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Корректировка 2017 года" sheetId="1" r:id="rId1"/>
  </sheets>
  <definedNames>
    <definedName name="_xlnm.Print_Titles" localSheetId="0">'Корректировка 2017 года'!$8:$9</definedName>
  </definedNames>
  <calcPr fullCalcOnLoad="1" fullPrecision="0"/>
</workbook>
</file>

<file path=xl/sharedStrings.xml><?xml version="1.0" encoding="utf-8"?>
<sst xmlns="http://schemas.openxmlformats.org/spreadsheetml/2006/main" count="139" uniqueCount="130">
  <si>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</si>
  <si>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</si>
  <si>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</si>
  <si>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</si>
  <si>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</si>
  <si>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</si>
  <si>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</si>
  <si>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</si>
  <si>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</si>
  <si>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</si>
  <si>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</si>
  <si>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</si>
  <si>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</si>
  <si>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</si>
  <si>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</si>
  <si>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</si>
  <si>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</si>
  <si>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</si>
  <si>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</si>
  <si>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</si>
  <si>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</si>
  <si>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</si>
  <si>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</si>
  <si>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</si>
  <si>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</si>
  <si>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</si>
  <si>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</si>
  <si>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</si>
  <si>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</si>
  <si>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</si>
  <si>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</si>
  <si>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</si>
  <si>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</si>
  <si>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</si>
  <si>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</si>
  <si>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</si>
  <si>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</si>
  <si>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</si>
  <si>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</si>
  <si>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</si>
  <si>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</si>
  <si>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</si>
  <si>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</si>
  <si>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</si>
  <si>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</si>
  <si>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</si>
  <si>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</si>
  <si>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</si>
  <si>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</si>
  <si>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</si>
  <si>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</si>
  <si>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</si>
  <si>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</si>
  <si>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</si>
  <si>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</si>
  <si>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</si>
  <si>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</si>
  <si>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</si>
  <si>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</si>
  <si>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</si>
  <si>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</si>
  <si>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</si>
  <si>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</si>
  <si>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</si>
  <si>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</si>
  <si>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</si>
  <si>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</si>
  <si>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</si>
  <si>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</si>
  <si>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</si>
  <si>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</si>
  <si>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</si>
  <si>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</si>
  <si>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</si>
  <si>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</si>
  <si>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</si>
  <si>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</si>
  <si>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</si>
  <si>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</si>
  <si>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>Свод доходов бюджета городского округа Заречный на 2017 год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</si>
  <si>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</si>
  <si>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</si>
  <si>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</si>
  <si>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</si>
  <si>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</si>
  <si>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</si>
  <si>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</si>
  <si>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</si>
  <si>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</si>
  <si>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</si>
  <si>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</si>
  <si>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</si>
  <si>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</si>
  <si>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</si>
  <si>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</si>
  <si>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</si>
  <si>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</si>
  <si>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</si>
  <si>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</si>
  <si>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</si>
  <si>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</si>
  <si>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</si>
  <si>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</si>
  <si>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</si>
  <si>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010 1 11 05026 04 0000 120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</si>
  <si>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</si>
  <si>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</si>
  <si>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</si>
  <si>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</si>
  <si>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</si>
  <si>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</si>
  <si>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</si>
  <si>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</si>
  <si>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</si>
  <si>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</si>
  <si>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</si>
  <si>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</si>
  <si>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</si>
  <si>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</si>
  <si>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</si>
  <si>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</si>
  <si>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000 2 02 20000 00 0000 151</t>
  </si>
  <si>
    <t>000 2 02 30000 00 0000 151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</si>
  <si>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</si>
  <si>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</si>
  <si>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</si>
  <si>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</si>
  <si>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1</t>
  </si>
  <si>
    <t>919 1 13 02994 04 0000 130</t>
  </si>
  <si>
    <t>901 2 02 30022 04 0000 151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</si>
</sst>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179" fontId="47" fillId="33" borderId="15" xfId="60" applyNumberFormat="1" applyFont="1" applyFill="1" applyBorder="1" applyAlignment="1">
      <alignment horizontal="center"/>
    </xf>
    <xf numFmtId="179" fontId="47" fillId="33" borderId="14" xfId="60" applyNumberFormat="1" applyFont="1" applyFill="1" applyBorder="1" applyAlignment="1">
      <alignment horizontal="center"/>
    </xf>
    <xf numFmtId="179" fontId="46" fillId="33" borderId="15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179" fontId="7" fillId="33" borderId="10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47" fillId="33" borderId="10" xfId="60" applyNumberFormat="1" applyFont="1" applyFill="1" applyBorder="1" applyAlignment="1">
      <alignment horizontal="center"/>
    </xf>
    <xf numFmtId="179" fontId="46" fillId="33" borderId="10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79" fontId="46" fillId="33" borderId="14" xfId="6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79" fontId="6" fillId="33" borderId="14" xfId="60" applyNumberFormat="1" applyFont="1" applyFill="1" applyBorder="1" applyAlignment="1">
      <alignment horizontal="center"/>
    </xf>
    <xf numFmtId="179" fontId="7" fillId="33" borderId="14" xfId="6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3">
      <selection activeCell="F14" sqref="F14"/>
    </sheetView>
  </sheetViews>
  <sheetFormatPr defaultColWidth="9.00390625" defaultRowHeight="12.75"/>
  <cols>
    <col min="1" max="1" width="6.625" style="16" customWidth="1"/>
    <col min="2" max="2" width="24.125" style="52" customWidth="1"/>
    <col min="3" max="3" width="43.75390625" style="16" customWidth="1"/>
    <col min="4" max="4" width="14.875" style="16" customWidth="1"/>
    <col min="5" max="16384" width="9.125" style="16" customWidth="1"/>
  </cols>
  <sheetData>
    <row r="1" spans="3:4" ht="12.75">
      <c r="C1" s="20"/>
      <c r="D1" s="20" t="s">
        <v>127</v>
      </c>
    </row>
    <row r="2" spans="3:4" ht="12.75">
      <c r="C2" s="20"/>
      <c r="D2" s="20" t="s">
        <v>74</v>
      </c>
    </row>
    <row r="3" spans="3:4" ht="12.75">
      <c r="C3" s="20"/>
      <c r="D3" s="20" t="s">
        <v>75</v>
      </c>
    </row>
    <row r="4" spans="3:4" ht="12.75">
      <c r="C4" s="20"/>
      <c r="D4" s="20" t="s">
        <v>76</v>
      </c>
    </row>
    <row r="6" spans="1:4" ht="18" customHeight="1">
      <c r="A6" s="21" t="s">
        <v>79</v>
      </c>
      <c r="B6" s="64"/>
      <c r="C6" s="64"/>
      <c r="D6" s="64"/>
    </row>
    <row r="7" spans="3:4" ht="12.75">
      <c r="C7" s="17"/>
      <c r="D7" s="17"/>
    </row>
    <row r="8" spans="1:4" ht="16.5" customHeight="1">
      <c r="A8" s="58" t="s">
        <v>73</v>
      </c>
      <c r="B8" s="58" t="s">
        <v>72</v>
      </c>
      <c r="C8" s="58" t="s">
        <v>71</v>
      </c>
      <c r="D8" s="58" t="s">
        <v>77</v>
      </c>
    </row>
    <row r="9" spans="1:4" ht="16.5" customHeight="1">
      <c r="A9" s="59"/>
      <c r="B9" s="60"/>
      <c r="C9" s="60"/>
      <c r="D9" s="60"/>
    </row>
    <row r="10" spans="1:4" ht="12.75">
      <c r="A10" s="7">
        <v>1</v>
      </c>
      <c r="B10" s="5" t="s">
        <v>14</v>
      </c>
      <c r="C10" s="46" t="s">
        <v>96</v>
      </c>
      <c r="D10" s="22">
        <f>SUM(D11+D13+D15+D19+D22+D25+D34+D36+D43+D49+D50)</f>
        <v>292678920</v>
      </c>
    </row>
    <row r="11" spans="1:4" ht="18" customHeight="1">
      <c r="A11" s="7">
        <v>2</v>
      </c>
      <c r="B11" s="5" t="s">
        <v>37</v>
      </c>
      <c r="C11" s="46" t="s">
        <v>97</v>
      </c>
      <c r="D11" s="23">
        <f>SUM(D12:D12)</f>
        <v>104890000</v>
      </c>
    </row>
    <row r="12" spans="1:5" ht="12.75">
      <c r="A12" s="7">
        <v>3</v>
      </c>
      <c r="B12" s="56" t="s">
        <v>102</v>
      </c>
      <c r="C12" s="46" t="s">
        <v>98</v>
      </c>
      <c r="D12" s="24">
        <v>104890000</v>
      </c>
      <c r="E12" s="18"/>
    </row>
    <row r="13" spans="1:4" ht="39" customHeight="1">
      <c r="A13" s="7">
        <v>4</v>
      </c>
      <c r="B13" s="8" t="s">
        <v>58</v>
      </c>
      <c r="C13" s="46" t="s">
        <v>99</v>
      </c>
      <c r="D13" s="25">
        <f>SUM(D14:D14)</f>
        <v>5381000</v>
      </c>
    </row>
    <row r="14" spans="1:4" ht="37.5" customHeight="1">
      <c r="A14" s="7">
        <v>5</v>
      </c>
      <c r="B14" s="2" t="s">
        <v>91</v>
      </c>
      <c r="C14" s="26" t="s">
        <v>89</v>
      </c>
      <c r="D14" s="27">
        <v>5381000</v>
      </c>
    </row>
    <row r="15" spans="1:4" ht="18" customHeight="1">
      <c r="A15" s="28">
        <v>6</v>
      </c>
      <c r="B15" s="8" t="s">
        <v>59</v>
      </c>
      <c r="C15" s="46" t="s">
        <v>95</v>
      </c>
      <c r="D15" s="29">
        <f>SUM(D16:D18)</f>
        <v>28680000</v>
      </c>
    </row>
    <row r="16" spans="1:4" ht="25.5" customHeight="1">
      <c r="A16" s="28">
        <v>7</v>
      </c>
      <c r="B16" s="6" t="s">
        <v>92</v>
      </c>
      <c r="C16" s="26" t="s">
        <v>90</v>
      </c>
      <c r="D16" s="30">
        <v>8260000</v>
      </c>
    </row>
    <row r="17" spans="1:4" ht="30" customHeight="1">
      <c r="A17" s="28">
        <v>8</v>
      </c>
      <c r="B17" s="6" t="s">
        <v>15</v>
      </c>
      <c r="C17" s="31" t="s">
        <v>35</v>
      </c>
      <c r="D17" s="32">
        <v>18100000</v>
      </c>
    </row>
    <row r="18" spans="1:4" ht="26.25" customHeight="1">
      <c r="A18" s="28">
        <v>9</v>
      </c>
      <c r="B18" s="7" t="s">
        <v>38</v>
      </c>
      <c r="C18" s="33" t="s">
        <v>34</v>
      </c>
      <c r="D18" s="24">
        <v>2320000</v>
      </c>
    </row>
    <row r="19" spans="1:4" ht="18" customHeight="1">
      <c r="A19" s="28">
        <v>10</v>
      </c>
      <c r="B19" s="5" t="s">
        <v>60</v>
      </c>
      <c r="C19" s="46" t="s">
        <v>94</v>
      </c>
      <c r="D19" s="22">
        <f>SUM(D20+D21)</f>
        <v>28100000</v>
      </c>
    </row>
    <row r="20" spans="1:4" ht="16.5" customHeight="1">
      <c r="A20" s="28">
        <v>11</v>
      </c>
      <c r="B20" s="4" t="s">
        <v>16</v>
      </c>
      <c r="C20" s="34" t="s">
        <v>1</v>
      </c>
      <c r="D20" s="24">
        <v>5100000</v>
      </c>
    </row>
    <row r="21" spans="1:4" ht="16.5" customHeight="1">
      <c r="A21" s="28">
        <v>12</v>
      </c>
      <c r="B21" s="4" t="s">
        <v>17</v>
      </c>
      <c r="C21" s="35" t="s">
        <v>0</v>
      </c>
      <c r="D21" s="24">
        <v>23000000</v>
      </c>
    </row>
    <row r="22" spans="1:4" ht="18" customHeight="1">
      <c r="A22" s="28">
        <v>13</v>
      </c>
      <c r="B22" s="3" t="s">
        <v>5</v>
      </c>
      <c r="C22" s="46" t="s">
        <v>93</v>
      </c>
      <c r="D22" s="23">
        <f>SUM(D23:D24)</f>
        <v>2550000</v>
      </c>
    </row>
    <row r="23" spans="1:4" ht="52.5" customHeight="1">
      <c r="A23" s="28">
        <v>14</v>
      </c>
      <c r="B23" s="2" t="s">
        <v>20</v>
      </c>
      <c r="C23" s="36" t="s">
        <v>61</v>
      </c>
      <c r="D23" s="32">
        <v>2400000</v>
      </c>
    </row>
    <row r="24" spans="1:4" ht="27" customHeight="1">
      <c r="A24" s="28">
        <v>15</v>
      </c>
      <c r="B24" s="2" t="s">
        <v>101</v>
      </c>
      <c r="C24" s="31" t="s">
        <v>100</v>
      </c>
      <c r="D24" s="32">
        <v>150000</v>
      </c>
    </row>
    <row r="25" spans="1:4" ht="41.25" customHeight="1">
      <c r="A25" s="28">
        <v>16</v>
      </c>
      <c r="B25" s="1" t="s">
        <v>6</v>
      </c>
      <c r="C25" s="46" t="s">
        <v>103</v>
      </c>
      <c r="D25" s="22">
        <f>SUM(D26+D32)</f>
        <v>56877300</v>
      </c>
    </row>
    <row r="26" spans="1:4" ht="90" customHeight="1">
      <c r="A26" s="7">
        <v>17</v>
      </c>
      <c r="B26" s="7" t="s">
        <v>9</v>
      </c>
      <c r="C26" s="31" t="s">
        <v>39</v>
      </c>
      <c r="D26" s="32">
        <f>SUM(D27:D31)</f>
        <v>56621300</v>
      </c>
    </row>
    <row r="27" spans="1:4" ht="79.5" customHeight="1">
      <c r="A27" s="7">
        <v>18</v>
      </c>
      <c r="B27" s="61" t="s">
        <v>36</v>
      </c>
      <c r="C27" s="37" t="s">
        <v>10</v>
      </c>
      <c r="D27" s="32">
        <v>28281900</v>
      </c>
    </row>
    <row r="28" spans="1:4" ht="79.5" customHeight="1">
      <c r="A28" s="28">
        <v>19</v>
      </c>
      <c r="B28" s="9" t="s">
        <v>21</v>
      </c>
      <c r="C28" s="37" t="s">
        <v>40</v>
      </c>
      <c r="D28" s="32">
        <v>798400</v>
      </c>
    </row>
    <row r="29" spans="1:4" ht="106.5" customHeight="1">
      <c r="A29" s="28">
        <v>20</v>
      </c>
      <c r="B29" s="9" t="s">
        <v>104</v>
      </c>
      <c r="C29" s="38" t="s">
        <v>116</v>
      </c>
      <c r="D29" s="32">
        <v>2430000</v>
      </c>
    </row>
    <row r="30" spans="1:4" ht="66" customHeight="1">
      <c r="A30" s="28">
        <v>21</v>
      </c>
      <c r="B30" s="9" t="s">
        <v>30</v>
      </c>
      <c r="C30" s="37" t="s">
        <v>31</v>
      </c>
      <c r="D30" s="32">
        <v>989200</v>
      </c>
    </row>
    <row r="31" spans="1:4" ht="40.5" customHeight="1">
      <c r="A31" s="28">
        <v>22</v>
      </c>
      <c r="B31" s="9" t="s">
        <v>41</v>
      </c>
      <c r="C31" s="37" t="s">
        <v>42</v>
      </c>
      <c r="D31" s="32">
        <f>20920000+1144800+2057000</f>
        <v>24121800</v>
      </c>
    </row>
    <row r="32" spans="1:4" ht="78" customHeight="1">
      <c r="A32" s="28">
        <v>23</v>
      </c>
      <c r="B32" s="10" t="s">
        <v>11</v>
      </c>
      <c r="C32" s="39" t="s">
        <v>62</v>
      </c>
      <c r="D32" s="24">
        <f>SUM(D33:D33)</f>
        <v>256000</v>
      </c>
    </row>
    <row r="33" spans="1:4" ht="78.75" customHeight="1">
      <c r="A33" s="28">
        <v>24</v>
      </c>
      <c r="B33" s="11" t="s">
        <v>23</v>
      </c>
      <c r="C33" s="40" t="s">
        <v>43</v>
      </c>
      <c r="D33" s="24">
        <v>256000</v>
      </c>
    </row>
    <row r="34" spans="1:4" ht="30" customHeight="1">
      <c r="A34" s="28">
        <v>25</v>
      </c>
      <c r="B34" s="5" t="s">
        <v>7</v>
      </c>
      <c r="C34" s="46" t="s">
        <v>105</v>
      </c>
      <c r="D34" s="22">
        <f>+D35</f>
        <v>399000</v>
      </c>
    </row>
    <row r="35" spans="1:4" ht="27" customHeight="1">
      <c r="A35" s="28">
        <v>26</v>
      </c>
      <c r="B35" s="4" t="s">
        <v>27</v>
      </c>
      <c r="C35" s="34" t="s">
        <v>3</v>
      </c>
      <c r="D35" s="24">
        <v>399000</v>
      </c>
    </row>
    <row r="36" spans="1:4" ht="39.75" customHeight="1">
      <c r="A36" s="28">
        <v>27</v>
      </c>
      <c r="B36" s="5" t="s">
        <v>25</v>
      </c>
      <c r="C36" s="46" t="s">
        <v>106</v>
      </c>
      <c r="D36" s="22">
        <f>SUM(D37+D41+D42)</f>
        <v>57901720</v>
      </c>
    </row>
    <row r="37" spans="1:4" ht="40.5" customHeight="1">
      <c r="A37" s="28">
        <v>28</v>
      </c>
      <c r="B37" s="4" t="s">
        <v>44</v>
      </c>
      <c r="C37" s="34" t="s">
        <v>63</v>
      </c>
      <c r="D37" s="24">
        <f>SUM(D38:D40)</f>
        <v>45201720</v>
      </c>
    </row>
    <row r="38" spans="1:4" ht="63" customHeight="1">
      <c r="A38" s="28">
        <v>29</v>
      </c>
      <c r="B38" s="4" t="s">
        <v>45</v>
      </c>
      <c r="C38" s="26" t="s">
        <v>107</v>
      </c>
      <c r="D38" s="24">
        <v>32524177</v>
      </c>
    </row>
    <row r="39" spans="1:4" ht="51" customHeight="1">
      <c r="A39" s="7">
        <v>30</v>
      </c>
      <c r="B39" s="62" t="s">
        <v>46</v>
      </c>
      <c r="C39" s="26" t="s">
        <v>108</v>
      </c>
      <c r="D39" s="32">
        <v>8087324</v>
      </c>
    </row>
    <row r="40" spans="1:4" ht="27" customHeight="1">
      <c r="A40" s="28">
        <v>31</v>
      </c>
      <c r="B40" s="4" t="s">
        <v>47</v>
      </c>
      <c r="C40" s="26" t="s">
        <v>33</v>
      </c>
      <c r="D40" s="24">
        <v>4590219</v>
      </c>
    </row>
    <row r="41" spans="1:4" ht="29.25" customHeight="1">
      <c r="A41" s="28">
        <v>32</v>
      </c>
      <c r="B41" s="4" t="s">
        <v>48</v>
      </c>
      <c r="C41" s="34" t="s">
        <v>26</v>
      </c>
      <c r="D41" s="24">
        <v>12400000</v>
      </c>
    </row>
    <row r="42" spans="1:4" ht="29.25" customHeight="1">
      <c r="A42" s="28">
        <v>33</v>
      </c>
      <c r="B42" s="4" t="s">
        <v>128</v>
      </c>
      <c r="C42" s="34" t="s">
        <v>117</v>
      </c>
      <c r="D42" s="24">
        <v>300000</v>
      </c>
    </row>
    <row r="43" spans="1:4" ht="30.75" customHeight="1">
      <c r="A43" s="28">
        <v>34</v>
      </c>
      <c r="B43" s="5" t="s">
        <v>12</v>
      </c>
      <c r="C43" s="46" t="s">
        <v>109</v>
      </c>
      <c r="D43" s="22">
        <f>SUM(D44+D46)</f>
        <v>6086900</v>
      </c>
    </row>
    <row r="44" spans="1:4" ht="75" customHeight="1">
      <c r="A44" s="28">
        <v>35</v>
      </c>
      <c r="B44" s="4" t="s">
        <v>22</v>
      </c>
      <c r="C44" s="39" t="s">
        <v>64</v>
      </c>
      <c r="D44" s="24">
        <f>SUM(D45:D45)</f>
        <v>3821900</v>
      </c>
    </row>
    <row r="45" spans="1:4" ht="91.5" customHeight="1">
      <c r="A45" s="28">
        <v>36</v>
      </c>
      <c r="B45" s="12" t="s">
        <v>28</v>
      </c>
      <c r="C45" s="40" t="s">
        <v>49</v>
      </c>
      <c r="D45" s="32">
        <v>3821900</v>
      </c>
    </row>
    <row r="46" spans="1:4" ht="29.25" customHeight="1">
      <c r="A46" s="28">
        <v>37</v>
      </c>
      <c r="B46" s="4" t="s">
        <v>24</v>
      </c>
      <c r="C46" s="34" t="s">
        <v>65</v>
      </c>
      <c r="D46" s="24">
        <f>SUM(D47:D48)</f>
        <v>2265000</v>
      </c>
    </row>
    <row r="47" spans="1:4" ht="51" customHeight="1">
      <c r="A47" s="28">
        <v>38</v>
      </c>
      <c r="B47" s="12" t="s">
        <v>78</v>
      </c>
      <c r="C47" s="40" t="s">
        <v>13</v>
      </c>
      <c r="D47" s="32">
        <v>2165000</v>
      </c>
    </row>
    <row r="48" spans="1:4" ht="54" customHeight="1">
      <c r="A48" s="28">
        <v>39</v>
      </c>
      <c r="B48" s="12" t="s">
        <v>29</v>
      </c>
      <c r="C48" s="40" t="s">
        <v>50</v>
      </c>
      <c r="D48" s="30">
        <v>100000</v>
      </c>
    </row>
    <row r="49" spans="1:4" ht="21.75" customHeight="1">
      <c r="A49" s="28">
        <v>40</v>
      </c>
      <c r="B49" s="13" t="s">
        <v>8</v>
      </c>
      <c r="C49" s="46" t="s">
        <v>110</v>
      </c>
      <c r="D49" s="23">
        <v>1760000</v>
      </c>
    </row>
    <row r="50" spans="1:4" ht="21.75" customHeight="1">
      <c r="A50" s="28">
        <v>41</v>
      </c>
      <c r="B50" s="5" t="s">
        <v>118</v>
      </c>
      <c r="C50" s="46" t="s">
        <v>119</v>
      </c>
      <c r="D50" s="22">
        <v>53000</v>
      </c>
    </row>
    <row r="51" spans="1:4" ht="18.75" customHeight="1">
      <c r="A51" s="28">
        <v>42</v>
      </c>
      <c r="B51" s="41" t="s">
        <v>111</v>
      </c>
      <c r="C51" s="42"/>
      <c r="D51" s="22">
        <f>+D10</f>
        <v>292678920</v>
      </c>
    </row>
    <row r="52" spans="1:4" ht="19.5" customHeight="1">
      <c r="A52" s="28">
        <v>43</v>
      </c>
      <c r="B52" s="5" t="s">
        <v>4</v>
      </c>
      <c r="C52" s="46" t="s">
        <v>112</v>
      </c>
      <c r="D52" s="29">
        <f>SUM(D53+D72)</f>
        <v>707807600</v>
      </c>
    </row>
    <row r="53" spans="1:4" ht="39.75" customHeight="1">
      <c r="A53" s="28">
        <v>44</v>
      </c>
      <c r="B53" s="53" t="s">
        <v>113</v>
      </c>
      <c r="C53" s="46" t="s">
        <v>114</v>
      </c>
      <c r="D53" s="43">
        <f>SUM(D54+D56+D60+D71)</f>
        <v>707447600</v>
      </c>
    </row>
    <row r="54" spans="1:4" ht="26.25" customHeight="1">
      <c r="A54" s="28">
        <v>45</v>
      </c>
      <c r="B54" s="5" t="s">
        <v>120</v>
      </c>
      <c r="C54" s="57" t="s">
        <v>115</v>
      </c>
      <c r="D54" s="43">
        <f>SUM(D55)</f>
        <v>6314000</v>
      </c>
    </row>
    <row r="55" spans="1:4" ht="52.5" customHeight="1">
      <c r="A55" s="28">
        <v>46</v>
      </c>
      <c r="B55" s="4" t="s">
        <v>88</v>
      </c>
      <c r="C55" s="39" t="s">
        <v>70</v>
      </c>
      <c r="D55" s="44">
        <v>6314000</v>
      </c>
    </row>
    <row r="56" spans="1:4" ht="30" customHeight="1">
      <c r="A56" s="28">
        <v>47</v>
      </c>
      <c r="B56" s="5" t="s">
        <v>121</v>
      </c>
      <c r="C56" s="45" t="s">
        <v>51</v>
      </c>
      <c r="D56" s="43">
        <f>SUM(D57:D59)</f>
        <v>249326900</v>
      </c>
    </row>
    <row r="57" spans="1:4" ht="29.25" customHeight="1">
      <c r="A57" s="28">
        <v>48</v>
      </c>
      <c r="B57" s="4" t="s">
        <v>86</v>
      </c>
      <c r="C57" s="46" t="s">
        <v>80</v>
      </c>
      <c r="D57" s="44">
        <v>19759000</v>
      </c>
    </row>
    <row r="58" spans="1:4" ht="27" customHeight="1">
      <c r="A58" s="7">
        <v>49</v>
      </c>
      <c r="B58" s="62" t="s">
        <v>86</v>
      </c>
      <c r="C58" s="46" t="s">
        <v>52</v>
      </c>
      <c r="D58" s="44">
        <v>7759900</v>
      </c>
    </row>
    <row r="59" spans="1:4" ht="39" customHeight="1">
      <c r="A59" s="28">
        <v>50</v>
      </c>
      <c r="B59" s="4" t="s">
        <v>87</v>
      </c>
      <c r="C59" s="46" t="s">
        <v>81</v>
      </c>
      <c r="D59" s="44">
        <v>221808000</v>
      </c>
    </row>
    <row r="60" spans="1:4" ht="27.75" customHeight="1">
      <c r="A60" s="7">
        <v>51</v>
      </c>
      <c r="B60" s="5" t="s">
        <v>122</v>
      </c>
      <c r="C60" s="45" t="s">
        <v>18</v>
      </c>
      <c r="D60" s="43">
        <f>SUM(D61:D70)</f>
        <v>451806700</v>
      </c>
    </row>
    <row r="61" spans="1:4" ht="52.5" customHeight="1">
      <c r="A61" s="28">
        <v>52</v>
      </c>
      <c r="B61" s="4" t="s">
        <v>83</v>
      </c>
      <c r="C61" s="46" t="s">
        <v>67</v>
      </c>
      <c r="D61" s="44">
        <v>18140000</v>
      </c>
    </row>
    <row r="62" spans="1:4" ht="49.5" customHeight="1">
      <c r="A62" s="28">
        <v>53</v>
      </c>
      <c r="B62" s="4" t="s">
        <v>129</v>
      </c>
      <c r="C62" s="46" t="s">
        <v>54</v>
      </c>
      <c r="D62" s="44">
        <v>5261000</v>
      </c>
    </row>
    <row r="63" spans="1:4" ht="65.25" customHeight="1">
      <c r="A63" s="28">
        <v>54</v>
      </c>
      <c r="B63" s="4" t="s">
        <v>84</v>
      </c>
      <c r="C63" s="46" t="s">
        <v>53</v>
      </c>
      <c r="D63" s="44">
        <v>37000</v>
      </c>
    </row>
    <row r="64" spans="1:4" ht="66" customHeight="1">
      <c r="A64" s="28">
        <v>55</v>
      </c>
      <c r="B64" s="4" t="s">
        <v>84</v>
      </c>
      <c r="C64" s="46" t="s">
        <v>55</v>
      </c>
      <c r="D64" s="44">
        <v>100</v>
      </c>
    </row>
    <row r="65" spans="1:4" ht="32.25" customHeight="1">
      <c r="A65" s="28">
        <v>56</v>
      </c>
      <c r="B65" s="4" t="s">
        <v>84</v>
      </c>
      <c r="C65" s="46" t="s">
        <v>56</v>
      </c>
      <c r="D65" s="44">
        <v>102300</v>
      </c>
    </row>
    <row r="66" spans="1:4" ht="56.25" customHeight="1">
      <c r="A66" s="28">
        <v>57</v>
      </c>
      <c r="B66" s="4" t="s">
        <v>84</v>
      </c>
      <c r="C66" s="46" t="s">
        <v>57</v>
      </c>
      <c r="D66" s="44">
        <v>73446000</v>
      </c>
    </row>
    <row r="67" spans="1:4" ht="105" customHeight="1">
      <c r="A67" s="28">
        <v>58</v>
      </c>
      <c r="B67" s="4" t="s">
        <v>85</v>
      </c>
      <c r="C67" s="47" t="s">
        <v>68</v>
      </c>
      <c r="D67" s="44">
        <v>165167000</v>
      </c>
    </row>
    <row r="68" spans="1:4" ht="66.75" customHeight="1">
      <c r="A68" s="28">
        <v>59</v>
      </c>
      <c r="B68" s="4" t="s">
        <v>85</v>
      </c>
      <c r="C68" s="46" t="s">
        <v>66</v>
      </c>
      <c r="D68" s="44">
        <v>188912000</v>
      </c>
    </row>
    <row r="69" spans="1:4" ht="76.5" customHeight="1">
      <c r="A69" s="28">
        <v>60</v>
      </c>
      <c r="B69" s="4" t="s">
        <v>84</v>
      </c>
      <c r="C69" s="47" t="s">
        <v>69</v>
      </c>
      <c r="D69" s="44">
        <v>21000</v>
      </c>
    </row>
    <row r="70" spans="1:4" ht="53.25" customHeight="1">
      <c r="A70" s="28">
        <v>61</v>
      </c>
      <c r="B70" s="4" t="s">
        <v>84</v>
      </c>
      <c r="C70" s="47" t="s">
        <v>82</v>
      </c>
      <c r="D70" s="44">
        <v>720300</v>
      </c>
    </row>
    <row r="71" spans="1:4" ht="17.25" customHeight="1">
      <c r="A71" s="7">
        <v>62</v>
      </c>
      <c r="B71" s="63" t="s">
        <v>123</v>
      </c>
      <c r="C71" s="48" t="s">
        <v>19</v>
      </c>
      <c r="D71" s="43">
        <v>0</v>
      </c>
    </row>
    <row r="72" spans="1:4" ht="28.5" customHeight="1">
      <c r="A72" s="28">
        <v>63</v>
      </c>
      <c r="B72" s="15" t="s">
        <v>124</v>
      </c>
      <c r="C72" s="49" t="s">
        <v>32</v>
      </c>
      <c r="D72" s="22">
        <f>SUM(D73:D74)</f>
        <v>360000</v>
      </c>
    </row>
    <row r="73" spans="1:4" ht="28.5" customHeight="1">
      <c r="A73" s="28">
        <v>64</v>
      </c>
      <c r="B73" s="14" t="s">
        <v>125</v>
      </c>
      <c r="C73" s="50" t="s">
        <v>32</v>
      </c>
      <c r="D73" s="24">
        <v>100000</v>
      </c>
    </row>
    <row r="74" spans="1:4" ht="28.5" customHeight="1">
      <c r="A74" s="28">
        <v>65</v>
      </c>
      <c r="B74" s="14" t="s">
        <v>126</v>
      </c>
      <c r="C74" s="50" t="s">
        <v>32</v>
      </c>
      <c r="D74" s="24">
        <v>260000</v>
      </c>
    </row>
    <row r="75" spans="1:4" ht="18" customHeight="1">
      <c r="A75" s="7">
        <v>66</v>
      </c>
      <c r="B75" s="54"/>
      <c r="C75" s="55" t="s">
        <v>2</v>
      </c>
      <c r="D75" s="22">
        <f>+D51+D52</f>
        <v>1000486520</v>
      </c>
    </row>
    <row r="76" spans="3:4" ht="12.75">
      <c r="C76" s="51"/>
      <c r="D76" s="19"/>
    </row>
  </sheetData>
  <sheetProtection/>
  <mergeCells count="6">
    <mergeCell ref="A6:D6"/>
    <mergeCell ref="D8:D9"/>
    <mergeCell ref="C8:C9"/>
    <mergeCell ref="B8:B9"/>
    <mergeCell ref="A8:A9"/>
    <mergeCell ref="B51:C51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oki_bud</cp:lastModifiedBy>
  <cp:lastPrinted>2017-01-17T09:33:57Z</cp:lastPrinted>
  <dcterms:created xsi:type="dcterms:W3CDTF">1999-08-31T09:18:08Z</dcterms:created>
  <dcterms:modified xsi:type="dcterms:W3CDTF">2017-01-17T09:35:22Z</dcterms:modified>
  <cp:category/>
  <cp:version/>
  <cp:contentType/>
  <cp:contentStatus/>
</cp:coreProperties>
</file>