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Корректировка 28.05.2020" sheetId="1" r:id="rId1"/>
  </sheets>
  <definedNames>
    <definedName name="_xlnm.Print_Titles" localSheetId="0">'Корректировка 28.05.2020'!$10:$11</definedName>
  </definedNames>
  <calcPr fullCalcOnLoad="1" fullPrecision="0"/>
</workbook>
</file>

<file path=xl/sharedStrings.xml><?xml version="1.0" encoding="utf-8"?>
<sst xmlns="http://schemas.openxmlformats.org/spreadsheetml/2006/main" count="151" uniqueCount="141">
  <si>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</si>
  <si>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</si>
  <si>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</si>
  <si>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</si>
  <si>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</si>
  <si>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</si>
  <si>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</si>
  <si>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</si>
  <si>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</si>
  <si>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</si>
  <si>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</si>
  <si>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</si>
  <si>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</si>
  <si>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</si>
  <si>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</si>
  <si>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</si>
  <si>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</si>
  <si>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</si>
  <si>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</si>
  <si>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</si>
  <si>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</si>
  <si>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</si>
  <si>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</si>
  <si>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</si>
  <si>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</si>
  <si>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</si>
  <si>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</si>
  <si>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</si>
  <si>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</si>
  <si>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</si>
  <si>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</si>
  <si>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</si>
  <si>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</si>
  <si>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</si>
  <si>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</si>
  <si>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</si>
  <si>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</si>
  <si>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</si>
  <si>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</si>
  <si>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</si>
  <si>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</si>
  <si>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</si>
  <si>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</si>
  <si>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</si>
  <si>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</si>
  <si>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</si>
  <si>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</si>
  <si>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</si>
  <si>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</si>
  <si>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</si>
  <si>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</si>
  <si>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</si>
  <si>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</si>
  <si>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</si>
  <si>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</si>
  <si>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</si>
  <si>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</si>
  <si>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</si>
  <si>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</si>
  <si>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</si>
  <si>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</si>
  <si>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</si>
  <si>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</si>
  <si>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</si>
  <si>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</si>
  <si>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</si>
  <si>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</si>
  <si>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</si>
  <si>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</si>
  <si>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</si>
  <si>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</si>
  <si>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</si>
  <si>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</si>
  <si>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</si>
  <si>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</si>
  <si>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</si>
  <si>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</si>
  <si>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</si>
  <si>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</si>
  <si>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</si>
  <si>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</si>
  <si>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</si>
  <si>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</si>
  <si>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</si>
  <si>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</si>
  <si>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</si>
  <si>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</si>
  <si>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</si>
  <si>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</si>
  <si>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</si>
  <si>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</si>
  <si>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</si>
  <si>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</si>
  <si>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</si>
  <si>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</si>
  <si>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</si>
  <si>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</si>
  <si>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</si>
  <si>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</si>
  <si>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</si>
  <si>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Свод доходов бюджета городского округа Заречный на 2020 год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</si>
  <si>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</si>
  <si>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</si>
  <si>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</si>
  <si>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</si>
  <si>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</si>
  <si>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</si>
  <si>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</si>
  <si>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</si>
  <si>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</si>
  <si>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</si>
  <si>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</si>
  <si>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</si>
  <si>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</si>
  <si>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</si>
  <si>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</si>
  <si>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</si>
  <si>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</si>
  <si>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</si>
  <si>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</si>
  <si>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</si>
  <si>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</si>
  <si>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</si>
  <si>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</si>
  <si>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901 2 02 35469 04 0000 150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</si>
  <si>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</si>
  <si>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</si>
  <si>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</si>
  <si>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901 2 02 35462 04 0000 150</t>
  </si>
  <si>
    <t>906 2 02 49999 04 0000 150</t>
  </si>
  <si>
    <t>Прочие межбюджетные трансферты, передаваемые бюджетам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</si>
  <si>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</si>
  <si>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</si>
  <si>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</si>
  <si>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</si>
  <si>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</si>
  <si>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</si>
  <si>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</si>
  <si>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</si>
  <si>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901 2 02 49999 04 0000 150</t>
  </si>
  <si>
    <t>от 28.05.2020 № 31-Р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</si>
</sst>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169" fontId="9" fillId="0" borderId="10" xfId="6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169" fontId="10" fillId="0" borderId="10" xfId="6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/>
    </xf>
    <xf numFmtId="49" fontId="8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D4" sqref="D4"/>
    </sheetView>
  </sheetViews>
  <sheetFormatPr defaultColWidth="8.875" defaultRowHeight="12.75"/>
  <cols>
    <col min="1" max="1" width="8.75390625" style="2" customWidth="1"/>
    <col min="2" max="2" width="22.875" style="2" customWidth="1"/>
    <col min="3" max="3" width="51.75390625" style="2" customWidth="1"/>
    <col min="4" max="4" width="15.25390625" style="2" customWidth="1"/>
    <col min="5" max="16384" width="8.875" style="2" customWidth="1"/>
  </cols>
  <sheetData>
    <row r="1" spans="3:4" ht="15">
      <c r="C1" s="3"/>
      <c r="D1" s="3" t="s">
        <v>77</v>
      </c>
    </row>
    <row r="2" spans="3:4" ht="15">
      <c r="C2" s="3"/>
      <c r="D2" s="3" t="s">
        <v>55</v>
      </c>
    </row>
    <row r="3" spans="3:4" ht="15">
      <c r="C3" s="3"/>
      <c r="D3" s="3" t="s">
        <v>56</v>
      </c>
    </row>
    <row r="4" spans="3:4" ht="15">
      <c r="C4" s="3"/>
      <c r="D4" s="3" t="s">
        <v>140</v>
      </c>
    </row>
    <row r="7" spans="1:4" ht="13.5">
      <c r="A7" s="29" t="s">
        <v>100</v>
      </c>
      <c r="B7" s="30"/>
      <c r="C7" s="30"/>
      <c r="D7" s="30"/>
    </row>
    <row r="8" spans="1:4" ht="16.5">
      <c r="A8" s="4"/>
      <c r="B8" s="27"/>
      <c r="C8" s="27"/>
      <c r="D8" s="27"/>
    </row>
    <row r="9" spans="1:4" ht="16.5">
      <c r="A9" s="4"/>
      <c r="B9" s="27"/>
      <c r="C9" s="27"/>
      <c r="D9" s="27"/>
    </row>
    <row r="10" spans="1:4" ht="12.75">
      <c r="A10" s="31" t="s">
        <v>54</v>
      </c>
      <c r="B10" s="31" t="s">
        <v>53</v>
      </c>
      <c r="C10" s="31" t="s">
        <v>52</v>
      </c>
      <c r="D10" s="31" t="s">
        <v>57</v>
      </c>
    </row>
    <row r="11" spans="1:4" ht="19.5" customHeight="1">
      <c r="A11" s="33"/>
      <c r="B11" s="32"/>
      <c r="C11" s="32"/>
      <c r="D11" s="32"/>
    </row>
    <row r="12" spans="1:4" ht="18" customHeight="1">
      <c r="A12" s="5">
        <v>1</v>
      </c>
      <c r="B12" s="6" t="s">
        <v>14</v>
      </c>
      <c r="C12" s="7" t="s">
        <v>63</v>
      </c>
      <c r="D12" s="16">
        <f>SUM(D13+D15+D17+D21+D24+D26+D34+D36+D44+D51+D52)</f>
        <v>534763990</v>
      </c>
    </row>
    <row r="13" spans="1:4" ht="18" customHeight="1">
      <c r="A13" s="5">
        <v>2</v>
      </c>
      <c r="B13" s="6" t="s">
        <v>97</v>
      </c>
      <c r="C13" s="7" t="s">
        <v>64</v>
      </c>
      <c r="D13" s="16">
        <f>SUM(D14:D14)</f>
        <v>326192550</v>
      </c>
    </row>
    <row r="14" spans="1:4" ht="20.25" customHeight="1">
      <c r="A14" s="5">
        <v>3</v>
      </c>
      <c r="B14" s="8" t="s">
        <v>96</v>
      </c>
      <c r="C14" s="7" t="s">
        <v>122</v>
      </c>
      <c r="D14" s="9">
        <v>326192550</v>
      </c>
    </row>
    <row r="15" spans="1:4" ht="47.25" customHeight="1">
      <c r="A15" s="5">
        <v>4</v>
      </c>
      <c r="B15" s="6" t="s">
        <v>45</v>
      </c>
      <c r="C15" s="7" t="s">
        <v>65</v>
      </c>
      <c r="D15" s="16">
        <f>SUM(D16)</f>
        <v>17000000</v>
      </c>
    </row>
    <row r="16" spans="1:4" ht="30.75" customHeight="1">
      <c r="A16" s="5">
        <v>5</v>
      </c>
      <c r="B16" s="10" t="s">
        <v>59</v>
      </c>
      <c r="C16" s="11" t="s">
        <v>102</v>
      </c>
      <c r="D16" s="9">
        <v>17000000</v>
      </c>
    </row>
    <row r="17" spans="1:4" ht="18" customHeight="1">
      <c r="A17" s="5">
        <v>6</v>
      </c>
      <c r="B17" s="6" t="s">
        <v>46</v>
      </c>
      <c r="C17" s="7" t="s">
        <v>62</v>
      </c>
      <c r="D17" s="16">
        <f>SUM(D18:D20)</f>
        <v>38010000</v>
      </c>
    </row>
    <row r="18" spans="1:4" ht="33.75" customHeight="1">
      <c r="A18" s="5">
        <v>7</v>
      </c>
      <c r="B18" s="12" t="s">
        <v>98</v>
      </c>
      <c r="C18" s="11" t="s">
        <v>123</v>
      </c>
      <c r="D18" s="9">
        <f>10432000+10858000</f>
        <v>21290000</v>
      </c>
    </row>
    <row r="19" spans="1:4" ht="33" customHeight="1">
      <c r="A19" s="5">
        <v>8</v>
      </c>
      <c r="B19" s="12" t="s">
        <v>15</v>
      </c>
      <c r="C19" s="13" t="s">
        <v>31</v>
      </c>
      <c r="D19" s="9">
        <v>12680000</v>
      </c>
    </row>
    <row r="20" spans="1:4" ht="33" customHeight="1">
      <c r="A20" s="5">
        <v>9</v>
      </c>
      <c r="B20" s="10" t="s">
        <v>33</v>
      </c>
      <c r="C20" s="13" t="s">
        <v>30</v>
      </c>
      <c r="D20" s="9">
        <v>4040000</v>
      </c>
    </row>
    <row r="21" spans="1:4" ht="18.75" customHeight="1">
      <c r="A21" s="5">
        <v>10</v>
      </c>
      <c r="B21" s="6" t="s">
        <v>47</v>
      </c>
      <c r="C21" s="7" t="s">
        <v>61</v>
      </c>
      <c r="D21" s="16">
        <f>SUM(D22+D23)</f>
        <v>30430000</v>
      </c>
    </row>
    <row r="22" spans="1:4" ht="18.75" customHeight="1">
      <c r="A22" s="5">
        <v>11</v>
      </c>
      <c r="B22" s="10" t="s">
        <v>16</v>
      </c>
      <c r="C22" s="13" t="s">
        <v>1</v>
      </c>
      <c r="D22" s="9">
        <v>7110000</v>
      </c>
    </row>
    <row r="23" spans="1:4" ht="19.5" customHeight="1">
      <c r="A23" s="5">
        <v>12</v>
      </c>
      <c r="B23" s="10" t="s">
        <v>17</v>
      </c>
      <c r="C23" s="14" t="s">
        <v>0</v>
      </c>
      <c r="D23" s="9">
        <v>23320000</v>
      </c>
    </row>
    <row r="24" spans="1:4" ht="21" customHeight="1">
      <c r="A24" s="5">
        <v>13</v>
      </c>
      <c r="B24" s="6" t="s">
        <v>5</v>
      </c>
      <c r="C24" s="7" t="s">
        <v>60</v>
      </c>
      <c r="D24" s="16">
        <f>SUM(D25:D25)</f>
        <v>3450000</v>
      </c>
    </row>
    <row r="25" spans="1:4" ht="63" customHeight="1">
      <c r="A25" s="5">
        <v>14</v>
      </c>
      <c r="B25" s="10" t="s">
        <v>19</v>
      </c>
      <c r="C25" s="13" t="s">
        <v>48</v>
      </c>
      <c r="D25" s="9">
        <v>3450000</v>
      </c>
    </row>
    <row r="26" spans="1:4" ht="51" customHeight="1">
      <c r="A26" s="5">
        <v>15</v>
      </c>
      <c r="B26" s="15" t="s">
        <v>6</v>
      </c>
      <c r="C26" s="7" t="s">
        <v>66</v>
      </c>
      <c r="D26" s="16">
        <f>SUM(D27+D32)</f>
        <v>49709500</v>
      </c>
    </row>
    <row r="27" spans="1:4" ht="111" customHeight="1">
      <c r="A27" s="5">
        <v>16</v>
      </c>
      <c r="B27" s="10" t="s">
        <v>9</v>
      </c>
      <c r="C27" s="11" t="s">
        <v>111</v>
      </c>
      <c r="D27" s="9">
        <f>SUM(D28:D31)</f>
        <v>47503100</v>
      </c>
    </row>
    <row r="28" spans="1:4" ht="95.25" customHeight="1">
      <c r="A28" s="5">
        <v>17</v>
      </c>
      <c r="B28" s="17" t="s">
        <v>32</v>
      </c>
      <c r="C28" s="18" t="s">
        <v>10</v>
      </c>
      <c r="D28" s="9">
        <f>17734460+1370000</f>
        <v>19104460</v>
      </c>
    </row>
    <row r="29" spans="1:4" ht="96" customHeight="1">
      <c r="A29" s="5">
        <v>18</v>
      </c>
      <c r="B29" s="17" t="s">
        <v>20</v>
      </c>
      <c r="C29" s="18" t="s">
        <v>34</v>
      </c>
      <c r="D29" s="9">
        <v>2742150</v>
      </c>
    </row>
    <row r="30" spans="1:4" ht="84" customHeight="1">
      <c r="A30" s="5">
        <v>19</v>
      </c>
      <c r="B30" s="17" t="s">
        <v>28</v>
      </c>
      <c r="C30" s="19" t="s">
        <v>112</v>
      </c>
      <c r="D30" s="9">
        <v>33390</v>
      </c>
    </row>
    <row r="31" spans="1:4" ht="49.5" customHeight="1">
      <c r="A31" s="5">
        <v>20</v>
      </c>
      <c r="B31" s="17" t="s">
        <v>35</v>
      </c>
      <c r="C31" s="19" t="s">
        <v>36</v>
      </c>
      <c r="D31" s="9">
        <f>25258100+165000+200000</f>
        <v>25623100</v>
      </c>
    </row>
    <row r="32" spans="1:4" ht="99" customHeight="1">
      <c r="A32" s="5">
        <v>21</v>
      </c>
      <c r="B32" s="10" t="s">
        <v>11</v>
      </c>
      <c r="C32" s="11" t="s">
        <v>49</v>
      </c>
      <c r="D32" s="9">
        <f>SUM(D33:D33)</f>
        <v>2206400</v>
      </c>
    </row>
    <row r="33" spans="1:4" ht="93.75" customHeight="1">
      <c r="A33" s="5">
        <v>22</v>
      </c>
      <c r="B33" s="17" t="s">
        <v>22</v>
      </c>
      <c r="C33" s="19" t="s">
        <v>37</v>
      </c>
      <c r="D33" s="9">
        <f>2006400+200000</f>
        <v>2206400</v>
      </c>
    </row>
    <row r="34" spans="1:4" ht="33.75" customHeight="1">
      <c r="A34" s="5">
        <v>23</v>
      </c>
      <c r="B34" s="6" t="s">
        <v>7</v>
      </c>
      <c r="C34" s="7" t="s">
        <v>67</v>
      </c>
      <c r="D34" s="16">
        <f>+D35</f>
        <v>1288000</v>
      </c>
    </row>
    <row r="35" spans="1:4" ht="36" customHeight="1">
      <c r="A35" s="5">
        <v>24</v>
      </c>
      <c r="B35" s="10" t="s">
        <v>25</v>
      </c>
      <c r="C35" s="13" t="s">
        <v>3</v>
      </c>
      <c r="D35" s="9">
        <v>1288000</v>
      </c>
    </row>
    <row r="36" spans="1:4" ht="48.75" customHeight="1">
      <c r="A36" s="5">
        <v>25</v>
      </c>
      <c r="B36" s="6" t="s">
        <v>24</v>
      </c>
      <c r="C36" s="7" t="s">
        <v>68</v>
      </c>
      <c r="D36" s="16">
        <f>SUM(D37+D38+D42+D43)</f>
        <v>61250090</v>
      </c>
    </row>
    <row r="37" spans="1:4" ht="63.75" customHeight="1">
      <c r="A37" s="5">
        <v>26</v>
      </c>
      <c r="B37" s="10" t="s">
        <v>101</v>
      </c>
      <c r="C37" s="13" t="s">
        <v>125</v>
      </c>
      <c r="D37" s="9">
        <v>4200000</v>
      </c>
    </row>
    <row r="38" spans="1:4" ht="35.25" customHeight="1">
      <c r="A38" s="5">
        <v>27</v>
      </c>
      <c r="B38" s="10" t="s">
        <v>38</v>
      </c>
      <c r="C38" s="13" t="s">
        <v>110</v>
      </c>
      <c r="D38" s="9">
        <f>SUM(D39:D41)</f>
        <v>47013990</v>
      </c>
    </row>
    <row r="39" spans="1:4" ht="97.5" customHeight="1">
      <c r="A39" s="5">
        <v>28</v>
      </c>
      <c r="B39" s="10" t="s">
        <v>39</v>
      </c>
      <c r="C39" s="20" t="s">
        <v>127</v>
      </c>
      <c r="D39" s="9">
        <v>34878497</v>
      </c>
    </row>
    <row r="40" spans="1:4" ht="66.75" customHeight="1">
      <c r="A40" s="5">
        <v>29</v>
      </c>
      <c r="B40" s="10" t="s">
        <v>40</v>
      </c>
      <c r="C40" s="20" t="s">
        <v>126</v>
      </c>
      <c r="D40" s="9">
        <v>8759682</v>
      </c>
    </row>
    <row r="41" spans="1:4" ht="67.5" customHeight="1">
      <c r="A41" s="5">
        <v>30</v>
      </c>
      <c r="B41" s="10" t="s">
        <v>41</v>
      </c>
      <c r="C41" s="13" t="s">
        <v>125</v>
      </c>
      <c r="D41" s="9">
        <v>3375811</v>
      </c>
    </row>
    <row r="42" spans="1:4" ht="68.25" customHeight="1">
      <c r="A42" s="5">
        <v>31</v>
      </c>
      <c r="B42" s="10" t="s">
        <v>42</v>
      </c>
      <c r="C42" s="13" t="s">
        <v>125</v>
      </c>
      <c r="D42" s="9">
        <v>9444000</v>
      </c>
    </row>
    <row r="43" spans="1:4" ht="34.5" customHeight="1">
      <c r="A43" s="5">
        <v>32</v>
      </c>
      <c r="B43" s="10" t="s">
        <v>78</v>
      </c>
      <c r="C43" s="13" t="s">
        <v>75</v>
      </c>
      <c r="D43" s="9">
        <v>592100</v>
      </c>
    </row>
    <row r="44" spans="1:4" ht="36.75" customHeight="1">
      <c r="A44" s="5">
        <v>33</v>
      </c>
      <c r="B44" s="6" t="s">
        <v>12</v>
      </c>
      <c r="C44" s="7" t="s">
        <v>69</v>
      </c>
      <c r="D44" s="16">
        <f>SUM(D45+D47)</f>
        <v>6497850</v>
      </c>
    </row>
    <row r="45" spans="1:4" ht="99" customHeight="1">
      <c r="A45" s="5">
        <v>34</v>
      </c>
      <c r="B45" s="10" t="s">
        <v>21</v>
      </c>
      <c r="C45" s="7" t="s">
        <v>50</v>
      </c>
      <c r="D45" s="9">
        <f>SUM(D46:D46)</f>
        <v>2969470</v>
      </c>
    </row>
    <row r="46" spans="1:4" ht="111" customHeight="1">
      <c r="A46" s="5">
        <v>35</v>
      </c>
      <c r="B46" s="17" t="s">
        <v>26</v>
      </c>
      <c r="C46" s="19" t="s">
        <v>43</v>
      </c>
      <c r="D46" s="9">
        <v>2969470</v>
      </c>
    </row>
    <row r="47" spans="1:4" ht="39.75" customHeight="1">
      <c r="A47" s="5">
        <v>36</v>
      </c>
      <c r="B47" s="10" t="s">
        <v>23</v>
      </c>
      <c r="C47" s="13" t="s">
        <v>51</v>
      </c>
      <c r="D47" s="9">
        <f>SUM(D48:D50)</f>
        <v>3528380</v>
      </c>
    </row>
    <row r="48" spans="1:4" ht="66.75" customHeight="1">
      <c r="A48" s="5">
        <v>37</v>
      </c>
      <c r="B48" s="17" t="s">
        <v>58</v>
      </c>
      <c r="C48" s="18" t="s">
        <v>13</v>
      </c>
      <c r="D48" s="9">
        <v>2006490</v>
      </c>
    </row>
    <row r="49" spans="1:4" ht="66.75" customHeight="1">
      <c r="A49" s="5">
        <v>38</v>
      </c>
      <c r="B49" s="17" t="s">
        <v>27</v>
      </c>
      <c r="C49" s="18" t="s">
        <v>131</v>
      </c>
      <c r="D49" s="9">
        <v>1471890</v>
      </c>
    </row>
    <row r="50" spans="1:4" ht="99" customHeight="1">
      <c r="A50" s="5">
        <v>39</v>
      </c>
      <c r="B50" s="17" t="s">
        <v>80</v>
      </c>
      <c r="C50" s="1" t="s">
        <v>79</v>
      </c>
      <c r="D50" s="9">
        <v>50000</v>
      </c>
    </row>
    <row r="51" spans="1:4" ht="21" customHeight="1">
      <c r="A51" s="5">
        <v>40</v>
      </c>
      <c r="B51" s="6" t="s">
        <v>8</v>
      </c>
      <c r="C51" s="7" t="s">
        <v>70</v>
      </c>
      <c r="D51" s="16">
        <v>436000</v>
      </c>
    </row>
    <row r="52" spans="1:4" ht="20.25" customHeight="1">
      <c r="A52" s="5">
        <v>41</v>
      </c>
      <c r="B52" s="6" t="s">
        <v>99</v>
      </c>
      <c r="C52" s="7" t="s">
        <v>76</v>
      </c>
      <c r="D52" s="16">
        <v>500000</v>
      </c>
    </row>
    <row r="53" spans="1:4" ht="20.25" customHeight="1">
      <c r="A53" s="5">
        <v>42</v>
      </c>
      <c r="B53" s="34" t="s">
        <v>71</v>
      </c>
      <c r="C53" s="34"/>
      <c r="D53" s="16">
        <f>+D12</f>
        <v>534763990</v>
      </c>
    </row>
    <row r="54" spans="1:4" ht="21" customHeight="1">
      <c r="A54" s="5">
        <v>43</v>
      </c>
      <c r="B54" s="6" t="s">
        <v>4</v>
      </c>
      <c r="C54" s="7" t="s">
        <v>72</v>
      </c>
      <c r="D54" s="16">
        <f>SUM(D55+D80)</f>
        <v>893251137</v>
      </c>
    </row>
    <row r="55" spans="1:4" ht="48.75" customHeight="1">
      <c r="A55" s="5">
        <v>44</v>
      </c>
      <c r="B55" s="21" t="s">
        <v>73</v>
      </c>
      <c r="C55" s="7" t="s">
        <v>74</v>
      </c>
      <c r="D55" s="16">
        <f>SUM(D56+D58+D63+D77)</f>
        <v>890569137</v>
      </c>
    </row>
    <row r="56" spans="1:4" ht="34.5" customHeight="1">
      <c r="A56" s="5">
        <v>45</v>
      </c>
      <c r="B56" s="6" t="s">
        <v>83</v>
      </c>
      <c r="C56" s="22" t="s">
        <v>106</v>
      </c>
      <c r="D56" s="16">
        <f>SUM(D57)</f>
        <v>277612000</v>
      </c>
    </row>
    <row r="57" spans="1:4" ht="36" customHeight="1">
      <c r="A57" s="5">
        <v>46</v>
      </c>
      <c r="B57" s="10" t="s">
        <v>82</v>
      </c>
      <c r="C57" s="7" t="s">
        <v>105</v>
      </c>
      <c r="D57" s="9">
        <v>277612000</v>
      </c>
    </row>
    <row r="58" spans="1:4" ht="36" customHeight="1">
      <c r="A58" s="5">
        <v>47</v>
      </c>
      <c r="B58" s="6" t="s">
        <v>84</v>
      </c>
      <c r="C58" s="23" t="s">
        <v>44</v>
      </c>
      <c r="D58" s="16">
        <f>SUM(D59:D62)</f>
        <v>51162600</v>
      </c>
    </row>
    <row r="59" spans="1:4" ht="45" customHeight="1">
      <c r="A59" s="5">
        <v>48</v>
      </c>
      <c r="B59" s="10" t="s">
        <v>135</v>
      </c>
      <c r="C59" s="13" t="s">
        <v>136</v>
      </c>
      <c r="D59" s="9">
        <v>1406400</v>
      </c>
    </row>
    <row r="60" spans="1:4" ht="45" customHeight="1">
      <c r="A60" s="5">
        <v>49</v>
      </c>
      <c r="B60" s="10" t="s">
        <v>137</v>
      </c>
      <c r="C60" s="13" t="s">
        <v>138</v>
      </c>
      <c r="D60" s="9">
        <v>4860600</v>
      </c>
    </row>
    <row r="61" spans="1:4" ht="79.5" customHeight="1">
      <c r="A61" s="5">
        <v>50</v>
      </c>
      <c r="B61" s="10" t="s">
        <v>85</v>
      </c>
      <c r="C61" s="7" t="s">
        <v>81</v>
      </c>
      <c r="D61" s="9">
        <v>9513600</v>
      </c>
    </row>
    <row r="62" spans="1:4" ht="45.75" customHeight="1">
      <c r="A62" s="5">
        <v>51</v>
      </c>
      <c r="B62" s="10" t="s">
        <v>85</v>
      </c>
      <c r="C62" s="7" t="s">
        <v>103</v>
      </c>
      <c r="D62" s="9">
        <v>35382000</v>
      </c>
    </row>
    <row r="63" spans="1:4" ht="35.25" customHeight="1">
      <c r="A63" s="5">
        <v>52</v>
      </c>
      <c r="B63" s="6" t="s">
        <v>86</v>
      </c>
      <c r="C63" s="23" t="s">
        <v>107</v>
      </c>
      <c r="D63" s="16">
        <f>SUM(D64:D76)</f>
        <v>559840400</v>
      </c>
    </row>
    <row r="64" spans="1:4" ht="81" customHeight="1">
      <c r="A64" s="5">
        <v>53</v>
      </c>
      <c r="B64" s="10" t="s">
        <v>91</v>
      </c>
      <c r="C64" s="7" t="s">
        <v>104</v>
      </c>
      <c r="D64" s="9">
        <v>15016300</v>
      </c>
    </row>
    <row r="65" spans="1:4" ht="83.25" customHeight="1">
      <c r="A65" s="5">
        <v>54</v>
      </c>
      <c r="B65" s="10" t="s">
        <v>89</v>
      </c>
      <c r="C65" s="11" t="s">
        <v>113</v>
      </c>
      <c r="D65" s="9">
        <v>5100</v>
      </c>
    </row>
    <row r="66" spans="1:4" ht="54" customHeight="1">
      <c r="A66" s="5">
        <v>55</v>
      </c>
      <c r="B66" s="10" t="s">
        <v>88</v>
      </c>
      <c r="C66" s="11" t="s">
        <v>114</v>
      </c>
      <c r="D66" s="9">
        <v>5181000</v>
      </c>
    </row>
    <row r="67" spans="1:4" ht="93.75" customHeight="1">
      <c r="A67" s="5">
        <v>56</v>
      </c>
      <c r="B67" s="10" t="s">
        <v>90</v>
      </c>
      <c r="C67" s="7" t="s">
        <v>115</v>
      </c>
      <c r="D67" s="9">
        <v>49000</v>
      </c>
    </row>
    <row r="68" spans="1:4" ht="96.75" customHeight="1">
      <c r="A68" s="5">
        <v>57</v>
      </c>
      <c r="B68" s="10" t="s">
        <v>90</v>
      </c>
      <c r="C68" s="7" t="s">
        <v>116</v>
      </c>
      <c r="D68" s="9">
        <v>200</v>
      </c>
    </row>
    <row r="69" spans="1:4" ht="51" customHeight="1">
      <c r="A69" s="5">
        <v>58</v>
      </c>
      <c r="B69" s="10" t="s">
        <v>90</v>
      </c>
      <c r="C69" s="7" t="s">
        <v>117</v>
      </c>
      <c r="D69" s="9">
        <v>115200</v>
      </c>
    </row>
    <row r="70" spans="1:4" ht="81" customHeight="1">
      <c r="A70" s="5">
        <v>59</v>
      </c>
      <c r="B70" s="10" t="s">
        <v>90</v>
      </c>
      <c r="C70" s="7" t="s">
        <v>118</v>
      </c>
      <c r="D70" s="9">
        <v>76132000</v>
      </c>
    </row>
    <row r="71" spans="1:4" ht="129" customHeight="1">
      <c r="A71" s="5">
        <v>60</v>
      </c>
      <c r="B71" s="10" t="s">
        <v>87</v>
      </c>
      <c r="C71" s="20" t="s">
        <v>119</v>
      </c>
      <c r="D71" s="9">
        <v>238035000</v>
      </c>
    </row>
    <row r="72" spans="1:4" ht="81.75" customHeight="1">
      <c r="A72" s="5">
        <v>61</v>
      </c>
      <c r="B72" s="10" t="s">
        <v>87</v>
      </c>
      <c r="C72" s="7" t="s">
        <v>120</v>
      </c>
      <c r="D72" s="9">
        <v>222806300</v>
      </c>
    </row>
    <row r="73" spans="1:4" ht="81.75" customHeight="1">
      <c r="A73" s="5">
        <v>62</v>
      </c>
      <c r="B73" s="10" t="s">
        <v>90</v>
      </c>
      <c r="C73" s="20" t="s">
        <v>133</v>
      </c>
      <c r="D73" s="9">
        <v>724900</v>
      </c>
    </row>
    <row r="74" spans="1:4" ht="129" customHeight="1">
      <c r="A74" s="5">
        <v>63</v>
      </c>
      <c r="B74" s="10" t="s">
        <v>92</v>
      </c>
      <c r="C74" s="20" t="s">
        <v>121</v>
      </c>
      <c r="D74" s="9">
        <v>1208500</v>
      </c>
    </row>
    <row r="75" spans="1:4" ht="111.75" customHeight="1">
      <c r="A75" s="5">
        <v>64</v>
      </c>
      <c r="B75" s="10" t="s">
        <v>128</v>
      </c>
      <c r="C75" s="20" t="s">
        <v>134</v>
      </c>
      <c r="D75" s="9">
        <v>73800</v>
      </c>
    </row>
    <row r="76" spans="1:4" ht="95.25" customHeight="1">
      <c r="A76" s="5">
        <v>65</v>
      </c>
      <c r="B76" s="10" t="s">
        <v>124</v>
      </c>
      <c r="C76" s="20" t="s">
        <v>132</v>
      </c>
      <c r="D76" s="9">
        <v>493100</v>
      </c>
    </row>
    <row r="77" spans="1:4" ht="20.25" customHeight="1">
      <c r="A77" s="5">
        <v>66</v>
      </c>
      <c r="B77" s="6" t="s">
        <v>93</v>
      </c>
      <c r="C77" s="24" t="s">
        <v>18</v>
      </c>
      <c r="D77" s="16">
        <f>D78+D79</f>
        <v>1954137</v>
      </c>
    </row>
    <row r="78" spans="1:4" ht="33.75" customHeight="1">
      <c r="A78" s="5">
        <v>67</v>
      </c>
      <c r="B78" s="10" t="s">
        <v>139</v>
      </c>
      <c r="C78" s="11" t="s">
        <v>130</v>
      </c>
      <c r="D78" s="9">
        <v>1298137</v>
      </c>
    </row>
    <row r="79" spans="1:4" ht="37.5" customHeight="1">
      <c r="A79" s="5">
        <v>68</v>
      </c>
      <c r="B79" s="10" t="s">
        <v>129</v>
      </c>
      <c r="C79" s="11" t="s">
        <v>130</v>
      </c>
      <c r="D79" s="9">
        <v>656000</v>
      </c>
    </row>
    <row r="80" spans="1:4" ht="21.75" customHeight="1">
      <c r="A80" s="5">
        <v>69</v>
      </c>
      <c r="B80" s="6" t="s">
        <v>109</v>
      </c>
      <c r="C80" s="11" t="s">
        <v>108</v>
      </c>
      <c r="D80" s="16">
        <f>SUM(D81:D82)</f>
        <v>2682000</v>
      </c>
    </row>
    <row r="81" spans="1:4" ht="35.25" customHeight="1">
      <c r="A81" s="5">
        <v>70</v>
      </c>
      <c r="B81" s="10" t="s">
        <v>94</v>
      </c>
      <c r="C81" s="11" t="s">
        <v>29</v>
      </c>
      <c r="D81" s="9">
        <v>1250000</v>
      </c>
    </row>
    <row r="82" spans="1:4" ht="33" customHeight="1">
      <c r="A82" s="5">
        <v>71</v>
      </c>
      <c r="B82" s="10" t="s">
        <v>95</v>
      </c>
      <c r="C82" s="11" t="s">
        <v>29</v>
      </c>
      <c r="D82" s="9">
        <v>1432000</v>
      </c>
    </row>
    <row r="83" spans="1:4" ht="19.5" customHeight="1">
      <c r="A83" s="5">
        <v>72</v>
      </c>
      <c r="B83" s="28"/>
      <c r="C83" s="14" t="s">
        <v>2</v>
      </c>
      <c r="D83" s="16">
        <f>+D53+D54</f>
        <v>1428015127</v>
      </c>
    </row>
    <row r="84" spans="3:4" ht="14.25">
      <c r="C84" s="25"/>
      <c r="D84" s="26"/>
    </row>
  </sheetData>
  <sheetProtection/>
  <mergeCells count="6">
    <mergeCell ref="A7:D7"/>
    <mergeCell ref="D10:D11"/>
    <mergeCell ref="C10:C11"/>
    <mergeCell ref="B10:B11"/>
    <mergeCell ref="A10:A11"/>
    <mergeCell ref="B53:C53"/>
  </mergeCells>
  <printOptions/>
  <pageMargins left="0.984251968503937" right="0.3937007874015748" top="0.7874015748031497" bottom="0.7874015748031497" header="0.3937007874015748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2020-05-20T12:08:56Z</cp:lastPrinted>
  <dcterms:created xsi:type="dcterms:W3CDTF">1999-08-31T09:18:08Z</dcterms:created>
  <dcterms:modified xsi:type="dcterms:W3CDTF">2020-06-01T04:40:37Z</dcterms:modified>
  <cp:category/>
  <cp:version/>
  <cp:contentType/>
  <cp:contentStatus/>
</cp:coreProperties>
</file>