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20" windowWidth="9315" windowHeight="4695" tabRatio="601" activeTab="0"/>
  </bookViews>
  <sheets>
    <sheet name="Проект 2019 года" sheetId="1" r:id="rId1"/>
  </sheets>
  <definedNames>
    <definedName name="_xlnm.Print_Titles" localSheetId="0">'Проект 2019 года'!$9:$10</definedName>
  </definedNames>
  <calcPr fullCalcOnLoad="1" fullPrecision="0"/>
</workbook>
</file>

<file path=xl/sharedStrings.xml><?xml version="1.0" encoding="utf-8"?>
<sst xmlns="http://schemas.openxmlformats.org/spreadsheetml/2006/main" count="165" uniqueCount="152">
  <si>
    <t>Земельный налог</t>
  </si>
  <si>
    <t>Налог на имущество физических лиц</t>
  </si>
  <si>
    <t>Плата за негативное воздействие на окружающую среду</t>
  </si>
  <si>
    <t>000 2 00 00000 00 0000 000</t>
  </si>
  <si>
    <t>000 1 08 00000 00 0000 000</t>
  </si>
  <si>
    <t>000 1 11 00000 00 0000 000</t>
  </si>
  <si>
    <t>000 1 12 00000 00 0000 000</t>
  </si>
  <si>
    <t>000 1 16 00000 00 0000 000</t>
  </si>
  <si>
    <t>000 1 11 05000 00 0000 120</t>
  </si>
  <si>
    <t>000 1 11 09000  00 0000 120</t>
  </si>
  <si>
    <t>000 1 14 00000 00 0000 000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</si>
  <si>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</si>
  <si>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000 1 00 00000 00 0000 000</t>
  </si>
  <si>
    <t>182 1 05 02000 02 0000 110</t>
  </si>
  <si>
    <t>182 1 06 01000 00 0000 110</t>
  </si>
  <si>
    <t>182 1 06 06000 00 0000 110</t>
  </si>
  <si>
    <t>Иные межбюджетные трансферты</t>
  </si>
  <si>
    <t>182 1 08 03010 01 1000 110</t>
  </si>
  <si>
    <t>901 1 11 05024 04 0000 120</t>
  </si>
  <si>
    <t>000 1 14 02000 00 0000 000</t>
  </si>
  <si>
    <t>901 1 11 09044  04 0000 120</t>
  </si>
  <si>
    <t>000 1 14 06000 00 0000 430</t>
  </si>
  <si>
    <t>000 1 13 00000 00 0000 000</t>
  </si>
  <si>
    <t>048 1 12 01000 01 0000 120</t>
  </si>
  <si>
    <t>901 1 14 02043 04 0000 410</t>
  </si>
  <si>
    <t>901 1 14 06024 04 0000 430</t>
  </si>
  <si>
    <t xml:space="preserve">Доходы,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 </t>
  </si>
  <si>
    <t>Прочие безвозмездные поступления в бюджеты городских округов</t>
  </si>
  <si>
    <t>Налог, взимаемый в связи с применением патентной системы налогообложения</t>
  </si>
  <si>
    <t>Единый налог на вмененный доход для отдельных видов деятельности</t>
  </si>
  <si>
    <t>901 1 11 05012 04 0000 120</t>
  </si>
  <si>
    <t>182 1 05 04000 02 0000 110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</si>
  <si>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искл.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</si>
  <si>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901 1 11 05074 04 0000 120</t>
  </si>
  <si>
    <t>Доходы от сдачи в аренду имущества, составляющего казну городских округов (за исключением земельных участков)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</si>
  <si>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</si>
  <si>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906 1 13 01994 04 0000 130</t>
  </si>
  <si>
    <t>906 1 13 01994 04 0001 130</t>
  </si>
  <si>
    <t>906 1 13 01994 04 0004 130</t>
  </si>
  <si>
    <t>908 1 13 01994 04 0004 130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</si>
  <si>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</si>
  <si>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 )</t>
  </si>
  <si>
    <t>Субсидии бюджетам бюджетной системы Российской Федерации (межбюджетные субсидии)</t>
  </si>
  <si>
    <t>Субвенции на осуществление государственного полномочия Свердловской области по хранению, комплектованию, учету и использованию архивных документов, относящихся к государственной собственности Свердловской области</t>
  </si>
  <si>
    <t>Субвенции на осуществление государственного полномочия Свердловской области по предоставлению отдельным категориям граждан компенсации расходов на оплату жилого помещения и коммунальных услуг</t>
  </si>
  <si>
    <t>000 1 03 00000 00 0000 000</t>
  </si>
  <si>
    <t>000 1 05 00000 00 0000 000</t>
  </si>
  <si>
    <t>000 1 06 00000 00 0000 000</t>
  </si>
  <si>
    <t>Код классификации доходов бюджета</t>
  </si>
  <si>
    <t>Наименование доходов бюджета</t>
  </si>
  <si>
    <t>901 1 14 06012 04 0000 430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</si>
  <si>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</si>
  <si>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</si>
  <si>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продажи земельных участков, находящихся в государственной и муниципальной собственности</t>
  </si>
  <si>
    <t>Дотации на выравнивание бюджетной обеспеченности муниципальных районов (городских округов) между муниципальными районами (городскими округами), расположенными на территории Свердловской области</t>
  </si>
  <si>
    <t>Субвенции на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  и финансовое обеспечение дополнительного образования детей в муниципальных общеобразовательных организациях</t>
  </si>
  <si>
    <t>Субвенции на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</si>
  <si>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</si>
  <si>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</si>
  <si>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</si>
  <si>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ТОВАРЫ (РАБОТЫ, УСЛУГИ), РЕАЛИЗУЕМЫЕ НА ТЕРРИТОРИИ РОССИЙСКОЙ ФЕДЕРАЦИИ</t>
  </si>
  <si>
    <t>100 1 03 02000 01 0000 110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</si>
  <si>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</si>
  <si>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</si>
  <si>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НАЛОГИ НА ИМУЩЕСТВО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</si>
  <si>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</si>
  <si>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</si>
  <si>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ДОХОДЫ ОТ ИСПОЛЬЗОВАНИЯ ИМУЩЕСТВА, НАХОДЯЩЕГОСЯ В ГОСУДАРСТВЕННОЙ И МУНИЦИПАЛЬНОЙ СОБСТВЕННОСТИ</t>
  </si>
  <si>
    <t xml:space="preserve">Доходы, получаемые в виде арендной платы  за земельные участки, государственная 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 </t>
  </si>
  <si>
    <t>Доходы, получаемые в виде арендной платы 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 )</t>
  </si>
  <si>
    <t>ПЛАТЕЖИ ПРИ ПОЛЬЗОВАНИИ ПРИРОДНЫМИ РЕСУРСАМИ</t>
  </si>
  <si>
    <t>ДОХОДЫ ОТ ОКАЗАНИЯ ПЛАТНЫХ УСЛУГ (РАБОТ) И КОМПЕНСАЦИИ ЗАТРАТ ГОСУДАРСТВА</t>
  </si>
  <si>
    <t>Прочие доходы от оказания платных услуг (работ) получателями средств бюджетов городских округов (всего образ. учр-я)</t>
  </si>
  <si>
    <t>Доходы от оказания платных услуг (работ)получателями средств бюджетов городских округов (в части платы за содержание детей в казенных муниципальных дошкольных образовательных учреждениях)</t>
  </si>
  <si>
    <t>Прочие доходы от оказания платных услуг (работ) получателями средств бюджетов городских округов</t>
  </si>
  <si>
    <t xml:space="preserve">Прочие доходы от оказания платных услуг получателями средств бюджетов городских округов </t>
  </si>
  <si>
    <t>ДОХОДЫ ОТ ПРОДАЖИ МАТЕРИАЛЬНЫХ И НЕМАТЕРИАЛЬНЫХ АКТИВОВ</t>
  </si>
  <si>
    <t>ШТРАФЫ, САНКЦИИ, ВОЗМЕЩЕНИЕ УЩЕРБА</t>
  </si>
  <si>
    <t>ИТОГО НАЛОГОВЫЕ И НЕНАЛОГОВЫЕ ДОХОДЫ</t>
  </si>
  <si>
    <t>БЕЗВОЗМЕЗДНЫЕ ПОСТУПЛЕНИЯ</t>
  </si>
  <si>
    <t>000 2 02 00000 00 0000 000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</si>
  <si>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</si>
  <si>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</si>
  <si>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Доходы от оказания платных услуг (работ)получателями средств бюджетов городских округов (в части платы за питание обучающихся в школах)</t>
  </si>
  <si>
    <t>906 1 13 01994 04 0003 130</t>
  </si>
  <si>
    <t>Налог, взимаемый в связи с применением упрощенной системы налогообложения</t>
  </si>
  <si>
    <t>919 1 13 02994 04 0000 130</t>
  </si>
  <si>
    <t xml:space="preserve">Прочие доходы от компенсации затрат бюджетов городских округов </t>
  </si>
  <si>
    <t>ПРОЧИЕ НЕНАЛОГОВЫЕ ДОХОДЫ</t>
  </si>
  <si>
    <t>Субсидии на обеспечение питанием обучающихся в муниципальных общеобразовательных организациях</t>
  </si>
  <si>
    <t>Субвенции бюджетам субъектов РФ и муниципальных образований</t>
  </si>
  <si>
    <t xml:space="preserve">Субвенции на осуществление государственного полномочия РФ по предоставлению мер социальной поддержки по оплате жилого помещения и коммунальных услуг </t>
  </si>
  <si>
    <t>Субвенции на осуществление государственного полномочия Свердловской области по предоставлению гражданам субсидий на оплату жилого помещения и коммунальных услуг</t>
  </si>
  <si>
    <t>Субвенция на осуществление государственного полномочия по определению перечня лиц, уполномоченных составлять протоколы об административных правонарушениях, предусмотренных законом Свердловской области</t>
  </si>
  <si>
    <t>ИТОГО ДОХОДОВ К РАСПРЕДЕЛЕНИЮ</t>
  </si>
  <si>
    <t>901 1 14 06312 04 0000 430</t>
  </si>
  <si>
    <t xml:space="preserve"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 </t>
  </si>
  <si>
    <t>Субсидии на осуществление в пределах полномочий муниципальных районов, городских округов мероприятий по обеспечению организации отдыха детей в каникулярное время, включая мероприятия по обеспечению безопасности их жизни и здоровья</t>
  </si>
  <si>
    <t>Субвенции, предоставляемые за счет субвенции областному бюджету из федерального бюджета, для финансирования расходов на осуществление государственных полномочий по составлению списков кандидатов в присяжные заседатели федеральных судов общей юрисдикции по муниципаьным образованиям, расположенным на территории Свердловской области</t>
  </si>
  <si>
    <t>Субвенции на осуществление государственного полномочия Свердловской области по созданию административных комиссий</t>
  </si>
  <si>
    <t>Свод доходов бюджета городского округа Заречный на 2019 год</t>
  </si>
  <si>
    <t>000 1 01 00000 00 0000 000</t>
  </si>
  <si>
    <t>182 1 01 02000 01 0000 110</t>
  </si>
  <si>
    <t>182 1 05 01000 00 0000 110</t>
  </si>
  <si>
    <t>000 1 17 05000 00 0000 180</t>
  </si>
  <si>
    <t>000 2 02 10000 00 0000 150</t>
  </si>
  <si>
    <t>919 2 02 15001 04 0000 150</t>
  </si>
  <si>
    <t>000 2 02 20000 00 0000 150</t>
  </si>
  <si>
    <t>906 2 02 29999 04 0000 150</t>
  </si>
  <si>
    <t>919 2 02 29999 04 0000 150</t>
  </si>
  <si>
    <t xml:space="preserve">Субсидии на выравнивание обеспеченности муниципальных образований, расположенных на территории Свердловской области,  по реализации ими их отдельных расходных обязательств </t>
  </si>
  <si>
    <t>000 2 02 30000 00 0000 150</t>
  </si>
  <si>
    <t>901 2 02 35250 04 0000 150</t>
  </si>
  <si>
    <t>901 2 02 35120 04 0000 150</t>
  </si>
  <si>
    <t>901 2 02 30022 04 0000 150</t>
  </si>
  <si>
    <t>901 2 02 30024 04 0000 150</t>
  </si>
  <si>
    <t>906 2 02 39999 04 0000 150</t>
  </si>
  <si>
    <t>Субвенции на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коммунальные услуги</t>
  </si>
  <si>
    <t>906 2 02 30024 04 0000 150</t>
  </si>
  <si>
    <t>Субвенции на осуществление государственных полномочий Свердловской области по организации и обеспечению отдыха и оздоровления детей (за исключением детей-сирот и детей, оставшихся без попечения родителей, детей, находящихся в трудной жизненной ситуации) в учебное время, включая мероприятия по обеспечению безопасности их жизни и здоровья</t>
  </si>
  <si>
    <t>000 2 02 40000 00 0000 150</t>
  </si>
  <si>
    <t>000 2 07 04000 04 0000 150</t>
  </si>
  <si>
    <t>906 2 07 04000 04 0000 150</t>
  </si>
  <si>
    <t>908 2 07 04000 04 0000 150</t>
  </si>
  <si>
    <t>901 2 02 35462 04 0000 150</t>
  </si>
  <si>
    <t>901 2 02 25555 04 0000 150</t>
  </si>
  <si>
    <t>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</si>
  <si>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906 2 02 25169 04 0000 150</t>
  </si>
  <si>
    <t>901 2 02 25497 04 0000 150</t>
  </si>
  <si>
    <t>Субсидии бюджетам городских округов на реализацию мероприятий по обеспечению жильем молодых семей</t>
  </si>
  <si>
    <t>Субсидии на обеспечение условий реализации муниципальными образовательными организациями в Свердловской области образовательных программ естественно-научного цикла и профориентационной работы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</si>
  <si>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(федеральный и областной бюджеты)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</si>
  <si>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 (областной бюджет)</t>
  </si>
  <si>
    <t>908 2 02 29999 04 0000 150</t>
  </si>
  <si>
    <t>Субсидии бюджетам городских округов на проведение ремонтных работ в зданиях и помещениях, в которых размещаются детские школы искусств, и (или) укрепление материально-технической базы таких организаций в 2019 году</t>
  </si>
  <si>
    <t>901 2 02 29999 04 0000 150</t>
  </si>
  <si>
    <t>901 1 13 01994 04 0004 130</t>
  </si>
  <si>
    <t xml:space="preserve">Прочие доходы от оказания платных услуг (работ) получателями средств бюджетов городских округов </t>
  </si>
  <si>
    <t xml:space="preserve"> Субсидии из областного бюджета местным бюджетам, предоставление которых предусмотрено государственной программой Свердловской области "Формирование современной городской среды на территории Свердловской области на 2018-2022 годы", на реализацию мероприятий по замене лифтов в многоквартирных домах</t>
  </si>
  <si>
    <t>Субвенции бюджетам городских округов на осуществление государственных полномочий Свердловской области по предоставлению отдельным категориям граждан компенсаций расходов на оплату жилого помещения и коммунальных услуг в части компенсации отдельным категориям граждан оплаты взноса на капитальный ремонт общего имущества в многоквартирном доме</t>
  </si>
  <si>
    <t>Субвенции на осуществление государственного полномочия Свердловской области в сфере организации мероприятий при осуществлении деятельности по обращению с собаками без владельцев</t>
  </si>
  <si>
    <t>Прочие межбюджетные трансферты, передаваемые бюджетам городских округов</t>
  </si>
  <si>
    <t>901 2 02 49999 04 0000 150</t>
  </si>
  <si>
    <t>906 1 11 05034 04 0000 120</t>
  </si>
  <si>
    <t>Субсидии на обеспечение осуществления оплаты труда работников муниципальных учреждений культуры с учетом установленных указами Президента РФ показателей соотношения заработной платы для данной категории работников в 2019 году</t>
  </si>
  <si>
    <t>Субсидии на организацию деятельности по сбору (в том числе раздельному сбору), транспортированию, обработке утилизации, обезвреживанию и захоронению твердых коммунальных отходов</t>
  </si>
  <si>
    <t>Приложение № 1</t>
  </si>
  <si>
    <t>Утверждено решением</t>
  </si>
  <si>
    <t>Думы городского округа</t>
  </si>
  <si>
    <t>№ строки</t>
  </si>
  <si>
    <t>Сумма, в рублях</t>
  </si>
  <si>
    <t xml:space="preserve">от 31.10.2019г. № 104-Р 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</si>
</sst>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0.0"/>
    <numFmt numFmtId="181" formatCode="0.0000"/>
    <numFmt numFmtId="182" formatCode="0.000"/>
    <numFmt numFmtId="183" formatCode="0.00000"/>
    <numFmt numFmtId="184" formatCode="0.000000"/>
    <numFmt numFmtId="185" formatCode="0.0%"/>
    <numFmt numFmtId="186" formatCode="_-* #,##0.0_р_._-;\-* #,##0.0_р_._-;_-* &quot;-&quot;??_р_._-;_-@_-"/>
    <numFmt numFmtId="187" formatCode="_-* #,##0_р_._-;\-* #,##0_р_._-;_-* &quot;-&quot;??_р_._-;_-@_-"/>
    <numFmt numFmtId="188" formatCode="_-* #,##0.000_р_._-;\-* #,##0.000_р_._-;_-* &quot;-&quot;??_р_._-;_-@_-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#,##0_ ;\-#,##0\ "/>
    <numFmt numFmtId="194" formatCode="[$-FC19]d\ mmmm\ yyyy\ &quot;г.&quot;"/>
    <numFmt numFmtId="195" formatCode="_-* #,##0.0_р_._-;\-* #,##0.0_р_._-;_-* &quot;-&quot;?_р_._-;_-@_-"/>
    <numFmt numFmtId="196" formatCode="_-* #,##0.0_р_._-;\-* #,##0.0_р_._-;_-* &quot;-&quot;_р_._-;_-@_-"/>
    <numFmt numFmtId="197" formatCode="_-* #,##0.00_р_._-;\-* #,##0.00_р_._-;_-* &quot;-&quot;_р_._-;_-@_-"/>
  </numFmts>
  <fonts count="69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0"/>
    </font>
    <font>
      <sz val="11"/>
      <color indexed="10"/>
      <name val="Arial Cyr"/>
      <family val="2"/>
    </font>
    <font>
      <sz val="9"/>
      <color indexed="10"/>
      <name val="Arial Cyr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9"/>
      <color indexed="10"/>
      <name val="Arial Cyr"/>
      <family val="0"/>
    </font>
    <font>
      <sz val="10"/>
      <color indexed="12"/>
      <name val="Arial Cyr"/>
      <family val="0"/>
    </font>
    <font>
      <b/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12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0"/>
    </font>
    <font>
      <sz val="11"/>
      <color rgb="FFFF0000"/>
      <name val="Arial Cyr"/>
      <family val="2"/>
    </font>
    <font>
      <sz val="9"/>
      <color rgb="FFFF0000"/>
      <name val="Arial Cyr"/>
      <family val="0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9"/>
      <color rgb="FFFF0000"/>
      <name val="Arial Cyr"/>
      <family val="0"/>
    </font>
    <font>
      <sz val="10"/>
      <color rgb="FF0000FF"/>
      <name val="Arial Cyr"/>
      <family val="0"/>
    </font>
    <font>
      <b/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rgb="FF0000FF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Alignment="1">
      <alignment horizontal="centerContinuous"/>
    </xf>
    <xf numFmtId="0" fontId="58" fillId="0" borderId="0" xfId="0" applyFont="1" applyAlignment="1">
      <alignment/>
    </xf>
    <xf numFmtId="0" fontId="59" fillId="0" borderId="0" xfId="0" applyFont="1" applyBorder="1" applyAlignment="1">
      <alignment/>
    </xf>
    <xf numFmtId="0" fontId="60" fillId="0" borderId="0" xfId="0" applyFont="1" applyBorder="1" applyAlignment="1">
      <alignment horizontal="center"/>
    </xf>
    <xf numFmtId="187" fontId="61" fillId="33" borderId="0" xfId="60" applyNumberFormat="1" applyFont="1" applyFill="1" applyBorder="1" applyAlignment="1">
      <alignment horizontal="center"/>
    </xf>
    <xf numFmtId="187" fontId="62" fillId="33" borderId="0" xfId="60" applyNumberFormat="1" applyFont="1" applyFill="1" applyBorder="1" applyAlignment="1">
      <alignment horizontal="center"/>
    </xf>
    <xf numFmtId="0" fontId="63" fillId="0" borderId="0" xfId="0" applyNumberFormat="1" applyFont="1" applyBorder="1" applyAlignment="1">
      <alignment horizontal="left" vertical="top" wrapText="1"/>
    </xf>
    <xf numFmtId="0" fontId="64" fillId="0" borderId="0" xfId="0" applyFont="1" applyBorder="1" applyAlignment="1">
      <alignment horizontal="center"/>
    </xf>
    <xf numFmtId="197" fontId="62" fillId="33" borderId="0" xfId="60" applyNumberFormat="1" applyFont="1" applyFill="1" applyBorder="1" applyAlignment="1">
      <alignment horizontal="center"/>
    </xf>
    <xf numFmtId="197" fontId="61" fillId="33" borderId="0" xfId="60" applyNumberFormat="1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9" fillId="0" borderId="11" xfId="0" applyNumberFormat="1" applyFont="1" applyBorder="1" applyAlignment="1">
      <alignment horizontal="left" vertical="top" wrapText="1"/>
    </xf>
    <xf numFmtId="0" fontId="13" fillId="0" borderId="11" xfId="0" applyNumberFormat="1" applyFont="1" applyFill="1" applyBorder="1" applyAlignment="1">
      <alignment horizontal="left" vertical="top" wrapText="1"/>
    </xf>
    <xf numFmtId="0" fontId="11" fillId="0" borderId="11" xfId="0" applyNumberFormat="1" applyFont="1" applyBorder="1" applyAlignment="1">
      <alignment horizontal="left" vertical="top" wrapText="1"/>
    </xf>
    <xf numFmtId="0" fontId="65" fillId="0" borderId="0" xfId="0" applyFont="1" applyAlignment="1">
      <alignment/>
    </xf>
    <xf numFmtId="0" fontId="9" fillId="0" borderId="10" xfId="0" applyNumberFormat="1" applyFont="1" applyBorder="1" applyAlignment="1">
      <alignment horizontal="left" vertical="top" wrapText="1"/>
    </xf>
    <xf numFmtId="0" fontId="0" fillId="0" borderId="0" xfId="0" applyAlignment="1">
      <alignment horizontal="centerContinuous" vertical="top"/>
    </xf>
    <xf numFmtId="0" fontId="9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vertical="top"/>
    </xf>
    <xf numFmtId="0" fontId="9" fillId="0" borderId="13" xfId="0" applyFont="1" applyBorder="1" applyAlignment="1">
      <alignment horizontal="left" vertical="top" wrapText="1"/>
    </xf>
    <xf numFmtId="0" fontId="13" fillId="0" borderId="11" xfId="0" applyFont="1" applyBorder="1" applyAlignment="1">
      <alignment horizontal="left" vertical="top" wrapText="1"/>
    </xf>
    <xf numFmtId="0" fontId="13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left" vertical="top" wrapText="1"/>
    </xf>
    <xf numFmtId="0" fontId="7" fillId="0" borderId="10" xfId="0" applyNumberFormat="1" applyFont="1" applyBorder="1" applyAlignment="1">
      <alignment horizontal="left" vertical="top" wrapText="1"/>
    </xf>
    <xf numFmtId="0" fontId="9" fillId="0" borderId="11" xfId="0" applyNumberFormat="1" applyFont="1" applyBorder="1" applyAlignment="1">
      <alignment vertical="top" wrapText="1"/>
    </xf>
    <xf numFmtId="0" fontId="9" fillId="0" borderId="11" xfId="0" applyNumberFormat="1" applyFont="1" applyFill="1" applyBorder="1" applyAlignment="1">
      <alignment vertical="top" wrapText="1"/>
    </xf>
    <xf numFmtId="0" fontId="11" fillId="0" borderId="11" xfId="0" applyFont="1" applyBorder="1" applyAlignment="1">
      <alignment vertical="top" wrapText="1"/>
    </xf>
    <xf numFmtId="0" fontId="9" fillId="0" borderId="11" xfId="0" applyFont="1" applyBorder="1" applyAlignment="1">
      <alignment horizontal="center" vertical="top"/>
    </xf>
    <xf numFmtId="0" fontId="63" fillId="0" borderId="0" xfId="0" applyFont="1" applyBorder="1" applyAlignment="1">
      <alignment horizontal="left" vertical="top" wrapText="1"/>
    </xf>
    <xf numFmtId="0" fontId="63" fillId="0" borderId="0" xfId="0" applyNumberFormat="1" applyFont="1" applyBorder="1" applyAlignment="1">
      <alignment vertical="top" wrapText="1"/>
    </xf>
    <xf numFmtId="0" fontId="66" fillId="0" borderId="0" xfId="0" applyNumberFormat="1" applyFont="1" applyBorder="1" applyAlignment="1">
      <alignment horizontal="left" vertical="top" wrapText="1"/>
    </xf>
    <xf numFmtId="0" fontId="66" fillId="0" borderId="0" xfId="0" applyNumberFormat="1" applyFont="1" applyBorder="1" applyAlignment="1">
      <alignment vertical="top" wrapText="1"/>
    </xf>
    <xf numFmtId="0" fontId="63" fillId="0" borderId="0" xfId="0" applyFont="1" applyBorder="1" applyAlignment="1">
      <alignment vertical="top" wrapText="1"/>
    </xf>
    <xf numFmtId="0" fontId="67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/>
    </xf>
    <xf numFmtId="0" fontId="58" fillId="0" borderId="0" xfId="0" applyFont="1" applyAlignment="1">
      <alignment vertical="top"/>
    </xf>
    <xf numFmtId="0" fontId="0" fillId="0" borderId="0" xfId="0" applyAlignment="1">
      <alignment vertical="top"/>
    </xf>
    <xf numFmtId="0" fontId="68" fillId="0" borderId="0" xfId="0" applyFont="1" applyAlignment="1">
      <alignment/>
    </xf>
    <xf numFmtId="0" fontId="0" fillId="0" borderId="0" xfId="0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/>
    </xf>
    <xf numFmtId="49" fontId="6" fillId="0" borderId="11" xfId="0" applyNumberFormat="1" applyFont="1" applyBorder="1" applyAlignment="1">
      <alignment horizontal="left"/>
    </xf>
    <xf numFmtId="0" fontId="10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4" xfId="0" applyFont="1" applyBorder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14" xfId="0" applyFont="1" applyBorder="1" applyAlignment="1">
      <alignment horizontal="center" wrapText="1"/>
    </xf>
    <xf numFmtId="0" fontId="12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49" fontId="10" fillId="0" borderId="11" xfId="0" applyNumberFormat="1" applyFont="1" applyBorder="1" applyAlignment="1">
      <alignment horizontal="left"/>
    </xf>
    <xf numFmtId="0" fontId="6" fillId="0" borderId="12" xfId="0" applyFont="1" applyFill="1" applyBorder="1" applyAlignment="1">
      <alignment horizontal="center"/>
    </xf>
    <xf numFmtId="0" fontId="58" fillId="0" borderId="11" xfId="0" applyFont="1" applyBorder="1" applyAlignment="1">
      <alignment/>
    </xf>
    <xf numFmtId="0" fontId="58" fillId="0" borderId="0" xfId="0" applyFont="1" applyAlignment="1">
      <alignment/>
    </xf>
    <xf numFmtId="0" fontId="7" fillId="0" borderId="11" xfId="0" applyFont="1" applyBorder="1" applyAlignment="1">
      <alignment wrapText="1"/>
    </xf>
    <xf numFmtId="0" fontId="65" fillId="0" borderId="0" xfId="0" applyFont="1" applyAlignment="1">
      <alignment wrapText="1"/>
    </xf>
    <xf numFmtId="0" fontId="6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73" fontId="10" fillId="33" borderId="10" xfId="60" applyNumberFormat="1" applyFont="1" applyFill="1" applyBorder="1" applyAlignment="1">
      <alignment horizontal="center"/>
    </xf>
    <xf numFmtId="173" fontId="10" fillId="33" borderId="11" xfId="60" applyNumberFormat="1" applyFont="1" applyFill="1" applyBorder="1" applyAlignment="1">
      <alignment horizontal="center"/>
    </xf>
    <xf numFmtId="173" fontId="6" fillId="33" borderId="10" xfId="60" applyNumberFormat="1" applyFont="1" applyFill="1" applyBorder="1" applyAlignment="1">
      <alignment horizontal="center"/>
    </xf>
    <xf numFmtId="173" fontId="10" fillId="33" borderId="14" xfId="60" applyNumberFormat="1" applyFont="1" applyFill="1" applyBorder="1" applyAlignment="1">
      <alignment horizontal="center"/>
    </xf>
    <xf numFmtId="173" fontId="6" fillId="33" borderId="14" xfId="60" applyNumberFormat="1" applyFont="1" applyFill="1" applyBorder="1" applyAlignment="1">
      <alignment horizontal="center"/>
    </xf>
    <xf numFmtId="173" fontId="6" fillId="33" borderId="11" xfId="60" applyNumberFormat="1" applyFont="1" applyFill="1" applyBorder="1" applyAlignment="1">
      <alignment horizontal="center"/>
    </xf>
    <xf numFmtId="173" fontId="6" fillId="0" borderId="11" xfId="0" applyNumberFormat="1" applyFont="1" applyBorder="1" applyAlignment="1">
      <alignment/>
    </xf>
    <xf numFmtId="187" fontId="10" fillId="33" borderId="10" xfId="60" applyNumberFormat="1" applyFont="1" applyFill="1" applyBorder="1" applyAlignment="1">
      <alignment horizontal="center"/>
    </xf>
    <xf numFmtId="187" fontId="10" fillId="33" borderId="14" xfId="60" applyNumberFormat="1" applyFont="1" applyFill="1" applyBorder="1" applyAlignment="1">
      <alignment horizontal="center"/>
    </xf>
    <xf numFmtId="187" fontId="10" fillId="33" borderId="11" xfId="60" applyNumberFormat="1" applyFont="1" applyFill="1" applyBorder="1" applyAlignment="1">
      <alignment horizontal="center"/>
    </xf>
    <xf numFmtId="187" fontId="6" fillId="33" borderId="11" xfId="60" applyNumberFormat="1" applyFont="1" applyFill="1" applyBorder="1" applyAlignment="1">
      <alignment horizontal="center"/>
    </xf>
    <xf numFmtId="187" fontId="6" fillId="0" borderId="11" xfId="60" applyNumberFormat="1" applyFont="1" applyFill="1" applyBorder="1" applyAlignment="1">
      <alignment horizontal="center"/>
    </xf>
    <xf numFmtId="187" fontId="6" fillId="0" borderId="10" xfId="60" applyNumberFormat="1" applyFont="1" applyFill="1" applyBorder="1" applyAlignment="1">
      <alignment horizontal="center"/>
    </xf>
    <xf numFmtId="187" fontId="6" fillId="33" borderId="10" xfId="60" applyNumberFormat="1" applyFont="1" applyFill="1" applyBorder="1" applyAlignment="1">
      <alignment horizontal="center"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9" fillId="0" borderId="16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3"/>
  <sheetViews>
    <sheetView tabSelected="1" zoomScalePageLayoutView="0" workbookViewId="0" topLeftCell="A1">
      <selection activeCell="C4" sqref="C4:D4"/>
    </sheetView>
  </sheetViews>
  <sheetFormatPr defaultColWidth="9.00390625" defaultRowHeight="12.75"/>
  <cols>
    <col min="1" max="1" width="6.00390625" style="45" customWidth="1"/>
    <col min="2" max="2" width="23.875" style="45" customWidth="1"/>
    <col min="3" max="3" width="54.375" style="43" customWidth="1"/>
    <col min="4" max="4" width="16.25390625" style="0" customWidth="1"/>
  </cols>
  <sheetData>
    <row r="1" spans="3:4" ht="12.75">
      <c r="C1" s="86" t="s">
        <v>146</v>
      </c>
      <c r="D1" s="87"/>
    </row>
    <row r="2" spans="3:4" ht="12.75">
      <c r="C2" s="86" t="s">
        <v>147</v>
      </c>
      <c r="D2" s="87"/>
    </row>
    <row r="3" spans="3:4" ht="12.75">
      <c r="C3" s="86" t="s">
        <v>148</v>
      </c>
      <c r="D3" s="87"/>
    </row>
    <row r="4" spans="3:4" ht="12.75">
      <c r="C4" s="86" t="s">
        <v>151</v>
      </c>
      <c r="D4" s="87"/>
    </row>
    <row r="6" spans="1:4" ht="15" customHeight="1">
      <c r="A6" s="88" t="s">
        <v>100</v>
      </c>
      <c r="B6" s="89"/>
      <c r="C6" s="89"/>
      <c r="D6" s="89"/>
    </row>
    <row r="7" spans="1:4" ht="15" customHeight="1">
      <c r="A7" s="70"/>
      <c r="B7" s="71"/>
      <c r="C7" s="71"/>
      <c r="D7" s="71"/>
    </row>
    <row r="8" spans="2:4" ht="12.75">
      <c r="B8" s="1"/>
      <c r="C8" s="19"/>
      <c r="D8" s="1"/>
    </row>
    <row r="9" spans="1:4" ht="38.25" customHeight="1">
      <c r="A9" s="68" t="s">
        <v>149</v>
      </c>
      <c r="B9" s="69" t="s">
        <v>48</v>
      </c>
      <c r="C9" s="69" t="s">
        <v>49</v>
      </c>
      <c r="D9" s="69" t="s">
        <v>150</v>
      </c>
    </row>
    <row r="10" spans="1:4" s="13" customFormat="1" ht="12.75">
      <c r="A10" s="46">
        <v>1</v>
      </c>
      <c r="B10" s="47">
        <v>2</v>
      </c>
      <c r="C10" s="12">
        <v>3</v>
      </c>
      <c r="D10" s="12">
        <v>4</v>
      </c>
    </row>
    <row r="11" spans="1:4" ht="15">
      <c r="A11" s="53">
        <v>1</v>
      </c>
      <c r="B11" s="48" t="s">
        <v>12</v>
      </c>
      <c r="C11" s="14" t="s">
        <v>57</v>
      </c>
      <c r="D11" s="72">
        <f>SUM(D12+D14+D16+D20+D23+D25+D33+D35+D43+D50+D51)</f>
        <v>553814978.02</v>
      </c>
    </row>
    <row r="12" spans="1:4" ht="15">
      <c r="A12" s="53">
        <v>2</v>
      </c>
      <c r="B12" s="48" t="s">
        <v>101</v>
      </c>
      <c r="C12" s="14" t="s">
        <v>58</v>
      </c>
      <c r="D12" s="73">
        <f>SUM(D13:D13)</f>
        <v>331293000</v>
      </c>
    </row>
    <row r="13" spans="1:4" ht="15">
      <c r="A13" s="53">
        <v>3</v>
      </c>
      <c r="B13" s="49" t="s">
        <v>102</v>
      </c>
      <c r="C13" s="14" t="s">
        <v>59</v>
      </c>
      <c r="D13" s="74">
        <v>331293000</v>
      </c>
    </row>
    <row r="14" spans="1:4" ht="45">
      <c r="A14" s="53">
        <v>4</v>
      </c>
      <c r="B14" s="50" t="s">
        <v>45</v>
      </c>
      <c r="C14" s="14" t="s">
        <v>60</v>
      </c>
      <c r="D14" s="75">
        <f>SUM(D15:D15)</f>
        <v>16375489</v>
      </c>
    </row>
    <row r="15" spans="1:4" ht="30">
      <c r="A15" s="53">
        <v>5</v>
      </c>
      <c r="B15" s="51" t="s">
        <v>61</v>
      </c>
      <c r="C15" s="20" t="s">
        <v>62</v>
      </c>
      <c r="D15" s="76">
        <v>16375489</v>
      </c>
    </row>
    <row r="16" spans="1:4" ht="15">
      <c r="A16" s="53">
        <v>6</v>
      </c>
      <c r="B16" s="50" t="s">
        <v>46</v>
      </c>
      <c r="C16" s="14" t="s">
        <v>63</v>
      </c>
      <c r="D16" s="75">
        <f>SUM(D17:D19)</f>
        <v>38105000</v>
      </c>
    </row>
    <row r="17" spans="1:4" ht="30">
      <c r="A17" s="53">
        <v>7</v>
      </c>
      <c r="B17" s="52" t="s">
        <v>103</v>
      </c>
      <c r="C17" s="20" t="s">
        <v>85</v>
      </c>
      <c r="D17" s="76">
        <f>18595000+1510000</f>
        <v>20105000</v>
      </c>
    </row>
    <row r="18" spans="1:4" ht="30">
      <c r="A18" s="53">
        <v>8</v>
      </c>
      <c r="B18" s="52" t="s">
        <v>13</v>
      </c>
      <c r="C18" s="21" t="s">
        <v>29</v>
      </c>
      <c r="D18" s="77">
        <v>14600000</v>
      </c>
    </row>
    <row r="19" spans="1:4" ht="30">
      <c r="A19" s="53">
        <v>9</v>
      </c>
      <c r="B19" s="53" t="s">
        <v>31</v>
      </c>
      <c r="C19" s="22" t="s">
        <v>28</v>
      </c>
      <c r="D19" s="74">
        <v>3400000</v>
      </c>
    </row>
    <row r="20" spans="1:4" ht="15">
      <c r="A20" s="53">
        <v>10</v>
      </c>
      <c r="B20" s="48" t="s">
        <v>47</v>
      </c>
      <c r="C20" s="14" t="s">
        <v>64</v>
      </c>
      <c r="D20" s="72">
        <f>SUM(D21+D22)</f>
        <v>32629000</v>
      </c>
    </row>
    <row r="21" spans="1:4" ht="15">
      <c r="A21" s="53">
        <v>11</v>
      </c>
      <c r="B21" s="54" t="s">
        <v>14</v>
      </c>
      <c r="C21" s="23" t="s">
        <v>1</v>
      </c>
      <c r="D21" s="74">
        <v>8100000</v>
      </c>
    </row>
    <row r="22" spans="1:4" ht="15">
      <c r="A22" s="53">
        <v>12</v>
      </c>
      <c r="B22" s="54" t="s">
        <v>15</v>
      </c>
      <c r="C22" s="24" t="s">
        <v>0</v>
      </c>
      <c r="D22" s="74">
        <v>24529000</v>
      </c>
    </row>
    <row r="23" spans="1:4" ht="15">
      <c r="A23" s="53">
        <v>13</v>
      </c>
      <c r="B23" s="55" t="s">
        <v>4</v>
      </c>
      <c r="C23" s="14" t="s">
        <v>65</v>
      </c>
      <c r="D23" s="73">
        <f>SUM(D24:D24)</f>
        <v>3289000</v>
      </c>
    </row>
    <row r="24" spans="1:4" ht="45">
      <c r="A24" s="53">
        <v>14</v>
      </c>
      <c r="B24" s="51" t="s">
        <v>17</v>
      </c>
      <c r="C24" s="25" t="s">
        <v>66</v>
      </c>
      <c r="D24" s="77">
        <v>3289000</v>
      </c>
    </row>
    <row r="25" spans="1:4" ht="45">
      <c r="A25" s="53">
        <v>15</v>
      </c>
      <c r="B25" s="56" t="s">
        <v>5</v>
      </c>
      <c r="C25" s="14" t="s">
        <v>67</v>
      </c>
      <c r="D25" s="72">
        <f>SUM(D26+D31)</f>
        <v>48688468.56</v>
      </c>
    </row>
    <row r="26" spans="1:4" ht="90">
      <c r="A26" s="53">
        <v>16</v>
      </c>
      <c r="B26" s="53" t="s">
        <v>8</v>
      </c>
      <c r="C26" s="21" t="s">
        <v>32</v>
      </c>
      <c r="D26" s="77">
        <f>SUM(D27:D30)</f>
        <v>46481068.56</v>
      </c>
    </row>
    <row r="27" spans="1:4" ht="90">
      <c r="A27" s="53">
        <v>17</v>
      </c>
      <c r="B27" s="57" t="s">
        <v>30</v>
      </c>
      <c r="C27" s="26" t="s">
        <v>68</v>
      </c>
      <c r="D27" s="77">
        <v>16859970</v>
      </c>
    </row>
    <row r="28" spans="1:4" ht="90">
      <c r="A28" s="53">
        <v>18</v>
      </c>
      <c r="B28" s="57" t="s">
        <v>18</v>
      </c>
      <c r="C28" s="26" t="s">
        <v>69</v>
      </c>
      <c r="D28" s="77">
        <v>4290650</v>
      </c>
    </row>
    <row r="29" spans="1:4" ht="75">
      <c r="A29" s="53">
        <v>19</v>
      </c>
      <c r="B29" s="57" t="s">
        <v>143</v>
      </c>
      <c r="C29" s="26" t="s">
        <v>26</v>
      </c>
      <c r="D29" s="77">
        <v>27848.56</v>
      </c>
    </row>
    <row r="30" spans="1:4" ht="45">
      <c r="A30" s="53">
        <v>20</v>
      </c>
      <c r="B30" s="57" t="s">
        <v>33</v>
      </c>
      <c r="C30" s="26" t="s">
        <v>34</v>
      </c>
      <c r="D30" s="77">
        <v>25302600</v>
      </c>
    </row>
    <row r="31" spans="1:4" ht="90">
      <c r="A31" s="53">
        <v>21</v>
      </c>
      <c r="B31" s="58" t="s">
        <v>9</v>
      </c>
      <c r="C31" s="18" t="s">
        <v>51</v>
      </c>
      <c r="D31" s="74">
        <f>SUM(D32:D32)</f>
        <v>2207400</v>
      </c>
    </row>
    <row r="32" spans="1:4" ht="90">
      <c r="A32" s="53">
        <v>22</v>
      </c>
      <c r="B32" s="59" t="s">
        <v>20</v>
      </c>
      <c r="C32" s="27" t="s">
        <v>35</v>
      </c>
      <c r="D32" s="74">
        <v>2207400</v>
      </c>
    </row>
    <row r="33" spans="1:4" ht="30">
      <c r="A33" s="53">
        <v>23</v>
      </c>
      <c r="B33" s="48" t="s">
        <v>6</v>
      </c>
      <c r="C33" s="14" t="s">
        <v>70</v>
      </c>
      <c r="D33" s="72">
        <f>+D34</f>
        <v>1084000</v>
      </c>
    </row>
    <row r="34" spans="1:4" ht="15">
      <c r="A34" s="53">
        <v>24</v>
      </c>
      <c r="B34" s="54" t="s">
        <v>23</v>
      </c>
      <c r="C34" s="23" t="s">
        <v>2</v>
      </c>
      <c r="D34" s="74">
        <v>1084000</v>
      </c>
    </row>
    <row r="35" spans="1:4" ht="45">
      <c r="A35" s="53">
        <v>25</v>
      </c>
      <c r="B35" s="48" t="s">
        <v>22</v>
      </c>
      <c r="C35" s="14" t="s">
        <v>71</v>
      </c>
      <c r="D35" s="72">
        <f>SUM(D36+D37+D41+D42)</f>
        <v>57540642.1</v>
      </c>
    </row>
    <row r="36" spans="1:4" ht="30">
      <c r="A36" s="53">
        <v>26</v>
      </c>
      <c r="B36" s="54" t="s">
        <v>136</v>
      </c>
      <c r="C36" s="23" t="s">
        <v>137</v>
      </c>
      <c r="D36" s="78">
        <v>2100000</v>
      </c>
    </row>
    <row r="37" spans="1:4" ht="45">
      <c r="A37" s="53">
        <v>27</v>
      </c>
      <c r="B37" s="54" t="s">
        <v>36</v>
      </c>
      <c r="C37" s="23" t="s">
        <v>72</v>
      </c>
      <c r="D37" s="74">
        <f>SUM(D38:D40)</f>
        <v>45555519.1</v>
      </c>
    </row>
    <row r="38" spans="1:4" ht="60">
      <c r="A38" s="53">
        <v>28</v>
      </c>
      <c r="B38" s="54" t="s">
        <v>37</v>
      </c>
      <c r="C38" s="20" t="s">
        <v>73</v>
      </c>
      <c r="D38" s="74">
        <v>32415617</v>
      </c>
    </row>
    <row r="39" spans="1:4" ht="45">
      <c r="A39" s="53">
        <v>29</v>
      </c>
      <c r="B39" s="54" t="s">
        <v>84</v>
      </c>
      <c r="C39" s="20" t="s">
        <v>83</v>
      </c>
      <c r="D39" s="74">
        <v>8485127</v>
      </c>
    </row>
    <row r="40" spans="1:4" ht="30">
      <c r="A40" s="53">
        <v>30</v>
      </c>
      <c r="B40" s="54" t="s">
        <v>38</v>
      </c>
      <c r="C40" s="20" t="s">
        <v>74</v>
      </c>
      <c r="D40" s="74">
        <v>4654775.1</v>
      </c>
    </row>
    <row r="41" spans="1:4" ht="30">
      <c r="A41" s="53">
        <v>31</v>
      </c>
      <c r="B41" s="54" t="s">
        <v>39</v>
      </c>
      <c r="C41" s="23" t="s">
        <v>75</v>
      </c>
      <c r="D41" s="74">
        <v>9524000</v>
      </c>
    </row>
    <row r="42" spans="1:4" ht="30">
      <c r="A42" s="53">
        <v>32</v>
      </c>
      <c r="B42" s="54" t="s">
        <v>86</v>
      </c>
      <c r="C42" s="23" t="s">
        <v>87</v>
      </c>
      <c r="D42" s="74">
        <v>361123</v>
      </c>
    </row>
    <row r="43" spans="1:4" ht="30">
      <c r="A43" s="53">
        <v>33</v>
      </c>
      <c r="B43" s="48" t="s">
        <v>10</v>
      </c>
      <c r="C43" s="14" t="s">
        <v>76</v>
      </c>
      <c r="D43" s="72">
        <f>SUM(D44+D46)</f>
        <v>13851688</v>
      </c>
    </row>
    <row r="44" spans="1:4" ht="90">
      <c r="A44" s="53">
        <v>34</v>
      </c>
      <c r="B44" s="54" t="s">
        <v>19</v>
      </c>
      <c r="C44" s="18" t="s">
        <v>52</v>
      </c>
      <c r="D44" s="74">
        <f>SUM(D45:D45)</f>
        <v>11824688</v>
      </c>
    </row>
    <row r="45" spans="1:4" ht="105">
      <c r="A45" s="53">
        <v>35</v>
      </c>
      <c r="B45" s="60" t="s">
        <v>24</v>
      </c>
      <c r="C45" s="27" t="s">
        <v>40</v>
      </c>
      <c r="D45" s="77">
        <v>11824688</v>
      </c>
    </row>
    <row r="46" spans="1:4" ht="30">
      <c r="A46" s="53">
        <v>36</v>
      </c>
      <c r="B46" s="54" t="s">
        <v>21</v>
      </c>
      <c r="C46" s="23" t="s">
        <v>53</v>
      </c>
      <c r="D46" s="74">
        <f>SUM(D47:D49)</f>
        <v>2027000</v>
      </c>
    </row>
    <row r="47" spans="1:4" ht="60">
      <c r="A47" s="53">
        <v>37</v>
      </c>
      <c r="B47" s="60" t="s">
        <v>50</v>
      </c>
      <c r="C47" s="27" t="s">
        <v>11</v>
      </c>
      <c r="D47" s="77">
        <v>1618000</v>
      </c>
    </row>
    <row r="48" spans="1:4" ht="60">
      <c r="A48" s="53">
        <v>38</v>
      </c>
      <c r="B48" s="60" t="s">
        <v>25</v>
      </c>
      <c r="C48" s="27" t="s">
        <v>41</v>
      </c>
      <c r="D48" s="76">
        <v>50000</v>
      </c>
    </row>
    <row r="49" spans="1:4" ht="90">
      <c r="A49" s="53">
        <v>39</v>
      </c>
      <c r="B49" s="60" t="s">
        <v>95</v>
      </c>
      <c r="C49" s="15" t="s">
        <v>96</v>
      </c>
      <c r="D49" s="76">
        <v>359000</v>
      </c>
    </row>
    <row r="50" spans="1:4" ht="15">
      <c r="A50" s="53">
        <v>40</v>
      </c>
      <c r="B50" s="61" t="s">
        <v>7</v>
      </c>
      <c r="C50" s="14" t="s">
        <v>77</v>
      </c>
      <c r="D50" s="73">
        <v>10508690.36</v>
      </c>
    </row>
    <row r="51" spans="1:4" ht="15">
      <c r="A51" s="53">
        <v>41</v>
      </c>
      <c r="B51" s="48" t="s">
        <v>104</v>
      </c>
      <c r="C51" s="14" t="s">
        <v>88</v>
      </c>
      <c r="D51" s="79">
        <v>450000</v>
      </c>
    </row>
    <row r="52" spans="1:4" ht="15">
      <c r="A52" s="53">
        <v>42</v>
      </c>
      <c r="B52" s="90" t="s">
        <v>78</v>
      </c>
      <c r="C52" s="91"/>
      <c r="D52" s="72">
        <f>+D11</f>
        <v>553814978.02</v>
      </c>
    </row>
    <row r="53" spans="1:4" ht="15">
      <c r="A53" s="53">
        <v>43</v>
      </c>
      <c r="B53" s="48" t="s">
        <v>3</v>
      </c>
      <c r="C53" s="14" t="s">
        <v>79</v>
      </c>
      <c r="D53" s="80">
        <f>SUM(D54+D86)</f>
        <v>1001761885</v>
      </c>
    </row>
    <row r="54" spans="1:4" ht="45">
      <c r="A54" s="53">
        <v>44</v>
      </c>
      <c r="B54" s="62" t="s">
        <v>80</v>
      </c>
      <c r="C54" s="14" t="s">
        <v>81</v>
      </c>
      <c r="D54" s="81">
        <f>SUM(D55+D57+D70+D84)</f>
        <v>999191885</v>
      </c>
    </row>
    <row r="55" spans="1:4" ht="28.5">
      <c r="A55" s="53">
        <v>45</v>
      </c>
      <c r="B55" s="48" t="s">
        <v>105</v>
      </c>
      <c r="C55" s="16" t="s">
        <v>82</v>
      </c>
      <c r="D55" s="81">
        <f>SUM(D56)</f>
        <v>862000</v>
      </c>
    </row>
    <row r="56" spans="1:4" ht="60">
      <c r="A56" s="53">
        <v>46</v>
      </c>
      <c r="B56" s="54" t="s">
        <v>106</v>
      </c>
      <c r="C56" s="18" t="s">
        <v>54</v>
      </c>
      <c r="D56" s="82">
        <v>862000</v>
      </c>
    </row>
    <row r="57" spans="1:4" ht="28.5">
      <c r="A57" s="53">
        <v>47</v>
      </c>
      <c r="B57" s="48" t="s">
        <v>107</v>
      </c>
      <c r="C57" s="28" t="s">
        <v>42</v>
      </c>
      <c r="D57" s="81">
        <f>SUM(D58:D69)</f>
        <v>323538385</v>
      </c>
    </row>
    <row r="58" spans="1:4" ht="75">
      <c r="A58" s="53">
        <v>48</v>
      </c>
      <c r="B58" s="54" t="s">
        <v>108</v>
      </c>
      <c r="C58" s="14" t="s">
        <v>97</v>
      </c>
      <c r="D58" s="82">
        <v>8952700</v>
      </c>
    </row>
    <row r="59" spans="1:4" ht="60">
      <c r="A59" s="53">
        <v>49</v>
      </c>
      <c r="B59" s="54" t="s">
        <v>109</v>
      </c>
      <c r="C59" s="14" t="s">
        <v>110</v>
      </c>
      <c r="D59" s="82">
        <v>250477000</v>
      </c>
    </row>
    <row r="60" spans="1:4" ht="31.5">
      <c r="A60" s="53">
        <v>50</v>
      </c>
      <c r="B60" s="54" t="s">
        <v>108</v>
      </c>
      <c r="C60" s="29" t="s">
        <v>89</v>
      </c>
      <c r="D60" s="82">
        <v>21205000</v>
      </c>
    </row>
    <row r="61" spans="1:4" ht="78.75">
      <c r="A61" s="53">
        <v>51</v>
      </c>
      <c r="B61" s="54" t="s">
        <v>108</v>
      </c>
      <c r="C61" s="30" t="s">
        <v>130</v>
      </c>
      <c r="D61" s="82">
        <v>1500000</v>
      </c>
    </row>
    <row r="62" spans="1:4" ht="63">
      <c r="A62" s="53">
        <v>52</v>
      </c>
      <c r="B62" s="63" t="s">
        <v>125</v>
      </c>
      <c r="C62" s="30" t="s">
        <v>126</v>
      </c>
      <c r="D62" s="82">
        <v>15982700</v>
      </c>
    </row>
    <row r="63" spans="1:4" ht="47.25">
      <c r="A63" s="53">
        <v>53</v>
      </c>
      <c r="B63" s="63" t="s">
        <v>128</v>
      </c>
      <c r="C63" s="30" t="s">
        <v>129</v>
      </c>
      <c r="D63" s="82">
        <v>2902500</v>
      </c>
    </row>
    <row r="64" spans="1:4" ht="110.25">
      <c r="A64" s="53">
        <v>54</v>
      </c>
      <c r="B64" s="54" t="s">
        <v>135</v>
      </c>
      <c r="C64" s="30" t="s">
        <v>138</v>
      </c>
      <c r="D64" s="82">
        <v>12670600</v>
      </c>
    </row>
    <row r="65" spans="1:4" ht="63">
      <c r="A65" s="53">
        <v>55</v>
      </c>
      <c r="B65" s="54" t="s">
        <v>135</v>
      </c>
      <c r="C65" s="30" t="s">
        <v>145</v>
      </c>
      <c r="D65" s="82">
        <v>5236900</v>
      </c>
    </row>
    <row r="66" spans="1:4" ht="78.75">
      <c r="A66" s="53">
        <v>56</v>
      </c>
      <c r="B66" s="54" t="s">
        <v>108</v>
      </c>
      <c r="C66" s="30" t="s">
        <v>132</v>
      </c>
      <c r="D66" s="82">
        <v>339567</v>
      </c>
    </row>
    <row r="67" spans="1:4" ht="78.75">
      <c r="A67" s="53">
        <v>57</v>
      </c>
      <c r="B67" s="54" t="s">
        <v>133</v>
      </c>
      <c r="C67" s="30" t="s">
        <v>134</v>
      </c>
      <c r="D67" s="82">
        <v>1350000</v>
      </c>
    </row>
    <row r="68" spans="1:4" ht="94.5">
      <c r="A68" s="53">
        <v>58</v>
      </c>
      <c r="B68" s="54" t="s">
        <v>133</v>
      </c>
      <c r="C68" s="30" t="s">
        <v>144</v>
      </c>
      <c r="D68" s="82">
        <v>1328000</v>
      </c>
    </row>
    <row r="69" spans="1:4" ht="78.75">
      <c r="A69" s="53">
        <v>59</v>
      </c>
      <c r="B69" s="63" t="s">
        <v>127</v>
      </c>
      <c r="C69" s="30" t="s">
        <v>131</v>
      </c>
      <c r="D69" s="82">
        <v>1593418</v>
      </c>
    </row>
    <row r="70" spans="1:4" ht="28.5">
      <c r="A70" s="53">
        <v>60</v>
      </c>
      <c r="B70" s="48" t="s">
        <v>111</v>
      </c>
      <c r="C70" s="28" t="s">
        <v>90</v>
      </c>
      <c r="D70" s="81">
        <f>SUM(D71:D83)</f>
        <v>516809500</v>
      </c>
    </row>
    <row r="71" spans="1:4" ht="60">
      <c r="A71" s="53">
        <v>61</v>
      </c>
      <c r="B71" s="54" t="s">
        <v>112</v>
      </c>
      <c r="C71" s="14" t="s">
        <v>91</v>
      </c>
      <c r="D71" s="82">
        <v>12311000</v>
      </c>
    </row>
    <row r="72" spans="1:4" ht="105">
      <c r="A72" s="53">
        <v>62</v>
      </c>
      <c r="B72" s="54" t="s">
        <v>113</v>
      </c>
      <c r="C72" s="14" t="s">
        <v>98</v>
      </c>
      <c r="D72" s="82">
        <v>4700</v>
      </c>
    </row>
    <row r="73" spans="1:4" ht="60">
      <c r="A73" s="53">
        <v>63</v>
      </c>
      <c r="B73" s="54" t="s">
        <v>114</v>
      </c>
      <c r="C73" s="14" t="s">
        <v>92</v>
      </c>
      <c r="D73" s="82">
        <v>6755000</v>
      </c>
    </row>
    <row r="74" spans="1:4" ht="75">
      <c r="A74" s="53">
        <v>64</v>
      </c>
      <c r="B74" s="54" t="s">
        <v>115</v>
      </c>
      <c r="C74" s="14" t="s">
        <v>43</v>
      </c>
      <c r="D74" s="82">
        <v>46000</v>
      </c>
    </row>
    <row r="75" spans="1:4" ht="75">
      <c r="A75" s="53">
        <v>65</v>
      </c>
      <c r="B75" s="54" t="s">
        <v>115</v>
      </c>
      <c r="C75" s="14" t="s">
        <v>93</v>
      </c>
      <c r="D75" s="82">
        <v>100</v>
      </c>
    </row>
    <row r="76" spans="1:4" ht="45">
      <c r="A76" s="53">
        <v>66</v>
      </c>
      <c r="B76" s="54" t="s">
        <v>115</v>
      </c>
      <c r="C76" s="14" t="s">
        <v>99</v>
      </c>
      <c r="D76" s="82">
        <v>106400</v>
      </c>
    </row>
    <row r="77" spans="1:4" ht="60">
      <c r="A77" s="53">
        <v>67</v>
      </c>
      <c r="B77" s="54" t="s">
        <v>115</v>
      </c>
      <c r="C77" s="14" t="s">
        <v>44</v>
      </c>
      <c r="D77" s="82">
        <v>79431000</v>
      </c>
    </row>
    <row r="78" spans="1:4" ht="105">
      <c r="A78" s="53">
        <v>68</v>
      </c>
      <c r="B78" s="54" t="s">
        <v>116</v>
      </c>
      <c r="C78" s="31" t="s">
        <v>55</v>
      </c>
      <c r="D78" s="82">
        <v>207017200</v>
      </c>
    </row>
    <row r="79" spans="1:4" ht="60">
      <c r="A79" s="53">
        <v>69</v>
      </c>
      <c r="B79" s="54" t="s">
        <v>116</v>
      </c>
      <c r="C79" s="14" t="s">
        <v>56</v>
      </c>
      <c r="D79" s="82">
        <v>209236500</v>
      </c>
    </row>
    <row r="80" spans="1:4" ht="75">
      <c r="A80" s="53">
        <v>70</v>
      </c>
      <c r="B80" s="54" t="s">
        <v>115</v>
      </c>
      <c r="C80" s="31" t="s">
        <v>117</v>
      </c>
      <c r="D80" s="82"/>
    </row>
    <row r="81" spans="1:5" ht="60">
      <c r="A81" s="53">
        <v>71</v>
      </c>
      <c r="B81" s="63" t="s">
        <v>115</v>
      </c>
      <c r="C81" s="32" t="s">
        <v>140</v>
      </c>
      <c r="D81" s="83">
        <v>722700</v>
      </c>
      <c r="E81" s="67"/>
    </row>
    <row r="82" spans="1:4" ht="120">
      <c r="A82" s="53">
        <v>72</v>
      </c>
      <c r="B82" s="54" t="s">
        <v>118</v>
      </c>
      <c r="C82" s="31" t="s">
        <v>119</v>
      </c>
      <c r="D82" s="82">
        <v>1101700</v>
      </c>
    </row>
    <row r="83" spans="1:4" ht="120">
      <c r="A83" s="53">
        <v>73</v>
      </c>
      <c r="B83" s="54" t="s">
        <v>124</v>
      </c>
      <c r="C83" s="31" t="s">
        <v>139</v>
      </c>
      <c r="D83" s="82">
        <v>77200</v>
      </c>
    </row>
    <row r="84" spans="1:4" ht="14.25">
      <c r="A84" s="53">
        <v>74</v>
      </c>
      <c r="B84" s="48" t="s">
        <v>120</v>
      </c>
      <c r="C84" s="33" t="s">
        <v>16</v>
      </c>
      <c r="D84" s="81">
        <f>SUM(D85)</f>
        <v>157982000</v>
      </c>
    </row>
    <row r="85" spans="1:4" ht="31.5">
      <c r="A85" s="53">
        <v>75</v>
      </c>
      <c r="B85" s="53" t="s">
        <v>142</v>
      </c>
      <c r="C85" s="66" t="s">
        <v>141</v>
      </c>
      <c r="D85" s="84">
        <v>157982000</v>
      </c>
    </row>
    <row r="86" spans="1:4" ht="28.5">
      <c r="A86" s="53">
        <v>76</v>
      </c>
      <c r="B86" s="48" t="s">
        <v>121</v>
      </c>
      <c r="C86" s="33" t="s">
        <v>27</v>
      </c>
      <c r="D86" s="79">
        <f>SUM(D87:D88)</f>
        <v>2570000</v>
      </c>
    </row>
    <row r="87" spans="1:5" ht="30">
      <c r="A87" s="53">
        <v>77</v>
      </c>
      <c r="B87" s="54" t="s">
        <v>122</v>
      </c>
      <c r="C87" s="20" t="s">
        <v>27</v>
      </c>
      <c r="D87" s="85">
        <v>2150000</v>
      </c>
      <c r="E87" s="17"/>
    </row>
    <row r="88" spans="1:5" ht="30">
      <c r="A88" s="53">
        <v>78</v>
      </c>
      <c r="B88" s="54" t="s">
        <v>123</v>
      </c>
      <c r="C88" s="20" t="s">
        <v>27</v>
      </c>
      <c r="D88" s="85">
        <v>420000</v>
      </c>
      <c r="E88" s="44"/>
    </row>
    <row r="89" spans="1:4" ht="15">
      <c r="A89" s="53">
        <v>79</v>
      </c>
      <c r="B89" s="64"/>
      <c r="C89" s="34" t="s">
        <v>94</v>
      </c>
      <c r="D89" s="72">
        <f>+D52+D53</f>
        <v>1555576863.02</v>
      </c>
    </row>
    <row r="90" spans="1:4" ht="94.5" customHeight="1">
      <c r="A90" s="11"/>
      <c r="B90" s="4"/>
      <c r="C90" s="7"/>
      <c r="D90" s="5"/>
    </row>
    <row r="91" spans="1:4" ht="64.5" customHeight="1">
      <c r="A91" s="11"/>
      <c r="B91" s="4"/>
      <c r="C91" s="7"/>
      <c r="D91" s="5"/>
    </row>
    <row r="92" spans="1:4" ht="66" customHeight="1">
      <c r="A92" s="11"/>
      <c r="B92" s="4"/>
      <c r="C92" s="35"/>
      <c r="D92" s="5"/>
    </row>
    <row r="93" spans="1:4" ht="69.75" customHeight="1">
      <c r="A93" s="11"/>
      <c r="B93" s="4"/>
      <c r="C93" s="7"/>
      <c r="D93" s="5"/>
    </row>
    <row r="94" spans="1:4" ht="46.5" customHeight="1">
      <c r="A94" s="11"/>
      <c r="B94" s="4"/>
      <c r="C94" s="7"/>
      <c r="D94" s="5"/>
    </row>
    <row r="95" spans="1:4" ht="54.75" customHeight="1">
      <c r="A95" s="11"/>
      <c r="B95" s="4"/>
      <c r="C95" s="7"/>
      <c r="D95" s="5"/>
    </row>
    <row r="96" spans="1:4" ht="95.25" customHeight="1">
      <c r="A96" s="11"/>
      <c r="B96" s="4"/>
      <c r="C96" s="7"/>
      <c r="D96" s="5"/>
    </row>
    <row r="97" spans="1:4" ht="57" customHeight="1">
      <c r="A97" s="11"/>
      <c r="B97" s="4"/>
      <c r="C97" s="7"/>
      <c r="D97" s="5"/>
    </row>
    <row r="98" spans="1:4" ht="55.5" customHeight="1">
      <c r="A98" s="11"/>
      <c r="B98" s="4"/>
      <c r="C98" s="36"/>
      <c r="D98" s="5"/>
    </row>
    <row r="99" spans="1:4" ht="70.5" customHeight="1">
      <c r="A99" s="11"/>
      <c r="B99" s="4"/>
      <c r="C99" s="36"/>
      <c r="D99" s="5"/>
    </row>
    <row r="100" spans="1:4" ht="21" customHeight="1">
      <c r="A100" s="11"/>
      <c r="B100" s="8"/>
      <c r="C100" s="37"/>
      <c r="D100" s="9"/>
    </row>
    <row r="101" spans="1:4" ht="28.5" customHeight="1">
      <c r="A101" s="11"/>
      <c r="B101" s="4"/>
      <c r="C101" s="7"/>
      <c r="D101" s="10"/>
    </row>
    <row r="102" spans="1:4" ht="36" customHeight="1">
      <c r="A102" s="11"/>
      <c r="B102" s="4"/>
      <c r="C102" s="7"/>
      <c r="D102" s="10"/>
    </row>
    <row r="103" spans="1:4" ht="29.25" customHeight="1">
      <c r="A103" s="11"/>
      <c r="B103" s="4"/>
      <c r="C103" s="7"/>
      <c r="D103" s="10"/>
    </row>
    <row r="104" spans="1:4" ht="28.5" customHeight="1">
      <c r="A104" s="11"/>
      <c r="B104" s="8"/>
      <c r="C104" s="38"/>
      <c r="D104" s="6"/>
    </row>
    <row r="105" spans="1:4" ht="30.75" customHeight="1">
      <c r="A105" s="11"/>
      <c r="B105" s="4"/>
      <c r="C105" s="36"/>
      <c r="D105" s="5"/>
    </row>
    <row r="106" spans="1:4" ht="34.5" customHeight="1">
      <c r="A106" s="11"/>
      <c r="B106" s="4"/>
      <c r="C106" s="36"/>
      <c r="D106" s="5"/>
    </row>
    <row r="107" spans="1:4" ht="27" customHeight="1">
      <c r="A107" s="11"/>
      <c r="B107" s="4"/>
      <c r="C107" s="39"/>
      <c r="D107" s="5"/>
    </row>
    <row r="108" spans="1:4" ht="18.75" customHeight="1">
      <c r="A108" s="11"/>
      <c r="B108" s="8"/>
      <c r="C108" s="40"/>
      <c r="D108" s="6"/>
    </row>
    <row r="109" spans="2:4" ht="14.25">
      <c r="B109" s="65"/>
      <c r="C109" s="41"/>
      <c r="D109" s="3"/>
    </row>
    <row r="110" spans="2:4" ht="12.75">
      <c r="B110" s="65"/>
      <c r="C110" s="42"/>
      <c r="D110" s="2"/>
    </row>
    <row r="111" spans="2:4" ht="12.75">
      <c r="B111" s="65"/>
      <c r="C111" s="42"/>
      <c r="D111" s="2"/>
    </row>
    <row r="112" spans="2:4" ht="12.75">
      <c r="B112" s="65"/>
      <c r="C112" s="42"/>
      <c r="D112" s="2"/>
    </row>
    <row r="113" spans="2:4" ht="12.75">
      <c r="B113" s="65"/>
      <c r="C113" s="42"/>
      <c r="D113" s="2"/>
    </row>
  </sheetData>
  <sheetProtection/>
  <mergeCells count="6">
    <mergeCell ref="C1:D1"/>
    <mergeCell ref="C2:D2"/>
    <mergeCell ref="C3:D3"/>
    <mergeCell ref="C4:D4"/>
    <mergeCell ref="A6:D6"/>
    <mergeCell ref="B52:C52"/>
  </mergeCells>
  <printOptions/>
  <pageMargins left="0.77" right="0" top="0.5118110236220472" bottom="0.15748031496062992" header="0.5118110236220472" footer="0.1574803149606299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95 User</dc:creator>
  <cp:keywords/>
  <dc:description/>
  <cp:lastModifiedBy>userue</cp:lastModifiedBy>
  <cp:lastPrinted>2019-11-01T05:34:01Z</cp:lastPrinted>
  <dcterms:created xsi:type="dcterms:W3CDTF">1999-08-31T09:18:08Z</dcterms:created>
  <dcterms:modified xsi:type="dcterms:W3CDTF">2019-11-01T05:35:46Z</dcterms:modified>
  <cp:category/>
  <cp:version/>
  <cp:contentType/>
  <cp:contentStatus/>
</cp:coreProperties>
</file>