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9 года" sheetId="1" r:id="rId1"/>
  </sheets>
  <definedNames>
    <definedName name="_xlnm.Print_Titles" localSheetId="0">'Проект 2019 года'!$9:$11</definedName>
  </definedNames>
  <calcPr fullCalcOnLoad="1" fullPrecision="0"/>
</workbook>
</file>

<file path=xl/sharedStrings.xml><?xml version="1.0" encoding="utf-8"?>
<sst xmlns="http://schemas.openxmlformats.org/spreadsheetml/2006/main" count="165" uniqueCount="152">
  <si>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</si>
  <si>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</si>
  <si>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</si>
  <si>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</si>
  <si>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</si>
  <si>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</si>
  <si>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</si>
  <si>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</si>
  <si>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</si>
  <si>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</si>
  <si>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</si>
  <si>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</si>
  <si>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</si>
  <si>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</si>
  <si>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</si>
  <si>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</si>
  <si>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</si>
  <si>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</si>
  <si>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</si>
  <si>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</si>
  <si>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</si>
  <si>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</si>
  <si>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</si>
  <si>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</si>
  <si>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</si>
  <si>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</si>
  <si>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</si>
  <si>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</si>
  <si>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</si>
  <si>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</si>
  <si>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</si>
  <si>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</si>
  <si>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</si>
  <si>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</si>
  <si>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</si>
  <si>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</si>
  <si>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</si>
  <si>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</si>
  <si>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</si>
  <si>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</si>
  <si>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</si>
  <si>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</si>
  <si>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</si>
  <si>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</si>
  <si>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</si>
  <si>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</si>
  <si>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</si>
  <si>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</si>
  <si>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</si>
  <si>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</si>
  <si>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</si>
  <si>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</si>
  <si>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</si>
  <si>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</si>
  <si>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</si>
  <si>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</si>
  <si>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</si>
  <si>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</si>
  <si>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</si>
  <si>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</si>
  <si>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</si>
  <si>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</si>
  <si>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</si>
  <si>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</si>
  <si>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</si>
  <si>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</si>
  <si>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</si>
  <si>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</si>
  <si>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</si>
  <si>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</si>
  <si>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</si>
  <si>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</si>
  <si>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</si>
  <si>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</si>
  <si>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</si>
  <si>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</si>
  <si>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</si>
  <si>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</si>
  <si>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</si>
  <si>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</si>
  <si>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</si>
  <si>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</si>
  <si>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</si>
  <si>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Номер строки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</si>
  <si>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</si>
  <si>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</si>
  <si>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</si>
  <si>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</si>
  <si>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</si>
  <si>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ПРОЧИЕ НЕНАЛОГОВЫЕ ДОХОДЫ</t>
  </si>
  <si>
    <t>Субсидии на обеспечение питанием обучающихся в муниципальных общеобразовательных организациях</t>
  </si>
  <si>
    <t>Субвенции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</si>
  <si>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</si>
  <si>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</si>
  <si>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ИТОГО ДОХОДОВ К РАСПРЕДЕЛЕНИЮ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</si>
  <si>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</si>
  <si>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</si>
  <si>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</si>
  <si>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</si>
  <si>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</si>
  <si>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Свод доходов бюджета городского округа Заречный на 2019 год</t>
  </si>
  <si>
    <t>000 1 01 00000 00 0000 000</t>
  </si>
  <si>
    <t>182 1 01 02000 01 0000 110</t>
  </si>
  <si>
    <t>182 1 05 01000 00 0000 110</t>
  </si>
  <si>
    <t>000 1 17 05000 00 0000 180</t>
  </si>
  <si>
    <t>000 2 02 10000 00 0000 150</t>
  </si>
  <si>
    <t>919 2 02 15001 04 0000 150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</si>
  <si>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</si>
  <si>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</si>
  <si>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</si>
  <si>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</si>
  <si>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</si>
  <si>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901 2 02 35250 04 0000 150</t>
  </si>
  <si>
    <t>901 2 02 35120 04 0000 150</t>
  </si>
  <si>
    <t>901 2 02 30022 04 0000 150</t>
  </si>
  <si>
    <t>901 2 02 30024 04 0000 150</t>
  </si>
  <si>
    <t>906 2 02 39999 04 0000 150</t>
  </si>
  <si>
    <t>906 2 02 30024 04 0000 150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</si>
  <si>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</si>
  <si>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000 2 02 40000 00 0000 150</t>
  </si>
  <si>
    <t>000 2 07 04000 04 0000 150</t>
  </si>
  <si>
    <t>906 2 07 04000 04 0000 150</t>
  </si>
  <si>
    <t>908 2 07 04000 04 0000 150</t>
  </si>
  <si>
    <t>901 2 02 35462 04 0000 150</t>
  </si>
  <si>
    <t>901 2 02 25555 04 0000 150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</si>
  <si>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</si>
  <si>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906 2 02 25169 04 0000 150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</si>
  <si>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</si>
  <si>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</si>
  <si>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</si>
  <si>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(федеральный и областной бюджеты)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</si>
  <si>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(областной бюджет)</t>
  </si>
  <si>
    <t>908 2 02 29999 04 0000 150</t>
  </si>
  <si>
    <t>Субсидии бюджетам городских округов на проведение ремонтных работ в зданиях и помещениях, в которых размещаются детские школы искусств, и (или) укрепление материально-технической базы таких организаций в 2019 году</t>
  </si>
  <si>
    <t>901 2 02 29999 04 0000 150</t>
  </si>
  <si>
    <t>901 1 13 01994 04 0004 130</t>
  </si>
  <si>
    <t xml:space="preserve">Прочие доходы от оказания платных услуг (работ) получателями средств бюджетов городских округов </t>
  </si>
  <si>
    <t xml:space="preserve"> Субсидии из областного бюджета местным бюджетам, предоставление которых предусмотрено государственной программой Свердловской области "Формирование современной городской среды на территории Свердловской области на 2018-2022 годы", на реализацию мероприятий по замене лифтов в многоквартирных домах</t>
  </si>
  <si>
    <t>Субвенции бюджетам городских округов на осуществление государственных полномочий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</si>
  <si>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</si>
  <si>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Прочие межбюджетные трансферты, передаваемые бюджетам городских округов</t>
  </si>
  <si>
    <t>901 2 02 49999 04 0000 150</t>
  </si>
  <si>
    <t>906 1 11 05034 04 0000 120</t>
  </si>
  <si>
    <t>Субсидии на обеспечение осуществления оплаты труда работников муниципальных учреждений культуры с учетом установленных указами Президента РФ показателей соотношения заработной платы для данной категории работников в 2019 году</t>
  </si>
  <si>
    <t>Субсидии на организацию деятельности по сбору (в том числе раздельному сбору), транспортированию, обработке утилизации, обезвреживанию и захоронению твердых коммунальных отходов</t>
  </si>
  <si>
    <t>Прочие межбюджетные трансферты, передаваемые бюджетам городских округов (701)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</si>
  <si>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</t>
  </si>
  <si>
    <t>Приложение № 1</t>
  </si>
  <si>
    <t>Утверждено решением</t>
  </si>
  <si>
    <t>Думы городского округа</t>
  </si>
  <si>
    <t>Сумма, в рублях</t>
  </si>
  <si>
    <t xml:space="preserve">19.12.2019г. № 123-Р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</si>
</sst>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-FC19]d\ mmmm\ yyyy\ &quot;г.&quot;"/>
    <numFmt numFmtId="195" formatCode="_-* #,##0.0_р_._-;\-* #,##0.0_р_._-;_-* &quot;-&quot;?_р_._-;_-@_-"/>
    <numFmt numFmtId="196" formatCode="_-* #,##0.0_р_._-;\-* #,##0.0_р_._-;_-* &quot;-&quot;_р_._-;_-@_-"/>
    <numFmt numFmtId="197" formatCode="_-* #,##0.00_р_._-;\-* #,##0.00_р_._-;_-* &quot;-&quot;_р_._-;_-@_-"/>
  </numFmts>
  <fonts count="8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Arial Cyr"/>
      <family val="0"/>
    </font>
    <font>
      <sz val="9"/>
      <color indexed="30"/>
      <name val="Arial Cyr"/>
      <family val="0"/>
    </font>
    <font>
      <sz val="10"/>
      <color indexed="14"/>
      <name val="Times New Roman"/>
      <family val="1"/>
    </font>
    <font>
      <sz val="9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 Cyr"/>
      <family val="0"/>
    </font>
    <font>
      <sz val="9"/>
      <color rgb="FF0033CC"/>
      <name val="Arial Cyr"/>
      <family val="0"/>
    </font>
    <font>
      <sz val="10"/>
      <color rgb="FFFF00FF"/>
      <name val="Times New Roman"/>
      <family val="1"/>
    </font>
    <font>
      <sz val="9"/>
      <color rgb="FF0000FF"/>
      <name val="Arial Cyr"/>
      <family val="0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187" fontId="12" fillId="33" borderId="10" xfId="60" applyNumberFormat="1" applyFont="1" applyFill="1" applyBorder="1" applyAlignment="1">
      <alignment horizontal="center"/>
    </xf>
    <xf numFmtId="187" fontId="10" fillId="33" borderId="10" xfId="60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187" fontId="70" fillId="33" borderId="0" xfId="60" applyNumberFormat="1" applyFont="1" applyFill="1" applyBorder="1" applyAlignment="1">
      <alignment horizontal="center"/>
    </xf>
    <xf numFmtId="187" fontId="71" fillId="33" borderId="0" xfId="60" applyNumberFormat="1" applyFont="1" applyFill="1" applyBorder="1" applyAlignment="1">
      <alignment horizontal="center"/>
    </xf>
    <xf numFmtId="0" fontId="72" fillId="0" borderId="0" xfId="0" applyNumberFormat="1" applyFont="1" applyBorder="1" applyAlignment="1">
      <alignment horizontal="left" vertical="top" wrapText="1"/>
    </xf>
    <xf numFmtId="0" fontId="73" fillId="0" borderId="0" xfId="0" applyFont="1" applyBorder="1" applyAlignment="1">
      <alignment horizontal="center"/>
    </xf>
    <xf numFmtId="197" fontId="71" fillId="33" borderId="0" xfId="60" applyNumberFormat="1" applyFont="1" applyFill="1" applyBorder="1" applyAlignment="1">
      <alignment horizontal="center"/>
    </xf>
    <xf numFmtId="197" fontId="70" fillId="33" borderId="0" xfId="6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5" fillId="0" borderId="11" xfId="0" applyFont="1" applyBorder="1" applyAlignment="1">
      <alignment wrapText="1"/>
    </xf>
    <xf numFmtId="0" fontId="14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7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187" fontId="12" fillId="33" borderId="12" xfId="60" applyNumberFormat="1" applyFont="1" applyFill="1" applyBorder="1" applyAlignment="1">
      <alignment horizontal="center"/>
    </xf>
    <xf numFmtId="187" fontId="10" fillId="33" borderId="12" xfId="60" applyNumberFormat="1" applyFont="1" applyFill="1" applyBorder="1" applyAlignment="1">
      <alignment horizontal="center"/>
    </xf>
    <xf numFmtId="187" fontId="12" fillId="33" borderId="13" xfId="60" applyNumberFormat="1" applyFont="1" applyFill="1" applyBorder="1" applyAlignment="1">
      <alignment horizontal="center"/>
    </xf>
    <xf numFmtId="187" fontId="10" fillId="0" borderId="10" xfId="60" applyNumberFormat="1" applyFont="1" applyFill="1" applyBorder="1" applyAlignment="1">
      <alignment horizontal="center"/>
    </xf>
    <xf numFmtId="0" fontId="76" fillId="0" borderId="11" xfId="0" applyFont="1" applyBorder="1" applyAlignment="1">
      <alignment wrapText="1"/>
    </xf>
    <xf numFmtId="0" fontId="77" fillId="0" borderId="0" xfId="0" applyFont="1" applyAlignment="1">
      <alignment/>
    </xf>
    <xf numFmtId="0" fontId="10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centerContinuous"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72" fillId="0" borderId="0" xfId="0" applyFont="1" applyBorder="1" applyAlignment="1">
      <alignment horizontal="left" vertical="top" wrapText="1"/>
    </xf>
    <xf numFmtId="0" fontId="72" fillId="0" borderId="0" xfId="0" applyNumberFormat="1" applyFont="1" applyBorder="1" applyAlignment="1">
      <alignment vertical="top" wrapText="1"/>
    </xf>
    <xf numFmtId="0" fontId="78" fillId="0" borderId="0" xfId="0" applyNumberFormat="1" applyFont="1" applyBorder="1" applyAlignment="1">
      <alignment horizontal="left" vertical="top" wrapText="1"/>
    </xf>
    <xf numFmtId="0" fontId="78" fillId="0" borderId="0" xfId="0" applyNumberFormat="1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0" fontId="68" fillId="0" borderId="0" xfId="0" applyFont="1" applyBorder="1" applyAlignment="1">
      <alignment horizontal="center" vertical="top"/>
    </xf>
    <xf numFmtId="0" fontId="67" fillId="0" borderId="0" xfId="0" applyFont="1" applyAlignment="1">
      <alignment vertical="top"/>
    </xf>
    <xf numFmtId="0" fontId="0" fillId="0" borderId="0" xfId="0" applyAlignment="1">
      <alignment vertical="top"/>
    </xf>
    <xf numFmtId="0" fontId="76" fillId="0" borderId="0" xfId="0" applyFont="1" applyAlignment="1">
      <alignment/>
    </xf>
    <xf numFmtId="0" fontId="77" fillId="0" borderId="0" xfId="0" applyFont="1" applyAlignment="1">
      <alignment wrapText="1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1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173" fontId="10" fillId="33" borderId="10" xfId="60" applyNumberFormat="1" applyFont="1" applyFill="1" applyBorder="1" applyAlignment="1">
      <alignment horizontal="center"/>
    </xf>
    <xf numFmtId="173" fontId="12" fillId="33" borderId="12" xfId="60" applyNumberFormat="1" applyFont="1" applyFill="1" applyBorder="1" applyAlignment="1">
      <alignment horizontal="center"/>
    </xf>
    <xf numFmtId="187" fontId="10" fillId="0" borderId="12" xfId="60" applyNumberFormat="1" applyFont="1" applyFill="1" applyBorder="1" applyAlignment="1">
      <alignment horizontal="center"/>
    </xf>
    <xf numFmtId="173" fontId="10" fillId="33" borderId="12" xfId="60" applyNumberFormat="1" applyFont="1" applyFill="1" applyBorder="1" applyAlignment="1">
      <alignment horizontal="center"/>
    </xf>
    <xf numFmtId="173" fontId="12" fillId="33" borderId="10" xfId="60" applyNumberFormat="1" applyFont="1" applyFill="1" applyBorder="1" applyAlignment="1">
      <alignment horizontal="center"/>
    </xf>
    <xf numFmtId="173" fontId="12" fillId="33" borderId="13" xfId="60" applyNumberFormat="1" applyFont="1" applyFill="1" applyBorder="1" applyAlignment="1">
      <alignment horizontal="center"/>
    </xf>
    <xf numFmtId="173" fontId="10" fillId="33" borderId="13" xfId="60" applyNumberFormat="1" applyFont="1" applyFill="1" applyBorder="1" applyAlignment="1">
      <alignment horizontal="center"/>
    </xf>
    <xf numFmtId="0" fontId="69" fillId="0" borderId="0" xfId="0" applyFont="1" applyAlignment="1">
      <alignment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7" fillId="0" borderId="11" xfId="0" applyFont="1" applyBorder="1" applyAlignment="1">
      <alignment wrapText="1"/>
    </xf>
    <xf numFmtId="0" fontId="77" fillId="0" borderId="0" xfId="0" applyFont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6.125" style="62" customWidth="1"/>
    <col min="2" max="2" width="23.875" style="62" customWidth="1"/>
    <col min="3" max="3" width="50.125" style="59" customWidth="1"/>
    <col min="4" max="4" width="18.25390625" style="0" customWidth="1"/>
    <col min="5" max="5" width="20.375" style="2" customWidth="1"/>
  </cols>
  <sheetData>
    <row r="1" spans="3:4" ht="12.75">
      <c r="C1" s="100" t="s">
        <v>147</v>
      </c>
      <c r="D1" s="101"/>
    </row>
    <row r="2" spans="3:4" ht="12.75">
      <c r="C2" s="100" t="s">
        <v>148</v>
      </c>
      <c r="D2" s="101"/>
    </row>
    <row r="3" spans="3:4" ht="12.75">
      <c r="C3" s="100" t="s">
        <v>149</v>
      </c>
      <c r="D3" s="101"/>
    </row>
    <row r="4" spans="3:4" ht="12.75">
      <c r="C4" s="100" t="s">
        <v>151</v>
      </c>
      <c r="D4" s="101"/>
    </row>
    <row r="6" spans="1:4" ht="15" customHeight="1">
      <c r="A6" s="102" t="s">
        <v>100</v>
      </c>
      <c r="B6" s="103"/>
      <c r="C6" s="103"/>
      <c r="D6" s="103"/>
    </row>
    <row r="7" spans="1:4" ht="15" customHeight="1">
      <c r="A7" s="96"/>
      <c r="B7" s="97"/>
      <c r="C7" s="97"/>
      <c r="D7" s="97"/>
    </row>
    <row r="8" spans="2:4" ht="12.75">
      <c r="B8" s="1"/>
      <c r="C8" s="35"/>
      <c r="D8" s="1"/>
    </row>
    <row r="9" spans="1:4" ht="16.5" customHeight="1">
      <c r="A9" s="108" t="s">
        <v>83</v>
      </c>
      <c r="B9" s="98" t="s">
        <v>48</v>
      </c>
      <c r="C9" s="98" t="s">
        <v>49</v>
      </c>
      <c r="D9" s="98" t="s">
        <v>150</v>
      </c>
    </row>
    <row r="10" spans="1:4" ht="28.5" customHeight="1">
      <c r="A10" s="109"/>
      <c r="B10" s="99"/>
      <c r="C10" s="99"/>
      <c r="D10" s="110"/>
    </row>
    <row r="11" spans="1:5" s="23" customFormat="1" ht="12.75">
      <c r="A11" s="63">
        <v>1</v>
      </c>
      <c r="B11" s="64">
        <v>2</v>
      </c>
      <c r="C11" s="21">
        <v>3</v>
      </c>
      <c r="D11" s="21">
        <v>4</v>
      </c>
      <c r="E11" s="22"/>
    </row>
    <row r="12" spans="1:4" ht="15">
      <c r="A12" s="65">
        <v>1</v>
      </c>
      <c r="B12" s="66" t="s">
        <v>12</v>
      </c>
      <c r="C12" s="25" t="s">
        <v>57</v>
      </c>
      <c r="D12" s="88">
        <f>SUM(D13+D15+D17+D21+D24+D26+D34+D36+D44+D51+D52)</f>
        <v>553014978.02</v>
      </c>
    </row>
    <row r="13" spans="1:4" ht="15">
      <c r="A13" s="65">
        <v>2</v>
      </c>
      <c r="B13" s="66" t="s">
        <v>101</v>
      </c>
      <c r="C13" s="25" t="s">
        <v>58</v>
      </c>
      <c r="D13" s="91">
        <f>SUM(D14:D14)</f>
        <v>331293000</v>
      </c>
    </row>
    <row r="14" spans="1:4" ht="15">
      <c r="A14" s="65">
        <v>3</v>
      </c>
      <c r="B14" s="67" t="s">
        <v>102</v>
      </c>
      <c r="C14" s="25" t="s">
        <v>59</v>
      </c>
      <c r="D14" s="90">
        <v>331293000</v>
      </c>
    </row>
    <row r="15" spans="1:4" ht="45">
      <c r="A15" s="65">
        <v>4</v>
      </c>
      <c r="B15" s="68" t="s">
        <v>45</v>
      </c>
      <c r="C15" s="25" t="s">
        <v>60</v>
      </c>
      <c r="D15" s="92">
        <f>SUM(D16:D16)</f>
        <v>16375489</v>
      </c>
    </row>
    <row r="16" spans="1:5" ht="30">
      <c r="A16" s="65">
        <v>5</v>
      </c>
      <c r="B16" s="69" t="s">
        <v>61</v>
      </c>
      <c r="C16" s="36" t="s">
        <v>62</v>
      </c>
      <c r="D16" s="93">
        <v>16375489</v>
      </c>
      <c r="E16" s="86"/>
    </row>
    <row r="17" spans="1:4" ht="15">
      <c r="A17" s="65">
        <v>6</v>
      </c>
      <c r="B17" s="68" t="s">
        <v>46</v>
      </c>
      <c r="C17" s="25" t="s">
        <v>63</v>
      </c>
      <c r="D17" s="92">
        <f>SUM(D18:D20)</f>
        <v>38105000</v>
      </c>
    </row>
    <row r="18" spans="1:4" ht="30">
      <c r="A18" s="65">
        <v>7</v>
      </c>
      <c r="B18" s="70" t="s">
        <v>103</v>
      </c>
      <c r="C18" s="36" t="s">
        <v>86</v>
      </c>
      <c r="D18" s="93">
        <f>18595000+1510000</f>
        <v>20105000</v>
      </c>
    </row>
    <row r="19" spans="1:4" ht="30">
      <c r="A19" s="65">
        <v>8</v>
      </c>
      <c r="B19" s="70" t="s">
        <v>13</v>
      </c>
      <c r="C19" s="37" t="s">
        <v>29</v>
      </c>
      <c r="D19" s="87">
        <v>14600000</v>
      </c>
    </row>
    <row r="20" spans="1:4" ht="30">
      <c r="A20" s="65">
        <v>9</v>
      </c>
      <c r="B20" s="71" t="s">
        <v>31</v>
      </c>
      <c r="C20" s="38" t="s">
        <v>28</v>
      </c>
      <c r="D20" s="90">
        <v>3400000</v>
      </c>
    </row>
    <row r="21" spans="1:4" ht="15">
      <c r="A21" s="65">
        <v>10</v>
      </c>
      <c r="B21" s="66" t="s">
        <v>47</v>
      </c>
      <c r="C21" s="25" t="s">
        <v>64</v>
      </c>
      <c r="D21" s="88">
        <f>SUM(D22+D23)</f>
        <v>32629000</v>
      </c>
    </row>
    <row r="22" spans="1:4" ht="15">
      <c r="A22" s="65">
        <v>11</v>
      </c>
      <c r="B22" s="72" t="s">
        <v>14</v>
      </c>
      <c r="C22" s="39" t="s">
        <v>1</v>
      </c>
      <c r="D22" s="90">
        <v>8100000</v>
      </c>
    </row>
    <row r="23" spans="1:4" ht="15">
      <c r="A23" s="65">
        <v>12</v>
      </c>
      <c r="B23" s="72" t="s">
        <v>15</v>
      </c>
      <c r="C23" s="40" t="s">
        <v>0</v>
      </c>
      <c r="D23" s="90">
        <v>24529000</v>
      </c>
    </row>
    <row r="24" spans="1:4" ht="15">
      <c r="A24" s="65">
        <v>13</v>
      </c>
      <c r="B24" s="73" t="s">
        <v>4</v>
      </c>
      <c r="C24" s="25" t="s">
        <v>65</v>
      </c>
      <c r="D24" s="91">
        <f>SUM(D25:D25)</f>
        <v>3289000</v>
      </c>
    </row>
    <row r="25" spans="1:4" ht="60">
      <c r="A25" s="65">
        <v>14</v>
      </c>
      <c r="B25" s="69" t="s">
        <v>17</v>
      </c>
      <c r="C25" s="41" t="s">
        <v>66</v>
      </c>
      <c r="D25" s="87">
        <v>3289000</v>
      </c>
    </row>
    <row r="26" spans="1:4" ht="45">
      <c r="A26" s="65">
        <v>15</v>
      </c>
      <c r="B26" s="74" t="s">
        <v>5</v>
      </c>
      <c r="C26" s="25" t="s">
        <v>67</v>
      </c>
      <c r="D26" s="88">
        <f>SUM(D27+D32)</f>
        <v>48694630.56</v>
      </c>
    </row>
    <row r="27" spans="1:4" ht="105">
      <c r="A27" s="65">
        <v>16</v>
      </c>
      <c r="B27" s="71" t="s">
        <v>8</v>
      </c>
      <c r="C27" s="37" t="s">
        <v>32</v>
      </c>
      <c r="D27" s="87">
        <f>SUM(D28:D31)</f>
        <v>46487230.56</v>
      </c>
    </row>
    <row r="28" spans="1:4" ht="105">
      <c r="A28" s="65">
        <v>17</v>
      </c>
      <c r="B28" s="75" t="s">
        <v>30</v>
      </c>
      <c r="C28" s="42" t="s">
        <v>68</v>
      </c>
      <c r="D28" s="87">
        <v>16859970</v>
      </c>
    </row>
    <row r="29" spans="1:4" ht="105">
      <c r="A29" s="65">
        <v>18</v>
      </c>
      <c r="B29" s="75" t="s">
        <v>18</v>
      </c>
      <c r="C29" s="42" t="s">
        <v>69</v>
      </c>
      <c r="D29" s="87">
        <v>4290650</v>
      </c>
    </row>
    <row r="30" spans="1:5" ht="90">
      <c r="A30" s="65">
        <v>19</v>
      </c>
      <c r="B30" s="75" t="s">
        <v>142</v>
      </c>
      <c r="C30" s="42" t="s">
        <v>26</v>
      </c>
      <c r="D30" s="87">
        <v>34010.56</v>
      </c>
      <c r="E30" s="19"/>
    </row>
    <row r="31" spans="1:5" ht="45">
      <c r="A31" s="65">
        <v>20</v>
      </c>
      <c r="B31" s="75" t="s">
        <v>33</v>
      </c>
      <c r="C31" s="42" t="s">
        <v>34</v>
      </c>
      <c r="D31" s="87">
        <v>25302600</v>
      </c>
      <c r="E31" s="18"/>
    </row>
    <row r="32" spans="1:4" ht="90">
      <c r="A32" s="65">
        <v>21</v>
      </c>
      <c r="B32" s="76" t="s">
        <v>9</v>
      </c>
      <c r="C32" s="34" t="s">
        <v>51</v>
      </c>
      <c r="D32" s="90">
        <f>SUM(D33:D33)</f>
        <v>2207400</v>
      </c>
    </row>
    <row r="33" spans="1:4" ht="105">
      <c r="A33" s="65">
        <v>22</v>
      </c>
      <c r="B33" s="77" t="s">
        <v>20</v>
      </c>
      <c r="C33" s="43" t="s">
        <v>35</v>
      </c>
      <c r="D33" s="90">
        <v>2207400</v>
      </c>
    </row>
    <row r="34" spans="1:4" ht="30">
      <c r="A34" s="65">
        <v>23</v>
      </c>
      <c r="B34" s="66" t="s">
        <v>6</v>
      </c>
      <c r="C34" s="25" t="s">
        <v>70</v>
      </c>
      <c r="D34" s="88">
        <f>+D35</f>
        <v>1084000</v>
      </c>
    </row>
    <row r="35" spans="1:4" ht="30">
      <c r="A35" s="65">
        <v>24</v>
      </c>
      <c r="B35" s="72" t="s">
        <v>23</v>
      </c>
      <c r="C35" s="39" t="s">
        <v>2</v>
      </c>
      <c r="D35" s="90">
        <v>1084000</v>
      </c>
    </row>
    <row r="36" spans="1:5" ht="45">
      <c r="A36" s="65">
        <v>25</v>
      </c>
      <c r="B36" s="66" t="s">
        <v>22</v>
      </c>
      <c r="C36" s="25" t="s">
        <v>71</v>
      </c>
      <c r="D36" s="88">
        <f>SUM(D37+D38+D42+D43)</f>
        <v>56946236.1</v>
      </c>
      <c r="E36" s="3"/>
    </row>
    <row r="37" spans="1:5" ht="30">
      <c r="A37" s="65">
        <v>26</v>
      </c>
      <c r="B37" s="72" t="s">
        <v>135</v>
      </c>
      <c r="C37" s="39" t="s">
        <v>136</v>
      </c>
      <c r="D37" s="85">
        <v>2100000</v>
      </c>
      <c r="E37" s="61"/>
    </row>
    <row r="38" spans="1:4" ht="45">
      <c r="A38" s="65">
        <v>27</v>
      </c>
      <c r="B38" s="72" t="s">
        <v>36</v>
      </c>
      <c r="C38" s="39" t="s">
        <v>72</v>
      </c>
      <c r="D38" s="90">
        <f>SUM(D39:D41)</f>
        <v>44749357.1</v>
      </c>
    </row>
    <row r="39" spans="1:4" ht="75">
      <c r="A39" s="65">
        <v>28</v>
      </c>
      <c r="B39" s="72" t="s">
        <v>37</v>
      </c>
      <c r="C39" s="36" t="s">
        <v>73</v>
      </c>
      <c r="D39" s="90">
        <v>32415617</v>
      </c>
    </row>
    <row r="40" spans="1:4" ht="60">
      <c r="A40" s="65">
        <v>29</v>
      </c>
      <c r="B40" s="72" t="s">
        <v>85</v>
      </c>
      <c r="C40" s="36" t="s">
        <v>84</v>
      </c>
      <c r="D40" s="90">
        <v>8485127</v>
      </c>
    </row>
    <row r="41" spans="1:4" ht="30">
      <c r="A41" s="65">
        <v>30</v>
      </c>
      <c r="B41" s="72" t="s">
        <v>38</v>
      </c>
      <c r="C41" s="36" t="s">
        <v>74</v>
      </c>
      <c r="D41" s="90">
        <v>3848613.1</v>
      </c>
    </row>
    <row r="42" spans="1:4" ht="30">
      <c r="A42" s="65">
        <v>31</v>
      </c>
      <c r="B42" s="72" t="s">
        <v>39</v>
      </c>
      <c r="C42" s="39" t="s">
        <v>75</v>
      </c>
      <c r="D42" s="90">
        <v>9524000</v>
      </c>
    </row>
    <row r="43" spans="1:5" ht="30">
      <c r="A43" s="65">
        <v>32</v>
      </c>
      <c r="B43" s="72" t="s">
        <v>87</v>
      </c>
      <c r="C43" s="39" t="s">
        <v>88</v>
      </c>
      <c r="D43" s="90">
        <v>572879</v>
      </c>
      <c r="E43" s="19"/>
    </row>
    <row r="44" spans="1:5" ht="30">
      <c r="A44" s="65">
        <v>33</v>
      </c>
      <c r="B44" s="66" t="s">
        <v>10</v>
      </c>
      <c r="C44" s="25" t="s">
        <v>76</v>
      </c>
      <c r="D44" s="88">
        <f>SUM(D45+D47)</f>
        <v>13639932</v>
      </c>
      <c r="E44" s="4"/>
    </row>
    <row r="45" spans="1:5" ht="90">
      <c r="A45" s="65">
        <v>34</v>
      </c>
      <c r="B45" s="72" t="s">
        <v>19</v>
      </c>
      <c r="C45" s="34" t="s">
        <v>52</v>
      </c>
      <c r="D45" s="90">
        <f>SUM(D46:D46)</f>
        <v>11612932</v>
      </c>
      <c r="E45" s="4"/>
    </row>
    <row r="46" spans="1:5" ht="120">
      <c r="A46" s="65">
        <v>35</v>
      </c>
      <c r="B46" s="78" t="s">
        <v>24</v>
      </c>
      <c r="C46" s="43" t="s">
        <v>40</v>
      </c>
      <c r="D46" s="87">
        <v>11612932</v>
      </c>
      <c r="E46" s="94"/>
    </row>
    <row r="47" spans="1:5" ht="45">
      <c r="A47" s="65">
        <v>36</v>
      </c>
      <c r="B47" s="72" t="s">
        <v>21</v>
      </c>
      <c r="C47" s="39" t="s">
        <v>53</v>
      </c>
      <c r="D47" s="90">
        <f>SUM(D48:D50)</f>
        <v>2027000</v>
      </c>
      <c r="E47" s="5"/>
    </row>
    <row r="48" spans="1:5" ht="60">
      <c r="A48" s="65">
        <v>37</v>
      </c>
      <c r="B48" s="78" t="s">
        <v>50</v>
      </c>
      <c r="C48" s="43" t="s">
        <v>11</v>
      </c>
      <c r="D48" s="87">
        <v>1618000</v>
      </c>
      <c r="E48" s="5"/>
    </row>
    <row r="49" spans="1:5" ht="75">
      <c r="A49" s="65">
        <v>38</v>
      </c>
      <c r="B49" s="78" t="s">
        <v>25</v>
      </c>
      <c r="C49" s="43" t="s">
        <v>41</v>
      </c>
      <c r="D49" s="93">
        <v>50000</v>
      </c>
      <c r="E49" s="5"/>
    </row>
    <row r="50" spans="1:5" ht="120">
      <c r="A50" s="65">
        <v>39</v>
      </c>
      <c r="B50" s="78" t="s">
        <v>95</v>
      </c>
      <c r="C50" s="26" t="s">
        <v>96</v>
      </c>
      <c r="D50" s="93">
        <v>359000</v>
      </c>
      <c r="E50" s="4"/>
    </row>
    <row r="51" spans="1:5" ht="15">
      <c r="A51" s="65">
        <v>40</v>
      </c>
      <c r="B51" s="79" t="s">
        <v>7</v>
      </c>
      <c r="C51" s="25" t="s">
        <v>77</v>
      </c>
      <c r="D51" s="91">
        <v>10508690.36</v>
      </c>
      <c r="E51" s="4"/>
    </row>
    <row r="52" spans="1:5" ht="15">
      <c r="A52" s="65">
        <v>41</v>
      </c>
      <c r="B52" s="66" t="s">
        <v>104</v>
      </c>
      <c r="C52" s="25" t="s">
        <v>89</v>
      </c>
      <c r="D52" s="28">
        <v>450000</v>
      </c>
      <c r="E52" s="4"/>
    </row>
    <row r="53" spans="1:5" ht="15">
      <c r="A53" s="65">
        <v>42</v>
      </c>
      <c r="B53" s="106" t="s">
        <v>78</v>
      </c>
      <c r="C53" s="107"/>
      <c r="D53" s="88">
        <f>+D12</f>
        <v>553014978.02</v>
      </c>
      <c r="E53" s="4"/>
    </row>
    <row r="54" spans="1:5" ht="15">
      <c r="A54" s="65">
        <v>43</v>
      </c>
      <c r="B54" s="66" t="s">
        <v>3</v>
      </c>
      <c r="C54" s="25" t="s">
        <v>79</v>
      </c>
      <c r="D54" s="30">
        <f>SUM(D55+D87)</f>
        <v>1022611285</v>
      </c>
      <c r="E54" s="4"/>
    </row>
    <row r="55" spans="1:5" ht="45">
      <c r="A55" s="65">
        <v>44</v>
      </c>
      <c r="B55" s="80" t="s">
        <v>80</v>
      </c>
      <c r="C55" s="25" t="s">
        <v>81</v>
      </c>
      <c r="D55" s="6">
        <f>SUM(D56+D58+D71+D84)</f>
        <v>1020941285</v>
      </c>
      <c r="E55" s="4"/>
    </row>
    <row r="56" spans="1:5" ht="28.5">
      <c r="A56" s="65">
        <v>45</v>
      </c>
      <c r="B56" s="66" t="s">
        <v>105</v>
      </c>
      <c r="C56" s="27" t="s">
        <v>82</v>
      </c>
      <c r="D56" s="6">
        <f>SUM(D57)</f>
        <v>862000</v>
      </c>
      <c r="E56" s="5"/>
    </row>
    <row r="57" spans="1:5" ht="75">
      <c r="A57" s="65">
        <v>46</v>
      </c>
      <c r="B57" s="72" t="s">
        <v>106</v>
      </c>
      <c r="C57" s="34" t="s">
        <v>54</v>
      </c>
      <c r="D57" s="7">
        <v>862000</v>
      </c>
      <c r="E57" s="5"/>
    </row>
    <row r="58" spans="1:5" ht="42.75">
      <c r="A58" s="65">
        <v>47</v>
      </c>
      <c r="B58" s="66" t="s">
        <v>107</v>
      </c>
      <c r="C58" s="44" t="s">
        <v>42</v>
      </c>
      <c r="D58" s="6">
        <f>SUM(D59:D70)</f>
        <v>326947885</v>
      </c>
      <c r="E58" s="5"/>
    </row>
    <row r="59" spans="1:5" ht="75">
      <c r="A59" s="65">
        <v>48</v>
      </c>
      <c r="B59" s="72" t="s">
        <v>108</v>
      </c>
      <c r="C59" s="25" t="s">
        <v>97</v>
      </c>
      <c r="D59" s="7">
        <v>8952700</v>
      </c>
      <c r="E59" s="5"/>
    </row>
    <row r="60" spans="1:4" ht="60">
      <c r="A60" s="65">
        <v>49</v>
      </c>
      <c r="B60" s="72" t="s">
        <v>109</v>
      </c>
      <c r="C60" s="25" t="s">
        <v>110</v>
      </c>
      <c r="D60" s="7">
        <v>250477000</v>
      </c>
    </row>
    <row r="61" spans="1:5" ht="47.25">
      <c r="A61" s="65">
        <v>50</v>
      </c>
      <c r="B61" s="72" t="s">
        <v>108</v>
      </c>
      <c r="C61" s="45" t="s">
        <v>90</v>
      </c>
      <c r="D61" s="7">
        <v>22405000</v>
      </c>
      <c r="E61" s="4"/>
    </row>
    <row r="62" spans="1:5" ht="78.75">
      <c r="A62" s="65">
        <v>51</v>
      </c>
      <c r="B62" s="72" t="s">
        <v>108</v>
      </c>
      <c r="C62" s="46" t="s">
        <v>129</v>
      </c>
      <c r="D62" s="7">
        <v>1500000</v>
      </c>
      <c r="E62" s="20"/>
    </row>
    <row r="63" spans="1:5" ht="78.75">
      <c r="A63" s="65">
        <v>52</v>
      </c>
      <c r="B63" s="81" t="s">
        <v>124</v>
      </c>
      <c r="C63" s="46" t="s">
        <v>125</v>
      </c>
      <c r="D63" s="7">
        <v>18192200</v>
      </c>
      <c r="E63" s="19"/>
    </row>
    <row r="64" spans="1:5" ht="47.25">
      <c r="A64" s="65">
        <v>53</v>
      </c>
      <c r="B64" s="81" t="s">
        <v>127</v>
      </c>
      <c r="C64" s="46" t="s">
        <v>128</v>
      </c>
      <c r="D64" s="7">
        <v>2902500</v>
      </c>
      <c r="E64" s="20"/>
    </row>
    <row r="65" spans="1:5" ht="126">
      <c r="A65" s="65">
        <v>54</v>
      </c>
      <c r="B65" s="72" t="s">
        <v>134</v>
      </c>
      <c r="C65" s="46" t="s">
        <v>137</v>
      </c>
      <c r="D65" s="7">
        <v>12670600</v>
      </c>
      <c r="E65" s="94"/>
    </row>
    <row r="66" spans="1:4" ht="78.75">
      <c r="A66" s="65">
        <v>55</v>
      </c>
      <c r="B66" s="72" t="s">
        <v>134</v>
      </c>
      <c r="C66" s="46" t="s">
        <v>144</v>
      </c>
      <c r="D66" s="7">
        <v>5236900</v>
      </c>
    </row>
    <row r="67" spans="1:5" ht="78.75">
      <c r="A67" s="65">
        <v>56</v>
      </c>
      <c r="B67" s="72" t="s">
        <v>108</v>
      </c>
      <c r="C67" s="46" t="s">
        <v>131</v>
      </c>
      <c r="D67" s="7">
        <v>339567</v>
      </c>
      <c r="E67" s="20"/>
    </row>
    <row r="68" spans="1:5" ht="94.5">
      <c r="A68" s="65">
        <v>57</v>
      </c>
      <c r="B68" s="72" t="s">
        <v>132</v>
      </c>
      <c r="C68" s="46" t="s">
        <v>133</v>
      </c>
      <c r="D68" s="7">
        <v>1350000</v>
      </c>
      <c r="E68" s="20"/>
    </row>
    <row r="69" spans="1:5" ht="94.5">
      <c r="A69" s="65">
        <v>58</v>
      </c>
      <c r="B69" s="72" t="s">
        <v>132</v>
      </c>
      <c r="C69" s="46" t="s">
        <v>143</v>
      </c>
      <c r="D69" s="7">
        <v>1328000</v>
      </c>
      <c r="E69" s="20"/>
    </row>
    <row r="70" spans="1:4" ht="78.75">
      <c r="A70" s="65">
        <v>59</v>
      </c>
      <c r="B70" s="81" t="s">
        <v>126</v>
      </c>
      <c r="C70" s="46" t="s">
        <v>130</v>
      </c>
      <c r="D70" s="7">
        <v>1593418</v>
      </c>
    </row>
    <row r="71" spans="1:5" ht="28.5">
      <c r="A71" s="65">
        <v>60</v>
      </c>
      <c r="B71" s="66" t="s">
        <v>111</v>
      </c>
      <c r="C71" s="44" t="s">
        <v>91</v>
      </c>
      <c r="D71" s="6">
        <f>SUM(D72:D83)</f>
        <v>528360400</v>
      </c>
      <c r="E71" s="5"/>
    </row>
    <row r="72" spans="1:5" ht="60">
      <c r="A72" s="65">
        <v>61</v>
      </c>
      <c r="B72" s="72" t="s">
        <v>112</v>
      </c>
      <c r="C72" s="25" t="s">
        <v>146</v>
      </c>
      <c r="D72" s="7">
        <v>13671700</v>
      </c>
      <c r="E72" s="19"/>
    </row>
    <row r="73" spans="1:5" ht="105" customHeight="1">
      <c r="A73" s="65">
        <v>62</v>
      </c>
      <c r="B73" s="72" t="s">
        <v>113</v>
      </c>
      <c r="C73" s="25" t="s">
        <v>98</v>
      </c>
      <c r="D73" s="7">
        <v>4700</v>
      </c>
      <c r="E73" s="19"/>
    </row>
    <row r="74" spans="1:5" ht="60">
      <c r="A74" s="65">
        <v>63</v>
      </c>
      <c r="B74" s="72" t="s">
        <v>114</v>
      </c>
      <c r="C74" s="25" t="s">
        <v>92</v>
      </c>
      <c r="D74" s="7">
        <v>6755000</v>
      </c>
      <c r="E74" s="19"/>
    </row>
    <row r="75" spans="1:5" ht="75">
      <c r="A75" s="65">
        <v>64</v>
      </c>
      <c r="B75" s="72" t="s">
        <v>115</v>
      </c>
      <c r="C75" s="25" t="s">
        <v>43</v>
      </c>
      <c r="D75" s="7">
        <v>46000</v>
      </c>
      <c r="E75" s="24"/>
    </row>
    <row r="76" spans="1:5" ht="75">
      <c r="A76" s="65">
        <v>65</v>
      </c>
      <c r="B76" s="72" t="s">
        <v>115</v>
      </c>
      <c r="C76" s="25" t="s">
        <v>93</v>
      </c>
      <c r="D76" s="7">
        <v>100</v>
      </c>
      <c r="E76" s="20"/>
    </row>
    <row r="77" spans="1:5" ht="45">
      <c r="A77" s="65">
        <v>66</v>
      </c>
      <c r="B77" s="72" t="s">
        <v>115</v>
      </c>
      <c r="C77" s="25" t="s">
        <v>99</v>
      </c>
      <c r="D77" s="7">
        <v>106400</v>
      </c>
      <c r="E77" s="20"/>
    </row>
    <row r="78" spans="1:5" ht="60" customHeight="1">
      <c r="A78" s="65">
        <v>67</v>
      </c>
      <c r="B78" s="72" t="s">
        <v>115</v>
      </c>
      <c r="C78" s="95" t="s">
        <v>44</v>
      </c>
      <c r="D78" s="7">
        <v>84631000</v>
      </c>
      <c r="E78" s="19"/>
    </row>
    <row r="79" spans="1:5" ht="120">
      <c r="A79" s="65">
        <v>68</v>
      </c>
      <c r="B79" s="72" t="s">
        <v>116</v>
      </c>
      <c r="C79" s="47" t="s">
        <v>55</v>
      </c>
      <c r="D79" s="7">
        <v>209389300</v>
      </c>
      <c r="E79" s="19"/>
    </row>
    <row r="80" spans="1:5" ht="75">
      <c r="A80" s="65">
        <v>69</v>
      </c>
      <c r="B80" s="72" t="s">
        <v>116</v>
      </c>
      <c r="C80" s="25" t="s">
        <v>56</v>
      </c>
      <c r="D80" s="7">
        <v>211854600</v>
      </c>
      <c r="E80" s="19"/>
    </row>
    <row r="81" spans="1:6" ht="75">
      <c r="A81" s="65">
        <v>70</v>
      </c>
      <c r="B81" s="81" t="s">
        <v>115</v>
      </c>
      <c r="C81" s="48" t="s">
        <v>139</v>
      </c>
      <c r="D81" s="31">
        <v>722700</v>
      </c>
      <c r="E81" s="104"/>
      <c r="F81" s="105"/>
    </row>
    <row r="82" spans="1:5" ht="120">
      <c r="A82" s="65">
        <v>71</v>
      </c>
      <c r="B82" s="72" t="s">
        <v>117</v>
      </c>
      <c r="C82" s="47" t="s">
        <v>118</v>
      </c>
      <c r="D82" s="7">
        <v>1101700</v>
      </c>
      <c r="E82" s="4"/>
    </row>
    <row r="83" spans="1:5" ht="135">
      <c r="A83" s="65">
        <v>72</v>
      </c>
      <c r="B83" s="72" t="s">
        <v>123</v>
      </c>
      <c r="C83" s="47" t="s">
        <v>138</v>
      </c>
      <c r="D83" s="7">
        <v>77200</v>
      </c>
      <c r="E83" s="20"/>
    </row>
    <row r="84" spans="1:5" ht="15">
      <c r="A84" s="65">
        <v>73</v>
      </c>
      <c r="B84" s="66" t="s">
        <v>119</v>
      </c>
      <c r="C84" s="49" t="s">
        <v>16</v>
      </c>
      <c r="D84" s="6">
        <f>SUM(D85:D86)</f>
        <v>164771000</v>
      </c>
      <c r="E84" s="4"/>
    </row>
    <row r="85" spans="1:5" ht="31.5">
      <c r="A85" s="65">
        <v>74</v>
      </c>
      <c r="B85" s="71" t="s">
        <v>141</v>
      </c>
      <c r="C85" s="84" t="s">
        <v>140</v>
      </c>
      <c r="D85" s="89">
        <v>150000000</v>
      </c>
      <c r="E85" s="19"/>
    </row>
    <row r="86" spans="1:5" ht="47.25">
      <c r="A86" s="65">
        <v>75</v>
      </c>
      <c r="B86" s="71" t="s">
        <v>141</v>
      </c>
      <c r="C86" s="84" t="s">
        <v>145</v>
      </c>
      <c r="D86" s="89">
        <v>14771000</v>
      </c>
      <c r="E86" s="19"/>
    </row>
    <row r="87" spans="1:5" ht="28.5">
      <c r="A87" s="65">
        <v>76</v>
      </c>
      <c r="B87" s="66" t="s">
        <v>120</v>
      </c>
      <c r="C87" s="49" t="s">
        <v>27</v>
      </c>
      <c r="D87" s="28">
        <f>SUM(D88:D89)</f>
        <v>1670000</v>
      </c>
      <c r="E87" s="4"/>
    </row>
    <row r="88" spans="1:6" ht="30">
      <c r="A88" s="65">
        <v>77</v>
      </c>
      <c r="B88" s="72" t="s">
        <v>121</v>
      </c>
      <c r="C88" s="36" t="s">
        <v>27</v>
      </c>
      <c r="D88" s="29">
        <v>1250000</v>
      </c>
      <c r="E88" s="32"/>
      <c r="F88" s="33"/>
    </row>
    <row r="89" spans="1:6" ht="30">
      <c r="A89" s="65">
        <v>78</v>
      </c>
      <c r="B89" s="72" t="s">
        <v>122</v>
      </c>
      <c r="C89" s="36" t="s">
        <v>27</v>
      </c>
      <c r="D89" s="29">
        <v>420000</v>
      </c>
      <c r="E89" s="32"/>
      <c r="F89" s="60"/>
    </row>
    <row r="90" spans="1:5" ht="15">
      <c r="A90" s="65">
        <v>79</v>
      </c>
      <c r="B90" s="82"/>
      <c r="C90" s="50" t="s">
        <v>94</v>
      </c>
      <c r="D90" s="88">
        <f>+D53+D54</f>
        <v>1575626263.02</v>
      </c>
      <c r="E90" s="20"/>
    </row>
    <row r="91" spans="1:5" ht="94.5" customHeight="1">
      <c r="A91" s="17"/>
      <c r="B91" s="10"/>
      <c r="C91" s="13"/>
      <c r="D91" s="11"/>
      <c r="E91" s="5"/>
    </row>
    <row r="92" spans="1:5" ht="64.5" customHeight="1">
      <c r="A92" s="17"/>
      <c r="B92" s="10"/>
      <c r="C92" s="13"/>
      <c r="D92" s="11"/>
      <c r="E92" s="4"/>
    </row>
    <row r="93" spans="1:5" ht="66" customHeight="1">
      <c r="A93" s="17"/>
      <c r="B93" s="10"/>
      <c r="C93" s="51"/>
      <c r="D93" s="11"/>
      <c r="E93" s="4"/>
    </row>
    <row r="94" spans="1:5" ht="69.75" customHeight="1">
      <c r="A94" s="17"/>
      <c r="B94" s="10"/>
      <c r="C94" s="13"/>
      <c r="D94" s="11"/>
      <c r="E94" s="4"/>
    </row>
    <row r="95" spans="1:5" ht="46.5" customHeight="1">
      <c r="A95" s="17"/>
      <c r="B95" s="10"/>
      <c r="C95" s="13"/>
      <c r="D95" s="11"/>
      <c r="E95" s="4"/>
    </row>
    <row r="96" spans="1:5" ht="54.75" customHeight="1">
      <c r="A96" s="17"/>
      <c r="B96" s="10"/>
      <c r="C96" s="13"/>
      <c r="D96" s="11"/>
      <c r="E96" s="4"/>
    </row>
    <row r="97" spans="1:5" ht="95.25" customHeight="1">
      <c r="A97" s="17"/>
      <c r="B97" s="10"/>
      <c r="C97" s="13"/>
      <c r="D97" s="11"/>
      <c r="E97" s="4"/>
    </row>
    <row r="98" spans="1:5" ht="57" customHeight="1">
      <c r="A98" s="17"/>
      <c r="B98" s="10"/>
      <c r="C98" s="13"/>
      <c r="D98" s="11"/>
      <c r="E98" s="4"/>
    </row>
    <row r="99" spans="1:5" ht="55.5" customHeight="1">
      <c r="A99" s="17"/>
      <c r="B99" s="10"/>
      <c r="C99" s="52"/>
      <c r="D99" s="11"/>
      <c r="E99" s="5"/>
    </row>
    <row r="100" spans="1:5" ht="70.5" customHeight="1">
      <c r="A100" s="17"/>
      <c r="B100" s="10"/>
      <c r="C100" s="52"/>
      <c r="D100" s="11"/>
      <c r="E100" s="4"/>
    </row>
    <row r="101" spans="1:5" ht="21" customHeight="1">
      <c r="A101" s="17"/>
      <c r="B101" s="14"/>
      <c r="C101" s="53"/>
      <c r="D101" s="15"/>
      <c r="E101" s="4"/>
    </row>
    <row r="102" spans="1:5" ht="28.5" customHeight="1">
      <c r="A102" s="17"/>
      <c r="B102" s="10"/>
      <c r="C102" s="13"/>
      <c r="D102" s="16"/>
      <c r="E102" s="4"/>
    </row>
    <row r="103" spans="1:5" ht="36" customHeight="1">
      <c r="A103" s="17"/>
      <c r="B103" s="10"/>
      <c r="C103" s="13"/>
      <c r="D103" s="16"/>
      <c r="E103" s="4"/>
    </row>
    <row r="104" spans="1:5" ht="29.25" customHeight="1">
      <c r="A104" s="17"/>
      <c r="B104" s="10"/>
      <c r="C104" s="13"/>
      <c r="D104" s="16"/>
      <c r="E104" s="4"/>
    </row>
    <row r="105" spans="1:5" ht="28.5" customHeight="1">
      <c r="A105" s="17"/>
      <c r="B105" s="14"/>
      <c r="C105" s="54"/>
      <c r="D105" s="12"/>
      <c r="E105" s="4"/>
    </row>
    <row r="106" spans="1:5" ht="30.75" customHeight="1">
      <c r="A106" s="17"/>
      <c r="B106" s="10"/>
      <c r="C106" s="52"/>
      <c r="D106" s="11"/>
      <c r="E106" s="4"/>
    </row>
    <row r="107" spans="1:5" ht="34.5" customHeight="1">
      <c r="A107" s="17"/>
      <c r="B107" s="10"/>
      <c r="C107" s="52"/>
      <c r="D107" s="11"/>
      <c r="E107" s="4"/>
    </row>
    <row r="108" spans="1:5" ht="27" customHeight="1">
      <c r="A108" s="17"/>
      <c r="B108" s="10"/>
      <c r="C108" s="55"/>
      <c r="D108" s="11"/>
      <c r="E108" s="4"/>
    </row>
    <row r="109" spans="1:5" ht="18.75" customHeight="1">
      <c r="A109" s="17"/>
      <c r="B109" s="14"/>
      <c r="C109" s="56"/>
      <c r="D109" s="12"/>
      <c r="E109" s="3"/>
    </row>
    <row r="110" spans="2:4" ht="14.25">
      <c r="B110" s="83"/>
      <c r="C110" s="57"/>
      <c r="D110" s="9"/>
    </row>
    <row r="111" spans="2:4" ht="12.75">
      <c r="B111" s="83"/>
      <c r="C111" s="58"/>
      <c r="D111" s="8"/>
    </row>
    <row r="112" spans="2:4" ht="12.75">
      <c r="B112" s="83"/>
      <c r="C112" s="58"/>
      <c r="D112" s="8"/>
    </row>
    <row r="113" spans="2:4" ht="12.75">
      <c r="B113" s="83"/>
      <c r="C113" s="58"/>
      <c r="D113" s="8"/>
    </row>
    <row r="114" spans="2:4" ht="12.75">
      <c r="B114" s="83"/>
      <c r="C114" s="58"/>
      <c r="D114" s="8"/>
    </row>
  </sheetData>
  <sheetProtection/>
  <mergeCells count="11">
    <mergeCell ref="E81:F81"/>
    <mergeCell ref="B53:C53"/>
    <mergeCell ref="A9:A10"/>
    <mergeCell ref="B9:B10"/>
    <mergeCell ref="D9:D10"/>
    <mergeCell ref="C9:C10"/>
    <mergeCell ref="C1:D1"/>
    <mergeCell ref="C2:D2"/>
    <mergeCell ref="C3:D3"/>
    <mergeCell ref="C4:D4"/>
    <mergeCell ref="A6:D6"/>
  </mergeCells>
  <printOptions/>
  <pageMargins left="0.8" right="0.2362204724409449" top="0.5118110236220472" bottom="0.15748031496062992" header="0.511811023622047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2019-11-21T08:29:09Z</cp:lastPrinted>
  <dcterms:created xsi:type="dcterms:W3CDTF">1999-08-31T09:18:08Z</dcterms:created>
  <dcterms:modified xsi:type="dcterms:W3CDTF">2019-12-20T04:47:41Z</dcterms:modified>
  <cp:category/>
  <cp:version/>
  <cp:contentType/>
  <cp:contentStatus/>
</cp:coreProperties>
</file>