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9 года" sheetId="1" r:id="rId1"/>
  </sheets>
  <definedNames>
    <definedName name="_xlnm.Print_Titles" localSheetId="0">'Проект 2019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<sst xmlns="http://schemas.openxmlformats.org/spreadsheetml/2006/main" count="141" uniqueCount="132">
  <si>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</si>
  <si>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</si>
  <si>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</si>
  <si>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</si>
  <si>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</si>
  <si>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</si>
  <si>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</si>
  <si>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</si>
  <si>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</si>
  <si>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</si>
  <si>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</si>
  <si>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</si>
  <si>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</si>
  <si>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</si>
  <si>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</si>
  <si>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</si>
  <si>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</si>
  <si>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</si>
  <si>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</si>
  <si>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</si>
  <si>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</si>
  <si>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</si>
  <si>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</si>
  <si>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</si>
  <si>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</si>
  <si>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</si>
  <si>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</si>
  <si>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</si>
  <si>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</si>
  <si>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</si>
  <si>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</si>
  <si>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</si>
  <si>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</si>
  <si>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</si>
  <si>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</si>
  <si>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</si>
  <si>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</si>
  <si>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</si>
  <si>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</si>
  <si>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</si>
  <si>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</si>
  <si>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</si>
  <si>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</si>
  <si>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</si>
  <si>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</si>
  <si>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</si>
  <si>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</si>
  <si>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</si>
  <si>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</si>
  <si>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</si>
  <si>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</si>
  <si>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</si>
  <si>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</si>
  <si>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</si>
  <si>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</si>
  <si>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</si>
  <si>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</si>
  <si>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</si>
  <si>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</si>
  <si>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</si>
  <si>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</si>
  <si>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</si>
  <si>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</si>
  <si>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</si>
  <si>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</si>
  <si>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</si>
  <si>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</si>
  <si>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</si>
  <si>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</si>
  <si>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</si>
  <si>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</si>
  <si>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</si>
  <si>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</si>
  <si>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</si>
  <si>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</si>
  <si>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</si>
  <si>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</si>
  <si>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</si>
  <si>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</si>
  <si>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</si>
  <si>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</si>
  <si>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</si>
  <si>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</si>
  <si>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</si>
  <si>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</si>
  <si>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</si>
  <si>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</si>
  <si>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</si>
  <si>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</si>
  <si>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</si>
  <si>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</si>
  <si>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</si>
  <si>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</si>
  <si>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</si>
  <si>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</si>
  <si>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</si>
  <si>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</si>
  <si>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</si>
  <si>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</si>
  <si>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</si>
  <si>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</si>
  <si>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</si>
  <si>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</si>
  <si>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</si>
  <si>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</si>
  <si>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Свод доходов бюджета городского округа Заречный на 2020 год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</si>
  <si>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</si>
  <si>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</si>
  <si>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</si>
  <si>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</si>
  <si>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</si>
  <si>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</si>
  <si>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</si>
  <si>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</si>
  <si>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</si>
  <si>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</si>
  <si>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</si>
  <si>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</si>
  <si>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</si>
  <si>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</si>
  <si>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</si>
  <si>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</si>
  <si>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</si>
  <si>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</si>
  <si>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</si>
  <si>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</si>
  <si>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</si>
  <si>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</si>
  <si>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</si>
  <si>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</si>
  <si>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</si>
  <si>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от _________ г. №_____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</si>
</sst>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12" fillId="0" borderId="13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8" fillId="0" borderId="16" xfId="0" applyNumberFormat="1" applyFont="1" applyBorder="1" applyAlignment="1">
      <alignment horizontal="left" wrapText="1"/>
    </xf>
    <xf numFmtId="0" fontId="8" fillId="0" borderId="16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7" fontId="12" fillId="33" borderId="12" xfId="60" applyNumberFormat="1" applyFont="1" applyFill="1" applyBorder="1" applyAlignment="1">
      <alignment horizontal="center"/>
    </xf>
    <xf numFmtId="187" fontId="12" fillId="33" borderId="10" xfId="60" applyNumberFormat="1" applyFont="1" applyFill="1" applyBorder="1" applyAlignment="1">
      <alignment horizontal="center"/>
    </xf>
    <xf numFmtId="187" fontId="11" fillId="33" borderId="12" xfId="60" applyNumberFormat="1" applyFont="1" applyFill="1" applyBorder="1" applyAlignment="1">
      <alignment horizontal="center"/>
    </xf>
    <xf numFmtId="187" fontId="12" fillId="33" borderId="11" xfId="60" applyNumberFormat="1" applyFont="1" applyFill="1" applyBorder="1" applyAlignment="1">
      <alignment horizontal="center"/>
    </xf>
    <xf numFmtId="187" fontId="11" fillId="33" borderId="11" xfId="60" applyNumberFormat="1" applyFont="1" applyFill="1" applyBorder="1" applyAlignment="1">
      <alignment horizontal="center"/>
    </xf>
    <xf numFmtId="187" fontId="11" fillId="33" borderId="10" xfId="6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70">
      <selection activeCell="D45" sqref="D45"/>
    </sheetView>
  </sheetViews>
  <sheetFormatPr defaultColWidth="9.00390625" defaultRowHeight="12.75"/>
  <cols>
    <col min="1" max="1" width="6.50390625" style="0" customWidth="1"/>
    <col min="2" max="2" width="22.00390625" style="0" customWidth="1"/>
    <col min="3" max="3" width="51.875" style="0" customWidth="1"/>
    <col min="4" max="4" width="16.50390625" style="0" customWidth="1"/>
    <col min="6" max="6" width="8.75390625" style="0" customWidth="1"/>
  </cols>
  <sheetData>
    <row r="1" spans="3:4" ht="15">
      <c r="C1" s="13"/>
      <c r="D1" s="13" t="s">
        <v>82</v>
      </c>
    </row>
    <row r="2" spans="3:4" ht="15">
      <c r="C2" s="13"/>
      <c r="D2" s="13" t="s">
        <v>58</v>
      </c>
    </row>
    <row r="3" spans="3:4" ht="15">
      <c r="C3" s="13"/>
      <c r="D3" s="13" t="s">
        <v>59</v>
      </c>
    </row>
    <row r="4" spans="3:4" ht="15">
      <c r="C4" s="13"/>
      <c r="D4" s="13" t="s">
        <v>131</v>
      </c>
    </row>
    <row r="6" spans="2:4" ht="13.5">
      <c r="B6" s="59" t="s">
        <v>105</v>
      </c>
      <c r="C6" s="60"/>
      <c r="D6" s="60"/>
    </row>
    <row r="7" spans="2:4" ht="12">
      <c r="B7" s="1"/>
      <c r="C7" s="1"/>
      <c r="D7" s="1"/>
    </row>
    <row r="8" spans="1:4" ht="16.5" customHeight="1">
      <c r="A8" s="56" t="s">
        <v>57</v>
      </c>
      <c r="B8" s="56" t="s">
        <v>56</v>
      </c>
      <c r="C8" s="56" t="s">
        <v>55</v>
      </c>
      <c r="D8" s="56" t="s">
        <v>60</v>
      </c>
    </row>
    <row r="9" spans="1:4" ht="28.5" customHeight="1">
      <c r="A9" s="58"/>
      <c r="B9" s="57"/>
      <c r="C9" s="57"/>
      <c r="D9" s="57"/>
    </row>
    <row r="10" spans="1:4" ht="15">
      <c r="A10" s="4">
        <v>1</v>
      </c>
      <c r="B10" s="14" t="s">
        <v>14</v>
      </c>
      <c r="C10" s="15" t="s">
        <v>66</v>
      </c>
      <c r="D10" s="50">
        <f>SUM(D11+D13+D15+D19+D22+D24+D32+D34+D42+D49+D50)</f>
        <v>530626740</v>
      </c>
    </row>
    <row r="11" spans="1:4" ht="15">
      <c r="A11" s="4">
        <v>2</v>
      </c>
      <c r="B11" s="14" t="s">
        <v>102</v>
      </c>
      <c r="C11" s="15" t="s">
        <v>67</v>
      </c>
      <c r="D11" s="51">
        <f>SUM(D12:D12)</f>
        <v>322255300</v>
      </c>
    </row>
    <row r="12" spans="1:5" ht="15">
      <c r="A12" s="4">
        <v>3</v>
      </c>
      <c r="B12" s="16" t="s">
        <v>101</v>
      </c>
      <c r="C12" s="15" t="s">
        <v>129</v>
      </c>
      <c r="D12" s="52">
        <v>322255300</v>
      </c>
      <c r="E12" s="3"/>
    </row>
    <row r="13" spans="1:4" ht="45">
      <c r="A13" s="4">
        <v>4</v>
      </c>
      <c r="B13" s="17" t="s">
        <v>48</v>
      </c>
      <c r="C13" s="15" t="s">
        <v>68</v>
      </c>
      <c r="D13" s="53">
        <f>SUM(D14)</f>
        <v>17000000</v>
      </c>
    </row>
    <row r="14" spans="1:4" ht="33" customHeight="1">
      <c r="A14" s="4">
        <v>5</v>
      </c>
      <c r="B14" s="18" t="s">
        <v>62</v>
      </c>
      <c r="C14" s="10" t="s">
        <v>107</v>
      </c>
      <c r="D14" s="54">
        <v>17000000</v>
      </c>
    </row>
    <row r="15" spans="1:4" ht="15">
      <c r="A15" s="5">
        <v>6</v>
      </c>
      <c r="B15" s="17" t="s">
        <v>49</v>
      </c>
      <c r="C15" s="15" t="s">
        <v>65</v>
      </c>
      <c r="D15" s="53">
        <f>SUM(D16:D18)</f>
        <v>38010000</v>
      </c>
    </row>
    <row r="16" spans="1:4" ht="30">
      <c r="A16" s="5">
        <v>7</v>
      </c>
      <c r="B16" s="19" t="s">
        <v>103</v>
      </c>
      <c r="C16" s="10" t="s">
        <v>130</v>
      </c>
      <c r="D16" s="54">
        <f>10432000+10858000</f>
        <v>21290000</v>
      </c>
    </row>
    <row r="17" spans="1:4" ht="30">
      <c r="A17" s="5">
        <v>8</v>
      </c>
      <c r="B17" s="19" t="s">
        <v>15</v>
      </c>
      <c r="C17" s="20" t="s">
        <v>33</v>
      </c>
      <c r="D17" s="55">
        <v>12680000</v>
      </c>
    </row>
    <row r="18" spans="1:4" ht="30">
      <c r="A18" s="5">
        <v>9</v>
      </c>
      <c r="B18" s="21" t="s">
        <v>35</v>
      </c>
      <c r="C18" s="22" t="s">
        <v>32</v>
      </c>
      <c r="D18" s="52">
        <v>4040000</v>
      </c>
    </row>
    <row r="19" spans="1:4" ht="15">
      <c r="A19" s="5">
        <v>10</v>
      </c>
      <c r="B19" s="14" t="s">
        <v>50</v>
      </c>
      <c r="C19" s="15" t="s">
        <v>64</v>
      </c>
      <c r="D19" s="50">
        <f>SUM(D20+D21)</f>
        <v>30430000</v>
      </c>
    </row>
    <row r="20" spans="1:4" ht="15">
      <c r="A20" s="5">
        <v>11</v>
      </c>
      <c r="B20" s="23" t="s">
        <v>16</v>
      </c>
      <c r="C20" s="7" t="s">
        <v>1</v>
      </c>
      <c r="D20" s="52">
        <v>7110000</v>
      </c>
    </row>
    <row r="21" spans="1:4" ht="15">
      <c r="A21" s="5">
        <v>12</v>
      </c>
      <c r="B21" s="23" t="s">
        <v>17</v>
      </c>
      <c r="C21" s="8" t="s">
        <v>0</v>
      </c>
      <c r="D21" s="52">
        <v>23320000</v>
      </c>
    </row>
    <row r="22" spans="1:4" ht="15">
      <c r="A22" s="5">
        <v>13</v>
      </c>
      <c r="B22" s="24" t="s">
        <v>5</v>
      </c>
      <c r="C22" s="15" t="s">
        <v>63</v>
      </c>
      <c r="D22" s="51">
        <f>SUM(D23:D23)</f>
        <v>3450000</v>
      </c>
    </row>
    <row r="23" spans="1:4" ht="60">
      <c r="A23" s="5">
        <v>14</v>
      </c>
      <c r="B23" s="18" t="s">
        <v>19</v>
      </c>
      <c r="C23" s="25" t="s">
        <v>51</v>
      </c>
      <c r="D23" s="55">
        <v>3450000</v>
      </c>
    </row>
    <row r="24" spans="1:4" ht="45">
      <c r="A24" s="5">
        <v>15</v>
      </c>
      <c r="B24" s="26" t="s">
        <v>6</v>
      </c>
      <c r="C24" s="27" t="s">
        <v>69</v>
      </c>
      <c r="D24" s="50">
        <f>SUM(D25+D30)</f>
        <v>49509210</v>
      </c>
    </row>
    <row r="25" spans="1:4" ht="105">
      <c r="A25" s="4">
        <v>16</v>
      </c>
      <c r="B25" s="21" t="s">
        <v>9</v>
      </c>
      <c r="C25" s="9" t="s">
        <v>116</v>
      </c>
      <c r="D25" s="55">
        <f>SUM(D26:D29)</f>
        <v>47302810</v>
      </c>
    </row>
    <row r="26" spans="1:4" ht="105">
      <c r="A26" s="5">
        <v>17</v>
      </c>
      <c r="B26" s="28" t="s">
        <v>34</v>
      </c>
      <c r="C26" s="29" t="s">
        <v>10</v>
      </c>
      <c r="D26" s="55">
        <f>17734460+1370000</f>
        <v>19104460</v>
      </c>
    </row>
    <row r="27" spans="1:4" ht="90">
      <c r="A27" s="5">
        <v>18</v>
      </c>
      <c r="B27" s="30" t="s">
        <v>20</v>
      </c>
      <c r="C27" s="31" t="s">
        <v>36</v>
      </c>
      <c r="D27" s="55">
        <v>2742150</v>
      </c>
    </row>
    <row r="28" spans="1:4" ht="75">
      <c r="A28" s="5">
        <v>19</v>
      </c>
      <c r="B28" s="30" t="s">
        <v>29</v>
      </c>
      <c r="C28" s="11" t="s">
        <v>117</v>
      </c>
      <c r="D28" s="55">
        <v>33100</v>
      </c>
    </row>
    <row r="29" spans="1:4" ht="45">
      <c r="A29" s="5">
        <v>20</v>
      </c>
      <c r="B29" s="30" t="s">
        <v>37</v>
      </c>
      <c r="C29" s="12" t="s">
        <v>38</v>
      </c>
      <c r="D29" s="55">
        <f>25258100+165000</f>
        <v>25423100</v>
      </c>
    </row>
    <row r="30" spans="1:4" ht="90">
      <c r="A30" s="5">
        <v>21</v>
      </c>
      <c r="B30" s="32" t="s">
        <v>11</v>
      </c>
      <c r="C30" s="10" t="s">
        <v>52</v>
      </c>
      <c r="D30" s="52">
        <f>SUM(D31:D31)</f>
        <v>2206400</v>
      </c>
    </row>
    <row r="31" spans="1:4" ht="90">
      <c r="A31" s="5">
        <v>22</v>
      </c>
      <c r="B31" s="33" t="s">
        <v>22</v>
      </c>
      <c r="C31" s="11" t="s">
        <v>39</v>
      </c>
      <c r="D31" s="52">
        <f>2006400+200000</f>
        <v>2206400</v>
      </c>
    </row>
    <row r="32" spans="1:4" ht="30">
      <c r="A32" s="5">
        <v>23</v>
      </c>
      <c r="B32" s="14" t="s">
        <v>7</v>
      </c>
      <c r="C32" s="15" t="s">
        <v>70</v>
      </c>
      <c r="D32" s="50">
        <f>+D33</f>
        <v>1288000</v>
      </c>
    </row>
    <row r="33" spans="1:4" ht="30">
      <c r="A33" s="5">
        <v>24</v>
      </c>
      <c r="B33" s="23" t="s">
        <v>26</v>
      </c>
      <c r="C33" s="7" t="s">
        <v>3</v>
      </c>
      <c r="D33" s="52">
        <v>1288000</v>
      </c>
    </row>
    <row r="34" spans="1:4" ht="45">
      <c r="A34" s="5">
        <v>25</v>
      </c>
      <c r="B34" s="14" t="s">
        <v>24</v>
      </c>
      <c r="C34" s="15" t="s">
        <v>71</v>
      </c>
      <c r="D34" s="50">
        <f>SUM(D35+D36+D40+D41)</f>
        <v>61250380</v>
      </c>
    </row>
    <row r="35" spans="1:4" ht="30">
      <c r="A35" s="5"/>
      <c r="B35" s="23" t="s">
        <v>106</v>
      </c>
      <c r="C35" s="7" t="s">
        <v>25</v>
      </c>
      <c r="D35" s="52">
        <v>4200000</v>
      </c>
    </row>
    <row r="36" spans="1:4" ht="30">
      <c r="A36" s="5">
        <v>26</v>
      </c>
      <c r="B36" s="23" t="s">
        <v>40</v>
      </c>
      <c r="C36" s="7" t="s">
        <v>115</v>
      </c>
      <c r="D36" s="52">
        <f>SUM(D37:D39)</f>
        <v>47014280</v>
      </c>
    </row>
    <row r="37" spans="1:4" ht="75">
      <c r="A37" s="5">
        <v>27</v>
      </c>
      <c r="B37" s="23" t="s">
        <v>41</v>
      </c>
      <c r="C37" s="10" t="s">
        <v>72</v>
      </c>
      <c r="D37" s="52">
        <v>34878497</v>
      </c>
    </row>
    <row r="38" spans="1:4" ht="60">
      <c r="A38" s="5">
        <v>28</v>
      </c>
      <c r="B38" s="23" t="s">
        <v>42</v>
      </c>
      <c r="C38" s="10" t="s">
        <v>73</v>
      </c>
      <c r="D38" s="52">
        <v>8759682</v>
      </c>
    </row>
    <row r="39" spans="1:4" ht="30">
      <c r="A39" s="5">
        <v>29</v>
      </c>
      <c r="B39" s="23" t="s">
        <v>43</v>
      </c>
      <c r="C39" s="10" t="s">
        <v>31</v>
      </c>
      <c r="D39" s="52">
        <v>3376101</v>
      </c>
    </row>
    <row r="40" spans="1:4" ht="30">
      <c r="A40" s="5">
        <v>30</v>
      </c>
      <c r="B40" s="23" t="s">
        <v>44</v>
      </c>
      <c r="C40" s="7" t="s">
        <v>25</v>
      </c>
      <c r="D40" s="52">
        <v>9444000</v>
      </c>
    </row>
    <row r="41" spans="1:4" ht="30">
      <c r="A41" s="5">
        <v>31</v>
      </c>
      <c r="B41" s="23" t="s">
        <v>83</v>
      </c>
      <c r="C41" s="7" t="s">
        <v>80</v>
      </c>
      <c r="D41" s="52">
        <v>592100</v>
      </c>
    </row>
    <row r="42" spans="1:4" ht="30">
      <c r="A42" s="5">
        <v>32</v>
      </c>
      <c r="B42" s="14" t="s">
        <v>12</v>
      </c>
      <c r="C42" s="15" t="s">
        <v>74</v>
      </c>
      <c r="D42" s="50">
        <f>SUM(D43+D45)</f>
        <v>6497850</v>
      </c>
    </row>
    <row r="43" spans="1:4" ht="90">
      <c r="A43" s="5">
        <v>33</v>
      </c>
      <c r="B43" s="23" t="s">
        <v>21</v>
      </c>
      <c r="C43" s="34" t="s">
        <v>53</v>
      </c>
      <c r="D43" s="52">
        <f>SUM(D44:D44)</f>
        <v>2969470</v>
      </c>
    </row>
    <row r="44" spans="1:4" ht="120">
      <c r="A44" s="5">
        <v>34</v>
      </c>
      <c r="B44" s="35" t="s">
        <v>27</v>
      </c>
      <c r="C44" s="12" t="s">
        <v>45</v>
      </c>
      <c r="D44" s="55">
        <v>2969470</v>
      </c>
    </row>
    <row r="45" spans="1:4" ht="45">
      <c r="A45" s="5">
        <v>35</v>
      </c>
      <c r="B45" s="23" t="s">
        <v>23</v>
      </c>
      <c r="C45" s="7" t="s">
        <v>54</v>
      </c>
      <c r="D45" s="52">
        <f>SUM(D46:D48)</f>
        <v>3528380</v>
      </c>
    </row>
    <row r="46" spans="1:4" ht="60">
      <c r="A46" s="5">
        <v>36</v>
      </c>
      <c r="B46" s="35" t="s">
        <v>61</v>
      </c>
      <c r="C46" s="36" t="s">
        <v>13</v>
      </c>
      <c r="D46" s="55">
        <v>2006490</v>
      </c>
    </row>
    <row r="47" spans="1:4" ht="60">
      <c r="A47" s="5">
        <v>37</v>
      </c>
      <c r="B47" s="35" t="s">
        <v>28</v>
      </c>
      <c r="C47" s="36" t="s">
        <v>46</v>
      </c>
      <c r="D47" s="54">
        <v>1471890</v>
      </c>
    </row>
    <row r="48" spans="1:4" ht="105">
      <c r="A48" s="5">
        <v>38</v>
      </c>
      <c r="B48" s="35" t="s">
        <v>85</v>
      </c>
      <c r="C48" s="37" t="s">
        <v>84</v>
      </c>
      <c r="D48" s="54">
        <v>50000</v>
      </c>
    </row>
    <row r="49" spans="1:4" ht="15">
      <c r="A49" s="5">
        <v>39</v>
      </c>
      <c r="B49" s="38" t="s">
        <v>8</v>
      </c>
      <c r="C49" s="27" t="s">
        <v>75</v>
      </c>
      <c r="D49" s="51">
        <v>436000</v>
      </c>
    </row>
    <row r="50" spans="1:4" ht="15">
      <c r="A50" s="5">
        <v>40</v>
      </c>
      <c r="B50" s="14" t="s">
        <v>104</v>
      </c>
      <c r="C50" s="27" t="s">
        <v>81</v>
      </c>
      <c r="D50" s="50">
        <v>500000</v>
      </c>
    </row>
    <row r="51" spans="1:4" ht="15">
      <c r="A51" s="5">
        <v>41</v>
      </c>
      <c r="B51" s="61" t="s">
        <v>76</v>
      </c>
      <c r="C51" s="62"/>
      <c r="D51" s="50">
        <f>+D10</f>
        <v>530626740</v>
      </c>
    </row>
    <row r="52" spans="1:4" ht="15">
      <c r="A52" s="5">
        <v>42</v>
      </c>
      <c r="B52" s="14" t="s">
        <v>4</v>
      </c>
      <c r="C52" s="15" t="s">
        <v>77</v>
      </c>
      <c r="D52" s="53">
        <f>SUM(D53+D73)</f>
        <v>874610800</v>
      </c>
    </row>
    <row r="53" spans="1:4" ht="45">
      <c r="A53" s="5">
        <v>43</v>
      </c>
      <c r="B53" s="39" t="s">
        <v>78</v>
      </c>
      <c r="C53" s="15" t="s">
        <v>79</v>
      </c>
      <c r="D53" s="51">
        <f>SUM(D54+D56+D59+D72)</f>
        <v>873750800</v>
      </c>
    </row>
    <row r="54" spans="1:4" ht="30">
      <c r="A54" s="5">
        <v>44</v>
      </c>
      <c r="B54" s="14" t="s">
        <v>88</v>
      </c>
      <c r="C54" s="40" t="s">
        <v>111</v>
      </c>
      <c r="D54" s="51">
        <f>SUM(D55)</f>
        <v>279911000</v>
      </c>
    </row>
    <row r="55" spans="1:4" ht="30">
      <c r="A55" s="5">
        <v>45</v>
      </c>
      <c r="B55" s="23" t="s">
        <v>87</v>
      </c>
      <c r="C55" s="34" t="s">
        <v>110</v>
      </c>
      <c r="D55" s="55">
        <v>279911000</v>
      </c>
    </row>
    <row r="56" spans="1:4" ht="45">
      <c r="A56" s="4">
        <v>46</v>
      </c>
      <c r="B56" s="14" t="s">
        <v>89</v>
      </c>
      <c r="C56" s="41" t="s">
        <v>47</v>
      </c>
      <c r="D56" s="51">
        <f>SUM(D57:D58)</f>
        <v>45775600</v>
      </c>
    </row>
    <row r="57" spans="1:4" ht="75">
      <c r="A57" s="5">
        <v>47</v>
      </c>
      <c r="B57" s="23" t="s">
        <v>90</v>
      </c>
      <c r="C57" s="42" t="s">
        <v>86</v>
      </c>
      <c r="D57" s="55">
        <v>9513600</v>
      </c>
    </row>
    <row r="58" spans="1:4" ht="45">
      <c r="A58" s="5">
        <v>48</v>
      </c>
      <c r="B58" s="23" t="s">
        <v>90</v>
      </c>
      <c r="C58" s="42" t="s">
        <v>108</v>
      </c>
      <c r="D58" s="55">
        <v>36262000</v>
      </c>
    </row>
    <row r="59" spans="1:4" ht="30">
      <c r="A59" s="5">
        <v>49</v>
      </c>
      <c r="B59" s="14" t="s">
        <v>91</v>
      </c>
      <c r="C59" s="41" t="s">
        <v>112</v>
      </c>
      <c r="D59" s="51">
        <f>SUM(D60:D71)</f>
        <v>548064200</v>
      </c>
    </row>
    <row r="60" spans="1:4" ht="75">
      <c r="A60" s="5">
        <v>50</v>
      </c>
      <c r="B60" s="23" t="s">
        <v>96</v>
      </c>
      <c r="C60" s="42" t="s">
        <v>109</v>
      </c>
      <c r="D60" s="55">
        <v>15016300</v>
      </c>
    </row>
    <row r="61" spans="1:4" ht="69.75">
      <c r="A61" s="5">
        <v>51</v>
      </c>
      <c r="B61" s="23" t="s">
        <v>94</v>
      </c>
      <c r="C61" s="43" t="s">
        <v>118</v>
      </c>
      <c r="D61" s="55">
        <v>5100</v>
      </c>
    </row>
    <row r="62" spans="1:4" ht="45">
      <c r="A62" s="5">
        <v>52</v>
      </c>
      <c r="B62" s="23" t="s">
        <v>93</v>
      </c>
      <c r="C62" s="10" t="s">
        <v>119</v>
      </c>
      <c r="D62" s="55">
        <v>5181000</v>
      </c>
    </row>
    <row r="63" spans="1:4" ht="90">
      <c r="A63" s="5">
        <v>53</v>
      </c>
      <c r="B63" s="23" t="s">
        <v>95</v>
      </c>
      <c r="C63" s="44" t="s">
        <v>120</v>
      </c>
      <c r="D63" s="55">
        <v>49000</v>
      </c>
    </row>
    <row r="64" spans="1:4" ht="90">
      <c r="A64" s="5">
        <v>54</v>
      </c>
      <c r="B64" s="23" t="s">
        <v>95</v>
      </c>
      <c r="C64" s="44" t="s">
        <v>121</v>
      </c>
      <c r="D64" s="55">
        <v>200</v>
      </c>
    </row>
    <row r="65" spans="1:4" ht="45">
      <c r="A65" s="5">
        <v>55</v>
      </c>
      <c r="B65" s="23" t="s">
        <v>95</v>
      </c>
      <c r="C65" s="44" t="s">
        <v>122</v>
      </c>
      <c r="D65" s="55">
        <v>115200</v>
      </c>
    </row>
    <row r="66" spans="1:4" ht="75">
      <c r="A66" s="5">
        <v>56</v>
      </c>
      <c r="B66" s="23" t="s">
        <v>95</v>
      </c>
      <c r="C66" s="44" t="s">
        <v>123</v>
      </c>
      <c r="D66" s="55">
        <v>76132000</v>
      </c>
    </row>
    <row r="67" spans="1:4" ht="120">
      <c r="A67" s="5">
        <v>57</v>
      </c>
      <c r="B67" s="23" t="s">
        <v>92</v>
      </c>
      <c r="C67" s="45" t="s">
        <v>124</v>
      </c>
      <c r="D67" s="55">
        <v>230709000</v>
      </c>
    </row>
    <row r="68" spans="1:4" ht="75">
      <c r="A68" s="5">
        <v>58</v>
      </c>
      <c r="B68" s="23" t="s">
        <v>92</v>
      </c>
      <c r="C68" s="44" t="s">
        <v>125</v>
      </c>
      <c r="D68" s="55">
        <v>218893000</v>
      </c>
    </row>
    <row r="69" spans="1:4" ht="90">
      <c r="A69" s="5">
        <v>59</v>
      </c>
      <c r="B69" s="23" t="s">
        <v>95</v>
      </c>
      <c r="C69" s="46" t="s">
        <v>126</v>
      </c>
      <c r="D69" s="55">
        <v>30000</v>
      </c>
    </row>
    <row r="70" spans="1:4" ht="75">
      <c r="A70" s="5">
        <v>60</v>
      </c>
      <c r="B70" s="23" t="s">
        <v>95</v>
      </c>
      <c r="C70" s="45" t="s">
        <v>127</v>
      </c>
      <c r="D70" s="55">
        <v>724900</v>
      </c>
    </row>
    <row r="71" spans="1:4" ht="120">
      <c r="A71" s="5">
        <v>61</v>
      </c>
      <c r="B71" s="23" t="s">
        <v>97</v>
      </c>
      <c r="C71" s="46" t="s">
        <v>128</v>
      </c>
      <c r="D71" s="55">
        <v>1208500</v>
      </c>
    </row>
    <row r="72" spans="1:4" ht="15">
      <c r="A72" s="5">
        <v>62</v>
      </c>
      <c r="B72" s="14" t="s">
        <v>98</v>
      </c>
      <c r="C72" s="47" t="s">
        <v>18</v>
      </c>
      <c r="D72" s="51">
        <v>0</v>
      </c>
    </row>
    <row r="73" spans="1:4" ht="15">
      <c r="A73" s="5">
        <v>63</v>
      </c>
      <c r="B73" s="14" t="s">
        <v>114</v>
      </c>
      <c r="C73" s="10" t="s">
        <v>113</v>
      </c>
      <c r="D73" s="50">
        <f>SUM(D74:D75)</f>
        <v>860000</v>
      </c>
    </row>
    <row r="74" spans="1:4" ht="30">
      <c r="A74" s="5">
        <v>64</v>
      </c>
      <c r="B74" s="23" t="s">
        <v>99</v>
      </c>
      <c r="C74" s="10" t="s">
        <v>30</v>
      </c>
      <c r="D74" s="52">
        <v>750000</v>
      </c>
    </row>
    <row r="75" spans="1:4" ht="30">
      <c r="A75" s="5">
        <v>65</v>
      </c>
      <c r="B75" s="23" t="s">
        <v>100</v>
      </c>
      <c r="C75" s="10" t="s">
        <v>30</v>
      </c>
      <c r="D75" s="52">
        <v>110000</v>
      </c>
    </row>
    <row r="76" spans="1:4" ht="15">
      <c r="A76" s="4">
        <v>66</v>
      </c>
      <c r="B76" s="48"/>
      <c r="C76" s="49" t="s">
        <v>2</v>
      </c>
      <c r="D76" s="50">
        <f>+D51+D52</f>
        <v>1405237540</v>
      </c>
    </row>
    <row r="77" spans="3:4" ht="13.5">
      <c r="C77" s="2"/>
      <c r="D77" s="6"/>
    </row>
  </sheetData>
  <sheetProtection/>
  <mergeCells count="6">
    <mergeCell ref="D8:D9"/>
    <mergeCell ref="C8:C9"/>
    <mergeCell ref="B8:B9"/>
    <mergeCell ref="A8:A9"/>
    <mergeCell ref="B6:D6"/>
    <mergeCell ref="B51:C51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2019-11-15T03:28:50Z</cp:lastPrinted>
  <dcterms:created xsi:type="dcterms:W3CDTF">1999-08-31T09:18:08Z</dcterms:created>
  <dcterms:modified xsi:type="dcterms:W3CDTF">2019-11-15T03:29:15Z</dcterms:modified>
  <cp:category/>
  <cp:version/>
  <cp:contentType/>
  <cp:contentStatus/>
</cp:coreProperties>
</file>