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20" windowWidth="9310" windowHeight="4690" tabRatio="601" activeTab="0"/>
  </bookViews>
  <sheets>
    <sheet name="Проект 2013 года" sheetId="1" r:id="rId1"/>
  </sheets>
  <definedNames>
    <definedName name="_xlnm.Print_Titles" localSheetId="0">'Проект 2013 года'!$8:$9</definedName>
  </definedNames>
  <calcPr fullCalcOnLoad="1" fullPrecision="0"/>
</workbook>
</file>

<file path=xl/sharedStrings.xml><?xml version="1.0" encoding="utf-8"?>
<sst xmlns="http://schemas.openxmlformats.org/spreadsheetml/2006/main" count="141" uniqueCount="131">
  <si>
    <t>Земельный налог</t>
  </si>
  <si>
    <t>Налог на имущество физических лиц</t>
  </si>
  <si>
    <t>ИТОГО ДОХОДОВ К РАСПРЕДЕЛЕНИЮ</t>
  </si>
  <si>
    <t>Плата за негативное воздействие на окружающую среду</t>
  </si>
  <si>
    <t>000 2 00 00000 00 0000 000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</si>
  <si>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</si>
  <si>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</si>
  <si>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</si>
  <si>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</si>
  <si>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</si>
  <si>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</si>
  <si>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</si>
  <si>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</si>
  <si>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</si>
  <si>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</si>
  <si>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182 1 05 02000 02 0000 110</t>
  </si>
  <si>
    <t>182 1 06 01000 00 0000 110</t>
  </si>
  <si>
    <t>182 1 06 06000 00 0000 110</t>
  </si>
  <si>
    <t>Субвенции бюджетам субъектов РФ и муниципальных образований</t>
  </si>
  <si>
    <t>Иные межбюджетные трансферты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</si>
  <si>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</si>
  <si>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</si>
  <si>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</si>
  <si>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</si>
  <si>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</si>
  <si>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</si>
  <si>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 xml:space="preserve">Прочие доходы от оказания платных услуг получателями средств бюджетов городских округов </t>
  </si>
  <si>
    <t>048 1 12 01000 01 0000 120</t>
  </si>
  <si>
    <t>901 1 14 02043 04 0000 410</t>
  </si>
  <si>
    <t>901 1 14 06024 04 0000 430</t>
  </si>
  <si>
    <t>000 1 11 05034 04 0000 120</t>
  </si>
  <si>
    <t xml:space="preserve">Доходы,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</si>
  <si>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Прочие безвозмездные поступления в бюджеты городских округов</t>
  </si>
  <si>
    <t>Прочие доходы от оказания платных услуг (работ) получателями средств бюджетов городских округов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</si>
  <si>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</si>
  <si>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</si>
  <si>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</si>
  <si>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182 1 01 00000 00 0000 000</t>
  </si>
  <si>
    <t>182 1 05 04000 02 0000 110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</si>
  <si>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искл.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</si>
  <si>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</si>
  <si>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</si>
  <si>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</si>
  <si>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</si>
  <si>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906 1 13 01994 04 0000 130</t>
  </si>
  <si>
    <t>906 1 13 01994 04 0001 130</t>
  </si>
  <si>
    <t>906 1 13 01994 04 0003 130</t>
  </si>
  <si>
    <t>906 1 13 01994 04 0004 130</t>
  </si>
  <si>
    <t>908 1 13 01994 04 0004 130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</si>
  <si>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</si>
  <si>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</si>
  <si>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</si>
  <si>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Субсидии на организацию отдыха детей в каникулярное время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</si>
  <si>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</si>
  <si>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</si>
  <si>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</si>
  <si>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</si>
  <si>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</si>
  <si>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000 1 03 00000 00 0000 000</t>
  </si>
  <si>
    <t>000 1 05 00000 00 0000 000</t>
  </si>
  <si>
    <t>000 1 06 00000 00 0000 000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</si>
  <si>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</si>
  <si>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</si>
  <si>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округов (всего образ. учр-я)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</si>
  <si>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</si>
  <si>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</si>
  <si>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</si>
  <si>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Субвенции на осуществление государственного полномочия РФ по предоставлению мер социальной поддержки по оплате жилого помещения и коммунальных услуг 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</si>
  <si>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</si>
  <si>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</si>
  <si>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</si>
  <si>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Наименование доходов бюджета</t>
  </si>
  <si>
    <t>Код классификации доходов бюджета</t>
  </si>
  <si>
    <t>№ строки</t>
  </si>
  <si>
    <t>Утверждено решением</t>
  </si>
  <si>
    <t>Думы городского округа</t>
  </si>
  <si>
    <t>от              г. №</t>
  </si>
  <si>
    <t>Сумма, в рублях</t>
  </si>
  <si>
    <t>901 1 14 06012 04 0000 430</t>
  </si>
  <si>
    <t>Субсидии на обеспечение питанием обучающихся в муниципальных общеобразовательных организациях</t>
  </si>
  <si>
    <t xml:space="preserve">Субсидии на выравнивание обеспеченности муниципальных районов (городских округов)  по реализации ими их отдельных расходных обязательств 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</si>
  <si>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</si>
  <si>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901 2 02 35250 04 0000 151</t>
  </si>
  <si>
    <t>901 2 02 30024 04 0000 151</t>
  </si>
  <si>
    <t>906 2 02 39999 04 0000 151</t>
  </si>
  <si>
    <t>906 2 02 29999 04 0000 151</t>
  </si>
  <si>
    <t>919 2 02 29999 04 0000 151</t>
  </si>
  <si>
    <t>919 2 02 15001 04 0000 151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</si>
  <si>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</si>
  <si>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</si>
  <si>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100 1 03 02000 01 0000 110</t>
  </si>
  <si>
    <t>182 1 05 01000 01 0000 110</t>
  </si>
  <si>
    <t>ГОСУДАРСТВЕННАЯ ПОШЛИНА</t>
  </si>
  <si>
    <t>НАЛОГИ НА ИМУЩЕСТВО</t>
  </si>
  <si>
    <t>НАЛОГИ НА СОВОКУПНЫЙ ДОХОД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</si>
  <si>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</si>
  <si>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</si>
  <si>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</si>
  <si>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</si>
  <si>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Государственная пошлина за выдачу разрешения на установку рекламной конструкции</t>
  </si>
  <si>
    <t>901 1 08 07150 01 0000 110</t>
  </si>
  <si>
    <t>000 1 01 02000 01 0000 110</t>
  </si>
  <si>
    <t>ДОХОДЫ ОТ ИСПОЛЬЗОВАНИЯ ИМУЩЕСТВА, НАХОДЯЩЕГОСЯ В ГОСУДАРСТВЕННОЙ И МУНИЦИПАЛЬНОЙ СОБСТВЕННОСТИ</t>
  </si>
  <si>
    <t>010 1 11 05026 04 0000 120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</si>
  <si>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</si>
  <si>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</si>
  <si>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оказания платных услуг (работ)получателями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</si>
  <si>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Доходы от оказания платных услуг (работ)получателями средств бюджетов городских округов (в части платы за питание обучающихся в школах)</t>
  </si>
  <si>
    <t>ДОХОДЫ ОТ ПРОДАЖИ МАТЕРИАЛЬНЫХ И НЕМАТЕРИАЛЬНЫХ АКТИВОВ</t>
  </si>
  <si>
    <t>ШТРАФЫ, САНКЦИИ, ВОЗМЕЩЕНИЕ УЩЕРБА</t>
  </si>
  <si>
    <t>ИТОГО НАЛОГОВЫЕ И НЕНАЛОГОВЫЕ ДОХОДЫ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</si>
  <si>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</si>
  <si>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</si>
  <si>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</si>
  <si>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</si>
  <si>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РФ, а также средства от продажи права на заключение договоров аренды указанных земельных участков</t>
  </si>
  <si>
    <t>919 1 13 02994 04 000 130</t>
  </si>
  <si>
    <t xml:space="preserve">Прочие доходы от компенсации затрат бюджетов городских округов </t>
  </si>
  <si>
    <t>Свод доходов бюджета городского округа Заречный на 2018 и 2019 годы</t>
  </si>
  <si>
    <t>на 2018 год</t>
  </si>
  <si>
    <t>на 2019 год</t>
  </si>
  <si>
    <t>000 1 17 05000 04 0000 180</t>
  </si>
  <si>
    <t>ПРОЧИЕ НЕНАЛОГОВЫЕ ДОХОДЫ</t>
  </si>
  <si>
    <t>000 2 02 30000 00 0000 151</t>
  </si>
  <si>
    <t>000 2 02 20000 00 0000 151</t>
  </si>
  <si>
    <t>000 2 02 10000 00 0000 151</t>
  </si>
  <si>
    <t>000 2 02 40000 00 0000 151</t>
  </si>
  <si>
    <t>000 2 07 04000 04 0000 180</t>
  </si>
  <si>
    <t>906 2 07 04000 04 0000 180</t>
  </si>
  <si>
    <t>908 2 07 04000 04 0000 180</t>
  </si>
  <si>
    <t>Приложение № 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</si>
</sst>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0.00000"/>
    <numFmt numFmtId="176" formatCode="0.000000"/>
    <numFmt numFmtId="177" formatCode="0.0%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20"/>
      <name val="Arial Cyr"/>
      <family val="0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left" wrapText="1"/>
    </xf>
    <xf numFmtId="0" fontId="11" fillId="0" borderId="12" xfId="0" applyFont="1" applyBorder="1" applyAlignment="1">
      <alignment horizontal="left"/>
    </xf>
    <xf numFmtId="0" fontId="11" fillId="0" borderId="10" xfId="0" applyNumberFormat="1" applyFont="1" applyBorder="1" applyAlignment="1">
      <alignment horizontal="left" vertical="top" wrapText="1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wrapText="1"/>
    </xf>
    <xf numFmtId="0" fontId="11" fillId="0" borderId="13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13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13" fillId="0" borderId="10" xfId="0" applyNumberFormat="1" applyFont="1" applyBorder="1" applyAlignment="1">
      <alignment horizontal="left" vertical="top"/>
    </xf>
    <xf numFmtId="0" fontId="13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left" wrapText="1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 wrapText="1"/>
    </xf>
    <xf numFmtId="0" fontId="14" fillId="0" borderId="15" xfId="0" applyFont="1" applyBorder="1" applyAlignment="1">
      <alignment horizontal="center"/>
    </xf>
    <xf numFmtId="0" fontId="15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horizontal="center"/>
    </xf>
    <xf numFmtId="0" fontId="11" fillId="0" borderId="12" xfId="0" applyNumberFormat="1" applyFont="1" applyBorder="1" applyAlignment="1">
      <alignment horizontal="left" wrapText="1"/>
    </xf>
    <xf numFmtId="0" fontId="14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left"/>
    </xf>
    <xf numFmtId="0" fontId="16" fillId="0" borderId="10" xfId="0" applyNumberFormat="1" applyFont="1" applyBorder="1" applyAlignment="1">
      <alignment horizontal="left" vertical="top" wrapText="1"/>
    </xf>
    <xf numFmtId="0" fontId="11" fillId="0" borderId="10" xfId="0" applyNumberFormat="1" applyFont="1" applyBorder="1" applyAlignment="1">
      <alignment horizontal="left" wrapText="1"/>
    </xf>
    <xf numFmtId="0" fontId="11" fillId="0" borderId="10" xfId="0" applyNumberFormat="1" applyFont="1" applyBorder="1" applyAlignment="1">
      <alignment wrapText="1"/>
    </xf>
    <xf numFmtId="0" fontId="16" fillId="0" borderId="12" xfId="0" applyFont="1" applyBorder="1" applyAlignment="1">
      <alignment horizontal="left" wrapText="1"/>
    </xf>
    <xf numFmtId="0" fontId="16" fillId="0" borderId="10" xfId="0" applyFont="1" applyBorder="1" applyAlignment="1">
      <alignment wrapText="1"/>
    </xf>
    <xf numFmtId="0" fontId="15" fillId="0" borderId="10" xfId="0" applyNumberFormat="1" applyFont="1" applyBorder="1" applyAlignment="1">
      <alignment horizontal="left" wrapText="1"/>
    </xf>
    <xf numFmtId="0" fontId="11" fillId="0" borderId="10" xfId="0" applyNumberFormat="1" applyFont="1" applyBorder="1" applyAlignment="1">
      <alignment horizontal="left" vertical="center" wrapText="1"/>
    </xf>
    <xf numFmtId="0" fontId="52" fillId="0" borderId="10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179" fontId="8" fillId="33" borderId="10" xfId="60" applyNumberFormat="1" applyFont="1" applyFill="1" applyBorder="1" applyAlignment="1">
      <alignment horizontal="center"/>
    </xf>
    <xf numFmtId="179" fontId="12" fillId="33" borderId="12" xfId="60" applyNumberFormat="1" applyFont="1" applyFill="1" applyBorder="1" applyAlignment="1">
      <alignment horizontal="center"/>
    </xf>
    <xf numFmtId="179" fontId="8" fillId="33" borderId="11" xfId="60" applyNumberFormat="1" applyFont="1" applyFill="1" applyBorder="1" applyAlignment="1">
      <alignment horizontal="center"/>
    </xf>
    <xf numFmtId="179" fontId="12" fillId="33" borderId="11" xfId="60" applyNumberFormat="1" applyFont="1" applyFill="1" applyBorder="1" applyAlignment="1">
      <alignment horizontal="center"/>
    </xf>
    <xf numFmtId="179" fontId="12" fillId="33" borderId="10" xfId="60" applyNumberFormat="1" applyFont="1" applyFill="1" applyBorder="1" applyAlignment="1">
      <alignment horizontal="center"/>
    </xf>
    <xf numFmtId="179" fontId="8" fillId="33" borderId="12" xfId="6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16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11" fillId="0" borderId="0" xfId="0" applyFont="1" applyAlignment="1">
      <alignment horizontal="right" wrapText="1"/>
    </xf>
    <xf numFmtId="0" fontId="8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workbookViewId="0" topLeftCell="A28">
      <selection activeCell="E29" sqref="E29"/>
    </sheetView>
  </sheetViews>
  <sheetFormatPr defaultColWidth="9.00390625" defaultRowHeight="12.75"/>
  <cols>
    <col min="1" max="1" width="3.375" style="0" customWidth="1"/>
    <col min="2" max="2" width="22.00390625" style="0" customWidth="1"/>
    <col min="3" max="3" width="39.875" style="0" customWidth="1"/>
    <col min="4" max="4" width="15.25390625" style="0" customWidth="1"/>
    <col min="5" max="5" width="15.125" style="0" customWidth="1"/>
  </cols>
  <sheetData>
    <row r="1" spans="3:5" ht="15">
      <c r="C1" s="4"/>
      <c r="D1" s="62" t="s">
        <v>130</v>
      </c>
      <c r="E1" s="59"/>
    </row>
    <row r="2" spans="3:5" ht="15">
      <c r="C2" s="4"/>
      <c r="D2" s="62" t="s">
        <v>74</v>
      </c>
      <c r="E2" s="59"/>
    </row>
    <row r="3" spans="3:5" ht="15">
      <c r="C3" s="4"/>
      <c r="D3" s="62" t="s">
        <v>75</v>
      </c>
      <c r="E3" s="59"/>
    </row>
    <row r="4" spans="3:5" ht="15">
      <c r="C4" s="4"/>
      <c r="D4" s="62" t="s">
        <v>76</v>
      </c>
      <c r="E4" s="59"/>
    </row>
    <row r="6" spans="2:5" ht="17.25" customHeight="1">
      <c r="B6" s="58" t="s">
        <v>118</v>
      </c>
      <c r="C6" s="59"/>
      <c r="D6" s="59"/>
      <c r="E6" s="59"/>
    </row>
    <row r="7" spans="2:4" ht="12">
      <c r="B7" s="1"/>
      <c r="C7" s="1"/>
      <c r="D7" s="1"/>
    </row>
    <row r="8" spans="1:5" ht="16.5" customHeight="1">
      <c r="A8" s="54" t="s">
        <v>73</v>
      </c>
      <c r="B8" s="63" t="s">
        <v>72</v>
      </c>
      <c r="C8" s="63" t="s">
        <v>71</v>
      </c>
      <c r="D8" s="60" t="s">
        <v>77</v>
      </c>
      <c r="E8" s="61"/>
    </row>
    <row r="9" spans="1:5" ht="24" customHeight="1">
      <c r="A9" s="55"/>
      <c r="B9" s="64"/>
      <c r="C9" s="64"/>
      <c r="D9" s="44" t="s">
        <v>119</v>
      </c>
      <c r="E9" s="44" t="s">
        <v>120</v>
      </c>
    </row>
    <row r="10" spans="1:5" ht="30.75">
      <c r="A10" s="5">
        <v>1</v>
      </c>
      <c r="B10" s="17" t="s">
        <v>14</v>
      </c>
      <c r="C10" s="9" t="s">
        <v>95</v>
      </c>
      <c r="D10" s="50">
        <f>SUM(D11+D13+D15+D19+D22+D25+D34+D36+D43+D49+D50)</f>
        <v>298742549</v>
      </c>
      <c r="E10" s="50">
        <f>SUM(E11+E13+E15+E19+E22+E25+E34+E36+E43+E49+D50)</f>
        <v>295914530</v>
      </c>
    </row>
    <row r="11" spans="1:5" ht="21.75" customHeight="1">
      <c r="A11" s="5">
        <v>2</v>
      </c>
      <c r="B11" s="17" t="s">
        <v>37</v>
      </c>
      <c r="C11" s="41" t="s">
        <v>96</v>
      </c>
      <c r="D11" s="45">
        <f>SUM(D12:D12)</f>
        <v>109084000</v>
      </c>
      <c r="E11" s="45">
        <f>SUM(E12:E12)</f>
        <v>113667000</v>
      </c>
    </row>
    <row r="12" spans="1:5" ht="19.5" customHeight="1">
      <c r="A12" s="5">
        <v>3</v>
      </c>
      <c r="B12" s="21" t="s">
        <v>101</v>
      </c>
      <c r="C12" s="9" t="s">
        <v>97</v>
      </c>
      <c r="D12" s="46">
        <v>109084000</v>
      </c>
      <c r="E12" s="46">
        <v>113667000</v>
      </c>
    </row>
    <row r="13" spans="1:5" ht="69" customHeight="1">
      <c r="A13" s="5">
        <v>4</v>
      </c>
      <c r="B13" s="20" t="s">
        <v>58</v>
      </c>
      <c r="C13" s="41" t="s">
        <v>98</v>
      </c>
      <c r="D13" s="47">
        <f>SUM(D14:D14)</f>
        <v>5207000</v>
      </c>
      <c r="E13" s="47">
        <f>SUM(E14:E14)</f>
        <v>5656000</v>
      </c>
    </row>
    <row r="14" spans="1:5" ht="49.5" customHeight="1">
      <c r="A14" s="5">
        <v>5</v>
      </c>
      <c r="B14" s="14" t="s">
        <v>90</v>
      </c>
      <c r="C14" s="11" t="s">
        <v>88</v>
      </c>
      <c r="D14" s="48">
        <v>5207000</v>
      </c>
      <c r="E14" s="48">
        <v>5656000</v>
      </c>
    </row>
    <row r="15" spans="1:5" ht="18" customHeight="1">
      <c r="A15" s="6">
        <v>6</v>
      </c>
      <c r="B15" s="20" t="s">
        <v>59</v>
      </c>
      <c r="C15" s="9" t="s">
        <v>94</v>
      </c>
      <c r="D15" s="47">
        <f>SUM(D16:D18)</f>
        <v>29760000</v>
      </c>
      <c r="E15" s="47">
        <f>SUM(E16:E18)</f>
        <v>31100000</v>
      </c>
    </row>
    <row r="16" spans="1:5" ht="34.5" customHeight="1">
      <c r="A16" s="6">
        <v>7</v>
      </c>
      <c r="B16" s="18" t="s">
        <v>91</v>
      </c>
      <c r="C16" s="11" t="s">
        <v>89</v>
      </c>
      <c r="D16" s="48">
        <v>8320000</v>
      </c>
      <c r="E16" s="48">
        <v>8400000</v>
      </c>
    </row>
    <row r="17" spans="1:5" ht="34.5" customHeight="1">
      <c r="A17" s="6">
        <v>8</v>
      </c>
      <c r="B17" s="18" t="s">
        <v>15</v>
      </c>
      <c r="C17" s="10" t="s">
        <v>35</v>
      </c>
      <c r="D17" s="49">
        <v>19000000</v>
      </c>
      <c r="E17" s="49">
        <v>20100000</v>
      </c>
    </row>
    <row r="18" spans="1:5" ht="33" customHeight="1">
      <c r="A18" s="6">
        <v>9</v>
      </c>
      <c r="B18" s="19" t="s">
        <v>38</v>
      </c>
      <c r="C18" s="12" t="s">
        <v>34</v>
      </c>
      <c r="D18" s="46">
        <v>2440000</v>
      </c>
      <c r="E18" s="46">
        <v>2600000</v>
      </c>
    </row>
    <row r="19" spans="1:5" ht="18" customHeight="1">
      <c r="A19" s="6">
        <v>10</v>
      </c>
      <c r="B19" s="17" t="s">
        <v>60</v>
      </c>
      <c r="C19" s="9" t="s">
        <v>93</v>
      </c>
      <c r="D19" s="50">
        <f>SUM(D20+D21)</f>
        <v>28200000</v>
      </c>
      <c r="E19" s="50">
        <f>SUM(E20+E21)</f>
        <v>28300000</v>
      </c>
    </row>
    <row r="20" spans="1:5" ht="16.5" customHeight="1">
      <c r="A20" s="6">
        <v>11</v>
      </c>
      <c r="B20" s="16" t="s">
        <v>16</v>
      </c>
      <c r="C20" s="7" t="s">
        <v>1</v>
      </c>
      <c r="D20" s="46">
        <v>5200000</v>
      </c>
      <c r="E20" s="46">
        <v>5300000</v>
      </c>
    </row>
    <row r="21" spans="1:5" ht="16.5" customHeight="1">
      <c r="A21" s="6">
        <v>12</v>
      </c>
      <c r="B21" s="16" t="s">
        <v>17</v>
      </c>
      <c r="C21" s="8" t="s">
        <v>0</v>
      </c>
      <c r="D21" s="46">
        <v>23000000</v>
      </c>
      <c r="E21" s="46">
        <v>23000000</v>
      </c>
    </row>
    <row r="22" spans="1:5" ht="16.5" customHeight="1">
      <c r="A22" s="6">
        <v>13</v>
      </c>
      <c r="B22" s="15" t="s">
        <v>5</v>
      </c>
      <c r="C22" s="9" t="s">
        <v>92</v>
      </c>
      <c r="D22" s="45">
        <f>SUM(D23:D24)</f>
        <v>2750000</v>
      </c>
      <c r="E22" s="45">
        <f>SUM(E23:E24)</f>
        <v>2850000</v>
      </c>
    </row>
    <row r="23" spans="1:5" ht="78" customHeight="1">
      <c r="A23" s="6">
        <v>14</v>
      </c>
      <c r="B23" s="14" t="s">
        <v>20</v>
      </c>
      <c r="C23" s="13" t="s">
        <v>61</v>
      </c>
      <c r="D23" s="49">
        <v>2600000</v>
      </c>
      <c r="E23" s="49">
        <v>2700000</v>
      </c>
    </row>
    <row r="24" spans="1:5" ht="49.5" customHeight="1">
      <c r="A24" s="6">
        <v>15</v>
      </c>
      <c r="B24" s="14" t="s">
        <v>100</v>
      </c>
      <c r="C24" s="10" t="s">
        <v>99</v>
      </c>
      <c r="D24" s="49">
        <v>150000</v>
      </c>
      <c r="E24" s="49">
        <v>150000</v>
      </c>
    </row>
    <row r="25" spans="1:5" ht="79.5" customHeight="1">
      <c r="A25" s="5">
        <v>16</v>
      </c>
      <c r="B25" s="51" t="s">
        <v>6</v>
      </c>
      <c r="C25" s="41" t="s">
        <v>102</v>
      </c>
      <c r="D25" s="50">
        <f>SUM(D26+D32)</f>
        <v>59175380</v>
      </c>
      <c r="E25" s="50">
        <f>SUM(E26+E32)</f>
        <v>50027380</v>
      </c>
    </row>
    <row r="26" spans="1:5" ht="142.5" customHeight="1">
      <c r="A26" s="6">
        <v>17</v>
      </c>
      <c r="B26" s="22" t="s">
        <v>9</v>
      </c>
      <c r="C26" s="23" t="s">
        <v>39</v>
      </c>
      <c r="D26" s="48">
        <f>SUM(D27:D31)</f>
        <v>58919380</v>
      </c>
      <c r="E26" s="48">
        <f>SUM(E27:E31)</f>
        <v>49771380</v>
      </c>
    </row>
    <row r="27" spans="1:5" ht="122.25" customHeight="1">
      <c r="A27" s="6">
        <v>18</v>
      </c>
      <c r="B27" s="26" t="s">
        <v>36</v>
      </c>
      <c r="C27" s="27" t="s">
        <v>10</v>
      </c>
      <c r="D27" s="49">
        <v>29422600</v>
      </c>
      <c r="E27" s="49">
        <v>29363200</v>
      </c>
    </row>
    <row r="28" spans="1:5" ht="119.25" customHeight="1">
      <c r="A28" s="6">
        <v>19</v>
      </c>
      <c r="B28" s="24" t="s">
        <v>21</v>
      </c>
      <c r="C28" s="25" t="s">
        <v>40</v>
      </c>
      <c r="D28" s="49">
        <v>857480</v>
      </c>
      <c r="E28" s="49">
        <v>857480</v>
      </c>
    </row>
    <row r="29" spans="1:5" ht="179.25" customHeight="1">
      <c r="A29" s="6">
        <v>20</v>
      </c>
      <c r="B29" s="24" t="s">
        <v>103</v>
      </c>
      <c r="C29" s="40" t="s">
        <v>115</v>
      </c>
      <c r="D29" s="49">
        <v>2430000</v>
      </c>
      <c r="E29" s="49">
        <v>2430000</v>
      </c>
    </row>
    <row r="30" spans="1:5" ht="96" customHeight="1">
      <c r="A30" s="6">
        <v>21</v>
      </c>
      <c r="B30" s="24" t="s">
        <v>30</v>
      </c>
      <c r="C30" s="25" t="s">
        <v>31</v>
      </c>
      <c r="D30" s="49">
        <v>989200</v>
      </c>
      <c r="E30" s="49">
        <v>989200</v>
      </c>
    </row>
    <row r="31" spans="1:5" ht="52.5" customHeight="1">
      <c r="A31" s="6">
        <v>22</v>
      </c>
      <c r="B31" s="24" t="s">
        <v>41</v>
      </c>
      <c r="C31" s="25" t="s">
        <v>42</v>
      </c>
      <c r="D31" s="49">
        <v>25220100</v>
      </c>
      <c r="E31" s="49">
        <v>16131500</v>
      </c>
    </row>
    <row r="32" spans="1:5" ht="141.75" customHeight="1">
      <c r="A32" s="6">
        <v>23</v>
      </c>
      <c r="B32" s="28" t="s">
        <v>11</v>
      </c>
      <c r="C32" s="29" t="s">
        <v>62</v>
      </c>
      <c r="D32" s="46">
        <f>SUM(D33:D33)</f>
        <v>256000</v>
      </c>
      <c r="E32" s="46">
        <f>SUM(E33:E33)</f>
        <v>256000</v>
      </c>
    </row>
    <row r="33" spans="1:5" ht="127.5" customHeight="1">
      <c r="A33" s="6">
        <v>24</v>
      </c>
      <c r="B33" s="30" t="s">
        <v>23</v>
      </c>
      <c r="C33" s="31" t="s">
        <v>43</v>
      </c>
      <c r="D33" s="46">
        <v>256000</v>
      </c>
      <c r="E33" s="46">
        <v>256000</v>
      </c>
    </row>
    <row r="34" spans="1:5" ht="37.5" customHeight="1">
      <c r="A34" s="6">
        <v>25</v>
      </c>
      <c r="B34" s="17" t="s">
        <v>7</v>
      </c>
      <c r="C34" s="9" t="s">
        <v>104</v>
      </c>
      <c r="D34" s="50">
        <f>+D35</f>
        <v>415000</v>
      </c>
      <c r="E34" s="50">
        <f>+E35</f>
        <v>432000</v>
      </c>
    </row>
    <row r="35" spans="1:5" ht="36" customHeight="1">
      <c r="A35" s="6">
        <v>26</v>
      </c>
      <c r="B35" s="16" t="s">
        <v>27</v>
      </c>
      <c r="C35" s="7" t="s">
        <v>3</v>
      </c>
      <c r="D35" s="46">
        <v>415000</v>
      </c>
      <c r="E35" s="46">
        <v>432000</v>
      </c>
    </row>
    <row r="36" spans="1:5" ht="32.25" customHeight="1">
      <c r="A36" s="6">
        <v>27</v>
      </c>
      <c r="B36" s="17" t="s">
        <v>25</v>
      </c>
      <c r="C36" s="9" t="s">
        <v>105</v>
      </c>
      <c r="D36" s="50">
        <f>SUM(D37+D41+D42)</f>
        <v>58653169</v>
      </c>
      <c r="E36" s="50">
        <f>SUM(E37+E41+E42)</f>
        <v>58717850</v>
      </c>
    </row>
    <row r="37" spans="1:5" ht="64.5" customHeight="1">
      <c r="A37" s="6">
        <v>28</v>
      </c>
      <c r="B37" s="16" t="s">
        <v>44</v>
      </c>
      <c r="C37" s="7" t="s">
        <v>63</v>
      </c>
      <c r="D37" s="46">
        <f>SUM(D38:D40)</f>
        <v>45893169</v>
      </c>
      <c r="E37" s="46">
        <f>SUM(E38:E40)</f>
        <v>45957850</v>
      </c>
    </row>
    <row r="38" spans="1:5" ht="96" customHeight="1">
      <c r="A38" s="6">
        <v>29</v>
      </c>
      <c r="B38" s="16" t="s">
        <v>45</v>
      </c>
      <c r="C38" s="11" t="s">
        <v>106</v>
      </c>
      <c r="D38" s="46">
        <v>32870291</v>
      </c>
      <c r="E38" s="46">
        <v>32737751</v>
      </c>
    </row>
    <row r="39" spans="1:5" ht="63" customHeight="1">
      <c r="A39" s="6">
        <v>30</v>
      </c>
      <c r="B39" s="16" t="s">
        <v>46</v>
      </c>
      <c r="C39" s="11" t="s">
        <v>107</v>
      </c>
      <c r="D39" s="46">
        <v>8357724</v>
      </c>
      <c r="E39" s="46">
        <v>8357724</v>
      </c>
    </row>
    <row r="40" spans="1:5" ht="49.5" customHeight="1">
      <c r="A40" s="6">
        <v>31</v>
      </c>
      <c r="B40" s="16" t="s">
        <v>47</v>
      </c>
      <c r="C40" s="11" t="s">
        <v>33</v>
      </c>
      <c r="D40" s="46">
        <v>4665154</v>
      </c>
      <c r="E40" s="46">
        <v>4862375</v>
      </c>
    </row>
    <row r="41" spans="1:5" ht="49.5" customHeight="1">
      <c r="A41" s="6">
        <v>32</v>
      </c>
      <c r="B41" s="16" t="s">
        <v>48</v>
      </c>
      <c r="C41" s="7" t="s">
        <v>26</v>
      </c>
      <c r="D41" s="46">
        <v>12460000</v>
      </c>
      <c r="E41" s="46">
        <v>12460000</v>
      </c>
    </row>
    <row r="42" spans="1:5" ht="36" customHeight="1">
      <c r="A42" s="6">
        <v>33</v>
      </c>
      <c r="B42" s="16" t="s">
        <v>116</v>
      </c>
      <c r="C42" s="7" t="s">
        <v>117</v>
      </c>
      <c r="D42" s="46">
        <v>300000</v>
      </c>
      <c r="E42" s="46">
        <v>300000</v>
      </c>
    </row>
    <row r="43" spans="1:5" ht="56.25" customHeight="1">
      <c r="A43" s="6">
        <v>34</v>
      </c>
      <c r="B43" s="17" t="s">
        <v>12</v>
      </c>
      <c r="C43" s="9" t="s">
        <v>108</v>
      </c>
      <c r="D43" s="50">
        <f>SUM(D44+D46)</f>
        <v>3657000</v>
      </c>
      <c r="E43" s="50">
        <f>SUM(E44+E46)</f>
        <v>3275300</v>
      </c>
    </row>
    <row r="44" spans="1:5" ht="122.25" customHeight="1">
      <c r="A44" s="6">
        <v>35</v>
      </c>
      <c r="B44" s="16" t="s">
        <v>22</v>
      </c>
      <c r="C44" s="29" t="s">
        <v>64</v>
      </c>
      <c r="D44" s="46">
        <f>SUM(D45:D45)</f>
        <v>3257000</v>
      </c>
      <c r="E44" s="46">
        <f>SUM(E45:E45)</f>
        <v>2925300</v>
      </c>
    </row>
    <row r="45" spans="1:5" ht="140.25" customHeight="1">
      <c r="A45" s="6">
        <v>36</v>
      </c>
      <c r="B45" s="32" t="s">
        <v>28</v>
      </c>
      <c r="C45" s="31" t="s">
        <v>49</v>
      </c>
      <c r="D45" s="49">
        <v>3257000</v>
      </c>
      <c r="E45" s="49">
        <v>2925300</v>
      </c>
    </row>
    <row r="46" spans="1:5" ht="51" customHeight="1">
      <c r="A46" s="6">
        <v>37</v>
      </c>
      <c r="B46" s="16" t="s">
        <v>24</v>
      </c>
      <c r="C46" s="7" t="s">
        <v>65</v>
      </c>
      <c r="D46" s="46">
        <f>SUM(D47:D48)</f>
        <v>400000</v>
      </c>
      <c r="E46" s="46">
        <f>SUM(E47:E48)</f>
        <v>350000</v>
      </c>
    </row>
    <row r="47" spans="1:5" ht="84" customHeight="1">
      <c r="A47" s="6">
        <v>38</v>
      </c>
      <c r="B47" s="32" t="s">
        <v>78</v>
      </c>
      <c r="C47" s="31" t="s">
        <v>13</v>
      </c>
      <c r="D47" s="49">
        <v>300000</v>
      </c>
      <c r="E47" s="49">
        <v>300000</v>
      </c>
    </row>
    <row r="48" spans="1:5" ht="98.25" customHeight="1">
      <c r="A48" s="6">
        <v>39</v>
      </c>
      <c r="B48" s="32" t="s">
        <v>29</v>
      </c>
      <c r="C48" s="31" t="s">
        <v>50</v>
      </c>
      <c r="D48" s="48">
        <v>100000</v>
      </c>
      <c r="E48" s="48">
        <v>50000</v>
      </c>
    </row>
    <row r="49" spans="1:5" ht="34.5" customHeight="1">
      <c r="A49" s="6">
        <v>40</v>
      </c>
      <c r="B49" s="33" t="s">
        <v>8</v>
      </c>
      <c r="C49" s="41" t="s">
        <v>109</v>
      </c>
      <c r="D49" s="45">
        <v>1788000</v>
      </c>
      <c r="E49" s="45">
        <v>1836000</v>
      </c>
    </row>
    <row r="50" spans="1:5" ht="19.5" customHeight="1">
      <c r="A50" s="6">
        <v>41</v>
      </c>
      <c r="B50" s="17" t="s">
        <v>121</v>
      </c>
      <c r="C50" s="41" t="s">
        <v>122</v>
      </c>
      <c r="D50" s="50">
        <v>53000</v>
      </c>
      <c r="E50" s="50">
        <v>53000</v>
      </c>
    </row>
    <row r="51" spans="1:5" ht="18.75" customHeight="1">
      <c r="A51" s="6">
        <v>42</v>
      </c>
      <c r="B51" s="56" t="s">
        <v>110</v>
      </c>
      <c r="C51" s="57"/>
      <c r="D51" s="50">
        <f>+D10</f>
        <v>298742549</v>
      </c>
      <c r="E51" s="50">
        <f>+E10</f>
        <v>295914530</v>
      </c>
    </row>
    <row r="52" spans="1:5" ht="19.5" customHeight="1">
      <c r="A52" s="6">
        <v>43</v>
      </c>
      <c r="B52" s="17" t="s">
        <v>4</v>
      </c>
      <c r="C52" s="9" t="s">
        <v>111</v>
      </c>
      <c r="D52" s="47">
        <f>SUM(D53+D72)</f>
        <v>729907700</v>
      </c>
      <c r="E52" s="47">
        <f>SUM(E53+E72)</f>
        <v>717799900</v>
      </c>
    </row>
    <row r="53" spans="1:5" ht="69" customHeight="1">
      <c r="A53" s="6">
        <v>44</v>
      </c>
      <c r="B53" s="34" t="s">
        <v>112</v>
      </c>
      <c r="C53" s="9" t="s">
        <v>113</v>
      </c>
      <c r="D53" s="45">
        <f>SUM(D54+D56+D60+D71)</f>
        <v>729547700</v>
      </c>
      <c r="E53" s="45">
        <f>SUM(E54+E56+E60+E71)</f>
        <v>717439900</v>
      </c>
    </row>
    <row r="54" spans="1:5" ht="54" customHeight="1">
      <c r="A54" s="6">
        <v>45</v>
      </c>
      <c r="B54" s="17" t="s">
        <v>125</v>
      </c>
      <c r="C54" s="35" t="s">
        <v>114</v>
      </c>
      <c r="D54" s="45">
        <f>SUM(D55)</f>
        <v>5051000</v>
      </c>
      <c r="E54" s="45">
        <f>SUM(E55)</f>
        <v>5051000</v>
      </c>
    </row>
    <row r="55" spans="1:5" ht="93.75" customHeight="1">
      <c r="A55" s="6">
        <v>46</v>
      </c>
      <c r="B55" s="16" t="s">
        <v>87</v>
      </c>
      <c r="C55" s="29" t="s">
        <v>70</v>
      </c>
      <c r="D55" s="49">
        <v>5051000</v>
      </c>
      <c r="E55" s="49">
        <v>5051000</v>
      </c>
    </row>
    <row r="56" spans="1:5" ht="49.5" customHeight="1">
      <c r="A56" s="6">
        <v>47</v>
      </c>
      <c r="B56" s="17" t="s">
        <v>124</v>
      </c>
      <c r="C56" s="38" t="s">
        <v>51</v>
      </c>
      <c r="D56" s="45">
        <f>SUM(D57:D59)</f>
        <v>270440600</v>
      </c>
      <c r="E56" s="45">
        <f>SUM(E57:E59)</f>
        <v>263424600</v>
      </c>
    </row>
    <row r="57" spans="1:5" ht="48" customHeight="1">
      <c r="A57" s="6">
        <v>48</v>
      </c>
      <c r="B57" s="16" t="s">
        <v>85</v>
      </c>
      <c r="C57" s="36" t="s">
        <v>79</v>
      </c>
      <c r="D57" s="49">
        <v>19759000</v>
      </c>
      <c r="E57" s="49">
        <v>19759000</v>
      </c>
    </row>
    <row r="58" spans="1:5" ht="37.5" customHeight="1">
      <c r="A58" s="6">
        <v>49</v>
      </c>
      <c r="B58" s="16" t="s">
        <v>85</v>
      </c>
      <c r="C58" s="36" t="s">
        <v>52</v>
      </c>
      <c r="D58" s="49">
        <v>7081600</v>
      </c>
      <c r="E58" s="49">
        <v>7081600</v>
      </c>
    </row>
    <row r="59" spans="1:5" ht="66.75" customHeight="1">
      <c r="A59" s="6">
        <v>50</v>
      </c>
      <c r="B59" s="16" t="s">
        <v>86</v>
      </c>
      <c r="C59" s="36" t="s">
        <v>80</v>
      </c>
      <c r="D59" s="49">
        <v>243600000</v>
      </c>
      <c r="E59" s="49">
        <v>236584000</v>
      </c>
    </row>
    <row r="60" spans="1:5" ht="30" customHeight="1">
      <c r="A60" s="6">
        <v>51</v>
      </c>
      <c r="B60" s="17" t="s">
        <v>123</v>
      </c>
      <c r="C60" s="38" t="s">
        <v>18</v>
      </c>
      <c r="D60" s="45">
        <f>SUM(D61:D70)</f>
        <v>454056100</v>
      </c>
      <c r="E60" s="45">
        <f>SUM(E61:E70)</f>
        <v>448964300</v>
      </c>
    </row>
    <row r="61" spans="1:5" ht="82.5" customHeight="1">
      <c r="A61" s="6">
        <v>52</v>
      </c>
      <c r="B61" s="16" t="s">
        <v>82</v>
      </c>
      <c r="C61" s="36" t="s">
        <v>67</v>
      </c>
      <c r="D61" s="49">
        <v>18133000</v>
      </c>
      <c r="E61" s="49">
        <v>18126000</v>
      </c>
    </row>
    <row r="62" spans="1:5" ht="101.25" customHeight="1">
      <c r="A62" s="6">
        <v>53</v>
      </c>
      <c r="B62" s="16" t="s">
        <v>83</v>
      </c>
      <c r="C62" s="9" t="s">
        <v>54</v>
      </c>
      <c r="D62" s="49">
        <v>5261000</v>
      </c>
      <c r="E62" s="49">
        <v>4855000</v>
      </c>
    </row>
    <row r="63" spans="1:5" ht="111" customHeight="1">
      <c r="A63" s="6">
        <v>54</v>
      </c>
      <c r="B63" s="16" t="s">
        <v>83</v>
      </c>
      <c r="C63" s="36" t="s">
        <v>53</v>
      </c>
      <c r="D63" s="49">
        <v>37000</v>
      </c>
      <c r="E63" s="49">
        <v>37000</v>
      </c>
    </row>
    <row r="64" spans="1:5" ht="111.75" customHeight="1">
      <c r="A64" s="6">
        <v>55</v>
      </c>
      <c r="B64" s="16" t="s">
        <v>83</v>
      </c>
      <c r="C64" s="36" t="s">
        <v>55</v>
      </c>
      <c r="D64" s="49">
        <v>100</v>
      </c>
      <c r="E64" s="49">
        <v>100</v>
      </c>
    </row>
    <row r="65" spans="1:5" ht="51.75" customHeight="1">
      <c r="A65" s="6">
        <v>56</v>
      </c>
      <c r="B65" s="16" t="s">
        <v>83</v>
      </c>
      <c r="C65" s="36" t="s">
        <v>56</v>
      </c>
      <c r="D65" s="49">
        <v>102300</v>
      </c>
      <c r="E65" s="49">
        <v>102300</v>
      </c>
    </row>
    <row r="66" spans="1:5" ht="109.5" customHeight="1">
      <c r="A66" s="6">
        <v>57</v>
      </c>
      <c r="B66" s="16" t="s">
        <v>83</v>
      </c>
      <c r="C66" s="36" t="s">
        <v>57</v>
      </c>
      <c r="D66" s="49">
        <v>73446000</v>
      </c>
      <c r="E66" s="49">
        <v>68765000</v>
      </c>
    </row>
    <row r="67" spans="1:5" ht="171" customHeight="1">
      <c r="A67" s="6">
        <v>58</v>
      </c>
      <c r="B67" s="16" t="s">
        <v>84</v>
      </c>
      <c r="C67" s="37" t="s">
        <v>68</v>
      </c>
      <c r="D67" s="49">
        <v>159204000</v>
      </c>
      <c r="E67" s="49">
        <v>159204000</v>
      </c>
    </row>
    <row r="68" spans="1:5" ht="96" customHeight="1">
      <c r="A68" s="5">
        <v>59</v>
      </c>
      <c r="B68" s="16" t="s">
        <v>84</v>
      </c>
      <c r="C68" s="36" t="s">
        <v>66</v>
      </c>
      <c r="D68" s="49">
        <v>197129000</v>
      </c>
      <c r="E68" s="49">
        <v>197129000</v>
      </c>
    </row>
    <row r="69" spans="1:5" ht="142.5" customHeight="1">
      <c r="A69" s="6">
        <v>60</v>
      </c>
      <c r="B69" s="16" t="s">
        <v>83</v>
      </c>
      <c r="C69" s="37" t="s">
        <v>69</v>
      </c>
      <c r="D69" s="49">
        <v>21000</v>
      </c>
      <c r="E69" s="49">
        <v>21000</v>
      </c>
    </row>
    <row r="70" spans="1:5" ht="84" customHeight="1">
      <c r="A70" s="6">
        <v>61</v>
      </c>
      <c r="B70" s="16" t="s">
        <v>83</v>
      </c>
      <c r="C70" s="37" t="s">
        <v>81</v>
      </c>
      <c r="D70" s="49">
        <v>722700</v>
      </c>
      <c r="E70" s="49">
        <v>724900</v>
      </c>
    </row>
    <row r="71" spans="1:5" ht="17.25" customHeight="1">
      <c r="A71" s="6">
        <v>62</v>
      </c>
      <c r="B71" s="17" t="s">
        <v>126</v>
      </c>
      <c r="C71" s="39" t="s">
        <v>19</v>
      </c>
      <c r="D71" s="45">
        <v>0</v>
      </c>
      <c r="E71" s="45">
        <v>0</v>
      </c>
    </row>
    <row r="72" spans="1:5" ht="36.75" customHeight="1">
      <c r="A72" s="6">
        <v>63</v>
      </c>
      <c r="B72" s="17" t="s">
        <v>127</v>
      </c>
      <c r="C72" s="43" t="s">
        <v>32</v>
      </c>
      <c r="D72" s="50">
        <f>SUM(D73:D74)</f>
        <v>360000</v>
      </c>
      <c r="E72" s="50">
        <f>SUM(E73:E74)</f>
        <v>360000</v>
      </c>
    </row>
    <row r="73" spans="1:5" ht="33" customHeight="1">
      <c r="A73" s="6">
        <v>64</v>
      </c>
      <c r="B73" s="16" t="s">
        <v>128</v>
      </c>
      <c r="C73" s="42" t="s">
        <v>32</v>
      </c>
      <c r="D73" s="46">
        <v>100000</v>
      </c>
      <c r="E73" s="46">
        <v>100000</v>
      </c>
    </row>
    <row r="74" spans="1:5" ht="38.25" customHeight="1">
      <c r="A74" s="6">
        <v>65</v>
      </c>
      <c r="B74" s="16" t="s">
        <v>129</v>
      </c>
      <c r="C74" s="42" t="s">
        <v>32</v>
      </c>
      <c r="D74" s="46">
        <v>260000</v>
      </c>
      <c r="E74" s="46">
        <v>260000</v>
      </c>
    </row>
    <row r="75" spans="1:5" ht="15">
      <c r="A75" s="5">
        <v>66</v>
      </c>
      <c r="B75" s="52" t="s">
        <v>2</v>
      </c>
      <c r="C75" s="53"/>
      <c r="D75" s="50">
        <f>+D51+D52</f>
        <v>1028650249</v>
      </c>
      <c r="E75" s="50">
        <f>+E51+E52</f>
        <v>1013714430</v>
      </c>
    </row>
    <row r="76" spans="3:4" ht="13.5">
      <c r="C76" s="2"/>
      <c r="D76" s="3"/>
    </row>
  </sheetData>
  <sheetProtection/>
  <mergeCells count="11">
    <mergeCell ref="B8:B9"/>
    <mergeCell ref="B75:C75"/>
    <mergeCell ref="A8:A9"/>
    <mergeCell ref="B51:C51"/>
    <mergeCell ref="B6:E6"/>
    <mergeCell ref="D8:E8"/>
    <mergeCell ref="D1:E1"/>
    <mergeCell ref="D2:E2"/>
    <mergeCell ref="D3:E3"/>
    <mergeCell ref="D4:E4"/>
    <mergeCell ref="C8:C9"/>
  </mergeCells>
  <printOptions/>
  <pageMargins left="0.68" right="0.23" top="0.551181102362204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income</cp:lastModifiedBy>
  <cp:lastPrinted>2016-11-21T03:35:16Z</cp:lastPrinted>
  <dcterms:created xsi:type="dcterms:W3CDTF">1999-08-31T09:18:08Z</dcterms:created>
  <dcterms:modified xsi:type="dcterms:W3CDTF">2016-11-21T13:00:40Z</dcterms:modified>
  <cp:category/>
  <cp:version/>
  <cp:contentType/>
  <cp:contentStatus/>
</cp:coreProperties>
</file>