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9320" windowHeight="4700" tabRatio="601" activeTab="0"/>
  </bookViews>
  <sheets>
    <sheet name="Проект 2017 года" sheetId="1" r:id="rId1"/>
  </sheets>
  <definedNames>
    <definedName name="_xlnm.Print_Titles" localSheetId="0">'Проект 2017 года'!$10:$11</definedName>
  </definedNames>
  <calcPr fullCalcOnLoad="1" fullPrecision="0"/>
</workbook>
</file>

<file path=xl/sharedStrings.xml><?xml version="1.0" encoding="utf-8"?>
<sst xmlns="http://schemas.openxmlformats.org/spreadsheetml/2006/main" count="151" uniqueCount="142">
  <si>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</si>
  <si>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</si>
  <si>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</si>
  <si>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</si>
  <si>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</si>
  <si>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</si>
  <si>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</si>
  <si>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</si>
  <si>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</si>
  <si>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</si>
  <si>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</si>
  <si>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</si>
  <si>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</si>
  <si>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</si>
  <si>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</si>
  <si>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</si>
  <si>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</si>
  <si>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</si>
  <si>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</si>
  <si>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</si>
  <si>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</si>
  <si>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</si>
  <si>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</si>
  <si>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</si>
  <si>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</si>
  <si>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</si>
  <si>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</si>
  <si>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</si>
  <si>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</si>
  <si>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</si>
  <si>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</si>
  <si>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</si>
  <si>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</si>
  <si>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</si>
  <si>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</si>
  <si>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</si>
  <si>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</si>
  <si>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</si>
  <si>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</si>
  <si>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</si>
  <si>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</si>
  <si>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</si>
  <si>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</si>
  <si>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</si>
  <si>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</si>
  <si>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</si>
  <si>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</si>
  <si>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</si>
  <si>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</si>
  <si>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</si>
  <si>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</si>
  <si>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</si>
  <si>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</si>
  <si>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</si>
  <si>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</si>
  <si>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</si>
  <si>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</si>
  <si>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</si>
  <si>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</si>
  <si>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</si>
  <si>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</si>
  <si>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</si>
  <si>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</si>
  <si>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</si>
  <si>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</si>
  <si>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</si>
  <si>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</si>
  <si>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</si>
  <si>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</si>
  <si>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</si>
  <si>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</si>
  <si>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</si>
  <si>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</si>
  <si>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</si>
  <si>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</si>
  <si>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</si>
  <si>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</si>
  <si>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</si>
  <si>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</si>
  <si>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</si>
  <si>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</si>
  <si>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</si>
  <si>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</si>
  <si>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</si>
  <si>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</si>
  <si>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</si>
  <si>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</si>
  <si>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</si>
  <si>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</si>
  <si>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</si>
  <si>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</si>
  <si>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</si>
  <si>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</si>
  <si>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</si>
  <si>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</si>
  <si>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</si>
  <si>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</si>
  <si>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</si>
  <si>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</si>
  <si>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</si>
  <si>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</si>
  <si>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</si>
  <si>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</si>
  <si>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</si>
  <si>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</si>
  <si>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</si>
  <si>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</si>
  <si>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</si>
  <si>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</si>
  <si>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</si>
  <si>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</si>
  <si>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</si>
  <si>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</si>
  <si>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</si>
  <si>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</si>
  <si>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</si>
  <si>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</si>
  <si>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</si>
  <si>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</si>
  <si>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</si>
  <si>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</si>
  <si>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</si>
  <si>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</si>
  <si>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</si>
  <si>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</si>
  <si>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</si>
  <si>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</si>
  <si>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</si>
  <si>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</si>
  <si>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</si>
  <si>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</si>
  <si>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</si>
  <si>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</si>
  <si>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 xml:space="preserve">от              2018 № 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</si>
  <si>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</si>
  <si>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</si>
  <si>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</si>
  <si>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</si>
  <si>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</si>
  <si>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</si>
  <si>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901 2 02 29999 04 0000 151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</si>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</sst>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179" fontId="11" fillId="33" borderId="12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9" fillId="33" borderId="12" xfId="6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179" fontId="11" fillId="33" borderId="10" xfId="60" applyNumberFormat="1" applyFont="1" applyFill="1" applyBorder="1" applyAlignment="1">
      <alignment horizontal="center"/>
    </xf>
    <xf numFmtId="179" fontId="9" fillId="33" borderId="10" xfId="60" applyNumberFormat="1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 wrapText="1"/>
    </xf>
    <xf numFmtId="179" fontId="67" fillId="33" borderId="0" xfId="60" applyNumberFormat="1" applyFont="1" applyFill="1" applyBorder="1" applyAlignment="1">
      <alignment horizontal="center"/>
    </xf>
    <xf numFmtId="179" fontId="68" fillId="33" borderId="0" xfId="60" applyNumberFormat="1" applyFont="1" applyFill="1" applyBorder="1" applyAlignment="1">
      <alignment horizontal="center"/>
    </xf>
    <xf numFmtId="0" fontId="66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wrapText="1"/>
    </xf>
    <xf numFmtId="0" fontId="69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 horizontal="left" wrapText="1"/>
    </xf>
    <xf numFmtId="189" fontId="68" fillId="33" borderId="0" xfId="60" applyNumberFormat="1" applyFont="1" applyFill="1" applyBorder="1" applyAlignment="1">
      <alignment horizontal="center"/>
    </xf>
    <xf numFmtId="189" fontId="67" fillId="33" borderId="0" xfId="60" applyNumberFormat="1" applyFont="1" applyFill="1" applyBorder="1" applyAlignment="1">
      <alignment horizontal="center"/>
    </xf>
    <xf numFmtId="0" fontId="70" fillId="0" borderId="0" xfId="0" applyNumberFormat="1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1" fillId="0" borderId="15" xfId="0" applyFont="1" applyBorder="1" applyAlignment="1">
      <alignment wrapText="1"/>
    </xf>
    <xf numFmtId="179" fontId="9" fillId="33" borderId="14" xfId="60" applyNumberFormat="1" applyFont="1" applyFill="1" applyBorder="1" applyAlignment="1">
      <alignment horizontal="center"/>
    </xf>
    <xf numFmtId="179" fontId="11" fillId="33" borderId="14" xfId="6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79" fontId="15" fillId="33" borderId="0" xfId="60" applyNumberFormat="1" applyFont="1" applyFill="1" applyBorder="1" applyAlignment="1">
      <alignment horizontal="center"/>
    </xf>
    <xf numFmtId="179" fontId="11" fillId="0" borderId="0" xfId="0" applyNumberFormat="1" applyFont="1" applyBorder="1" applyAlignment="1">
      <alignment/>
    </xf>
    <xf numFmtId="179" fontId="11" fillId="33" borderId="0" xfId="60" applyNumberFormat="1" applyFont="1" applyFill="1" applyBorder="1" applyAlignment="1">
      <alignment horizontal="center"/>
    </xf>
    <xf numFmtId="179" fontId="16" fillId="33" borderId="0" xfId="60" applyNumberFormat="1" applyFont="1" applyFill="1" applyBorder="1" applyAlignment="1">
      <alignment horizontal="center"/>
    </xf>
    <xf numFmtId="179" fontId="9" fillId="0" borderId="0" xfId="0" applyNumberFormat="1" applyFont="1" applyBorder="1" applyAlignment="1">
      <alignment/>
    </xf>
    <xf numFmtId="179" fontId="67" fillId="0" borderId="0" xfId="60" applyNumberFormat="1" applyFont="1" applyBorder="1" applyAlignment="1">
      <alignment/>
    </xf>
    <xf numFmtId="179" fontId="71" fillId="33" borderId="0" xfId="60" applyNumberFormat="1" applyFont="1" applyFill="1" applyBorder="1" applyAlignment="1">
      <alignment horizontal="center"/>
    </xf>
    <xf numFmtId="0" fontId="6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80">
      <selection activeCell="B84" sqref="B8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56.50390625" style="0" customWidth="1"/>
    <col min="4" max="4" width="17.125" style="0" customWidth="1"/>
    <col min="5" max="5" width="15.875" style="3" customWidth="1"/>
    <col min="6" max="6" width="16.375" style="0" customWidth="1"/>
  </cols>
  <sheetData>
    <row r="1" ht="15">
      <c r="D1" s="66" t="s">
        <v>128</v>
      </c>
    </row>
    <row r="2" ht="15">
      <c r="D2" s="66" t="s">
        <v>129</v>
      </c>
    </row>
    <row r="3" ht="15">
      <c r="D3" s="66" t="s">
        <v>130</v>
      </c>
    </row>
    <row r="4" ht="15">
      <c r="D4" s="66" t="s">
        <v>133</v>
      </c>
    </row>
    <row r="8" spans="1:4" ht="15.75" customHeight="1">
      <c r="A8" s="77" t="s">
        <v>119</v>
      </c>
      <c r="B8" s="78"/>
      <c r="C8" s="78"/>
      <c r="D8" s="78"/>
    </row>
    <row r="9" spans="2:4" ht="12">
      <c r="B9" s="1"/>
      <c r="C9" s="1"/>
      <c r="D9" s="1"/>
    </row>
    <row r="10" spans="1:4" ht="16.5" customHeight="1">
      <c r="A10" s="81" t="s">
        <v>132</v>
      </c>
      <c r="B10" s="83" t="s">
        <v>51</v>
      </c>
      <c r="C10" s="85" t="s">
        <v>52</v>
      </c>
      <c r="D10" s="83" t="s">
        <v>131</v>
      </c>
    </row>
    <row r="11" spans="1:4" ht="27.75" customHeight="1">
      <c r="A11" s="82"/>
      <c r="B11" s="84"/>
      <c r="C11" s="86"/>
      <c r="D11" s="84"/>
    </row>
    <row r="12" spans="1:4" ht="15">
      <c r="A12" s="2">
        <v>1</v>
      </c>
      <c r="B12" s="7" t="s">
        <v>12</v>
      </c>
      <c r="C12" s="8" t="s">
        <v>61</v>
      </c>
      <c r="D12" s="52">
        <f>SUM(D13+D15+D17+D21+D24+D27+D35+D37+D44+D51+D52)</f>
        <v>468120996</v>
      </c>
    </row>
    <row r="13" spans="1:4" ht="15">
      <c r="A13" s="2">
        <v>2</v>
      </c>
      <c r="B13" s="7" t="s">
        <v>33</v>
      </c>
      <c r="C13" s="8" t="s">
        <v>62</v>
      </c>
      <c r="D13" s="30">
        <f>SUM(D14:D14)</f>
        <v>280873000</v>
      </c>
    </row>
    <row r="14" spans="1:4" ht="15">
      <c r="A14" s="2">
        <v>3</v>
      </c>
      <c r="B14" s="9" t="s">
        <v>63</v>
      </c>
      <c r="C14" s="8" t="s">
        <v>64</v>
      </c>
      <c r="D14" s="51">
        <v>280873000</v>
      </c>
    </row>
    <row r="15" spans="1:4" ht="46.5">
      <c r="A15" s="2">
        <v>4</v>
      </c>
      <c r="B15" s="10" t="s">
        <v>48</v>
      </c>
      <c r="C15" s="8" t="s">
        <v>65</v>
      </c>
      <c r="D15" s="11">
        <f>SUM(D16:D16)</f>
        <v>6691000</v>
      </c>
    </row>
    <row r="16" spans="1:4" ht="30.75">
      <c r="A16" s="2">
        <v>5</v>
      </c>
      <c r="B16" s="12" t="s">
        <v>66</v>
      </c>
      <c r="C16" s="13" t="s">
        <v>67</v>
      </c>
      <c r="D16" s="14">
        <v>6691000</v>
      </c>
    </row>
    <row r="17" spans="1:4" ht="15">
      <c r="A17" s="2">
        <v>6</v>
      </c>
      <c r="B17" s="10" t="s">
        <v>49</v>
      </c>
      <c r="C17" s="8" t="s">
        <v>68</v>
      </c>
      <c r="D17" s="11">
        <f>SUM(D18:D20)</f>
        <v>28560000</v>
      </c>
    </row>
    <row r="18" spans="1:4" ht="30.75">
      <c r="A18" s="2">
        <v>7</v>
      </c>
      <c r="B18" s="15" t="s">
        <v>94</v>
      </c>
      <c r="C18" s="13" t="s">
        <v>95</v>
      </c>
      <c r="D18" s="14">
        <v>8660000</v>
      </c>
    </row>
    <row r="19" spans="1:4" ht="30.75">
      <c r="A19" s="2">
        <v>8</v>
      </c>
      <c r="B19" s="15" t="s">
        <v>13</v>
      </c>
      <c r="C19" s="16" t="s">
        <v>31</v>
      </c>
      <c r="D19" s="31">
        <v>16700000</v>
      </c>
    </row>
    <row r="20" spans="1:4" ht="30.75">
      <c r="A20" s="2">
        <v>9</v>
      </c>
      <c r="B20" s="2" t="s">
        <v>34</v>
      </c>
      <c r="C20" s="17" t="s">
        <v>30</v>
      </c>
      <c r="D20" s="51">
        <v>3200000</v>
      </c>
    </row>
    <row r="21" spans="1:4" ht="15">
      <c r="A21" s="2">
        <v>10</v>
      </c>
      <c r="B21" s="7" t="s">
        <v>50</v>
      </c>
      <c r="C21" s="8" t="s">
        <v>69</v>
      </c>
      <c r="D21" s="52">
        <f>SUM(D22+D23)</f>
        <v>33000000</v>
      </c>
    </row>
    <row r="22" spans="1:4" ht="15">
      <c r="A22" s="2">
        <v>11</v>
      </c>
      <c r="B22" s="18" t="s">
        <v>14</v>
      </c>
      <c r="C22" s="19" t="s">
        <v>1</v>
      </c>
      <c r="D22" s="51">
        <v>10000000</v>
      </c>
    </row>
    <row r="23" spans="1:4" ht="15">
      <c r="A23" s="2">
        <v>12</v>
      </c>
      <c r="B23" s="18" t="s">
        <v>15</v>
      </c>
      <c r="C23" s="20" t="s">
        <v>0</v>
      </c>
      <c r="D23" s="51">
        <v>23000000</v>
      </c>
    </row>
    <row r="24" spans="1:4" ht="15">
      <c r="A24" s="2">
        <v>13</v>
      </c>
      <c r="B24" s="21" t="s">
        <v>4</v>
      </c>
      <c r="C24" s="8" t="s">
        <v>70</v>
      </c>
      <c r="D24" s="30">
        <f>SUM(D25:D26)</f>
        <v>2455000</v>
      </c>
    </row>
    <row r="25" spans="1:4" ht="46.5">
      <c r="A25" s="2">
        <v>14</v>
      </c>
      <c r="B25" s="12" t="s">
        <v>17</v>
      </c>
      <c r="C25" s="22" t="s">
        <v>71</v>
      </c>
      <c r="D25" s="31">
        <v>2450000</v>
      </c>
    </row>
    <row r="26" spans="1:4" ht="30.75">
      <c r="A26" s="2">
        <v>15</v>
      </c>
      <c r="B26" s="12" t="s">
        <v>72</v>
      </c>
      <c r="C26" s="16" t="s">
        <v>73</v>
      </c>
      <c r="D26" s="31">
        <v>5000</v>
      </c>
    </row>
    <row r="27" spans="1:4" ht="46.5">
      <c r="A27" s="2">
        <v>16</v>
      </c>
      <c r="B27" s="65" t="s">
        <v>5</v>
      </c>
      <c r="C27" s="23" t="s">
        <v>74</v>
      </c>
      <c r="D27" s="52">
        <f>SUM(D28+D33)</f>
        <v>50577520</v>
      </c>
    </row>
    <row r="28" spans="1:4" ht="97.5" customHeight="1">
      <c r="A28" s="2">
        <v>17</v>
      </c>
      <c r="B28" s="2" t="s">
        <v>8</v>
      </c>
      <c r="C28" s="16" t="s">
        <v>35</v>
      </c>
      <c r="D28" s="31">
        <f>SUM(D29:D32)</f>
        <v>50387520</v>
      </c>
    </row>
    <row r="29" spans="1:4" ht="99" customHeight="1">
      <c r="A29" s="2">
        <v>18</v>
      </c>
      <c r="B29" s="24" t="s">
        <v>32</v>
      </c>
      <c r="C29" s="25" t="s">
        <v>75</v>
      </c>
      <c r="D29" s="31">
        <v>22220260</v>
      </c>
    </row>
    <row r="30" spans="1:4" ht="82.5" customHeight="1">
      <c r="A30" s="2">
        <v>19</v>
      </c>
      <c r="B30" s="24" t="s">
        <v>18</v>
      </c>
      <c r="C30" s="25" t="s">
        <v>76</v>
      </c>
      <c r="D30" s="31">
        <v>2847770</v>
      </c>
    </row>
    <row r="31" spans="1:5" ht="78" customHeight="1">
      <c r="A31" s="2">
        <v>20</v>
      </c>
      <c r="B31" s="24" t="s">
        <v>26</v>
      </c>
      <c r="C31" s="25" t="s">
        <v>27</v>
      </c>
      <c r="D31" s="31">
        <v>313500</v>
      </c>
      <c r="E31" s="50"/>
    </row>
    <row r="32" spans="1:4" ht="51" customHeight="1">
      <c r="A32" s="2">
        <v>21</v>
      </c>
      <c r="B32" s="24" t="s">
        <v>36</v>
      </c>
      <c r="C32" s="25" t="s">
        <v>37</v>
      </c>
      <c r="D32" s="31">
        <v>25005990</v>
      </c>
    </row>
    <row r="33" spans="1:4" ht="98.25" customHeight="1">
      <c r="A33" s="2">
        <v>22</v>
      </c>
      <c r="B33" s="26" t="s">
        <v>9</v>
      </c>
      <c r="C33" s="27" t="s">
        <v>54</v>
      </c>
      <c r="D33" s="51">
        <f>SUM(D34:D34)</f>
        <v>190000</v>
      </c>
    </row>
    <row r="34" spans="1:4" ht="97.5" customHeight="1">
      <c r="A34" s="2">
        <v>23</v>
      </c>
      <c r="B34" s="28" t="s">
        <v>20</v>
      </c>
      <c r="C34" s="29" t="s">
        <v>38</v>
      </c>
      <c r="D34" s="51">
        <v>190000</v>
      </c>
    </row>
    <row r="35" spans="1:4" ht="30.75">
      <c r="A35" s="2">
        <v>24</v>
      </c>
      <c r="B35" s="7" t="s">
        <v>6</v>
      </c>
      <c r="C35" s="8" t="s">
        <v>77</v>
      </c>
      <c r="D35" s="52">
        <f>+D36</f>
        <v>987000</v>
      </c>
    </row>
    <row r="36" spans="1:5" ht="15">
      <c r="A36" s="2">
        <v>25</v>
      </c>
      <c r="B36" s="18" t="s">
        <v>23</v>
      </c>
      <c r="C36" s="19" t="s">
        <v>2</v>
      </c>
      <c r="D36" s="51">
        <v>987000</v>
      </c>
      <c r="E36" s="4"/>
    </row>
    <row r="37" spans="1:4" ht="30.75">
      <c r="A37" s="2">
        <v>26</v>
      </c>
      <c r="B37" s="7" t="s">
        <v>22</v>
      </c>
      <c r="C37" s="8" t="s">
        <v>78</v>
      </c>
      <c r="D37" s="52">
        <f>SUM(D38+D42+D43)</f>
        <v>55089554</v>
      </c>
    </row>
    <row r="38" spans="1:4" ht="48" customHeight="1">
      <c r="A38" s="2">
        <v>27</v>
      </c>
      <c r="B38" s="18" t="s">
        <v>39</v>
      </c>
      <c r="C38" s="19" t="s">
        <v>79</v>
      </c>
      <c r="D38" s="51">
        <f>SUM(D39:D41)</f>
        <v>45245554</v>
      </c>
    </row>
    <row r="39" spans="1:4" ht="65.25" customHeight="1">
      <c r="A39" s="2">
        <v>28</v>
      </c>
      <c r="B39" s="18" t="s">
        <v>40</v>
      </c>
      <c r="C39" s="13" t="s">
        <v>80</v>
      </c>
      <c r="D39" s="51">
        <v>32201933</v>
      </c>
    </row>
    <row r="40" spans="1:4" ht="46.5">
      <c r="A40" s="2">
        <v>29</v>
      </c>
      <c r="B40" s="18" t="s">
        <v>93</v>
      </c>
      <c r="C40" s="13" t="s">
        <v>92</v>
      </c>
      <c r="D40" s="51">
        <v>8426064</v>
      </c>
    </row>
    <row r="41" spans="1:4" ht="34.5" customHeight="1">
      <c r="A41" s="2">
        <v>30</v>
      </c>
      <c r="B41" s="18" t="s">
        <v>41</v>
      </c>
      <c r="C41" s="13" t="s">
        <v>81</v>
      </c>
      <c r="D41" s="51">
        <v>4617557</v>
      </c>
    </row>
    <row r="42" spans="1:5" ht="30.75">
      <c r="A42" s="2">
        <v>31</v>
      </c>
      <c r="B42" s="18" t="s">
        <v>42</v>
      </c>
      <c r="C42" s="19" t="s">
        <v>82</v>
      </c>
      <c r="D42" s="51">
        <v>9650000</v>
      </c>
      <c r="E42" s="5"/>
    </row>
    <row r="43" spans="1:5" ht="30.75">
      <c r="A43" s="2">
        <v>32</v>
      </c>
      <c r="B43" s="18" t="s">
        <v>96</v>
      </c>
      <c r="C43" s="19" t="s">
        <v>97</v>
      </c>
      <c r="D43" s="51">
        <v>194000</v>
      </c>
      <c r="E43" s="5"/>
    </row>
    <row r="44" spans="1:5" ht="30.75">
      <c r="A44" s="2">
        <v>33</v>
      </c>
      <c r="B44" s="7" t="s">
        <v>10</v>
      </c>
      <c r="C44" s="8" t="s">
        <v>83</v>
      </c>
      <c r="D44" s="52">
        <f>SUM(D45+D47)</f>
        <v>6646000</v>
      </c>
      <c r="E44" s="5"/>
    </row>
    <row r="45" spans="1:5" ht="100.5" customHeight="1">
      <c r="A45" s="2">
        <v>34</v>
      </c>
      <c r="B45" s="18" t="s">
        <v>19</v>
      </c>
      <c r="C45" s="27" t="s">
        <v>55</v>
      </c>
      <c r="D45" s="51">
        <f>SUM(D46:D46)</f>
        <v>3796000</v>
      </c>
      <c r="E45" s="5"/>
    </row>
    <row r="46" spans="1:5" ht="99.75" customHeight="1">
      <c r="A46" s="2">
        <v>35</v>
      </c>
      <c r="B46" s="53" t="s">
        <v>24</v>
      </c>
      <c r="C46" s="29" t="s">
        <v>43</v>
      </c>
      <c r="D46" s="31">
        <v>3796000</v>
      </c>
      <c r="E46" s="6"/>
    </row>
    <row r="47" spans="1:5" ht="38.25" customHeight="1">
      <c r="A47" s="2">
        <v>36</v>
      </c>
      <c r="B47" s="18" t="s">
        <v>21</v>
      </c>
      <c r="C47" s="19" t="s">
        <v>56</v>
      </c>
      <c r="D47" s="51">
        <v>2850000</v>
      </c>
      <c r="E47" s="6"/>
    </row>
    <row r="48" spans="1:5" ht="72" customHeight="1">
      <c r="A48" s="2">
        <v>37</v>
      </c>
      <c r="B48" s="53" t="s">
        <v>53</v>
      </c>
      <c r="C48" s="29" t="s">
        <v>11</v>
      </c>
      <c r="D48" s="31">
        <v>2160000</v>
      </c>
      <c r="E48" s="6"/>
    </row>
    <row r="49" spans="1:5" ht="65.25" customHeight="1">
      <c r="A49" s="2">
        <v>38</v>
      </c>
      <c r="B49" s="53" t="s">
        <v>25</v>
      </c>
      <c r="C49" s="29" t="s">
        <v>44</v>
      </c>
      <c r="D49" s="14">
        <v>490000</v>
      </c>
      <c r="E49" s="5"/>
    </row>
    <row r="50" spans="1:5" ht="102" customHeight="1">
      <c r="A50" s="2">
        <v>39</v>
      </c>
      <c r="B50" s="53" t="s">
        <v>120</v>
      </c>
      <c r="C50" s="54" t="s">
        <v>121</v>
      </c>
      <c r="D50" s="14">
        <v>200000</v>
      </c>
      <c r="E50" s="5"/>
    </row>
    <row r="51" spans="1:5" ht="15">
      <c r="A51" s="2">
        <v>40</v>
      </c>
      <c r="B51" s="55" t="s">
        <v>7</v>
      </c>
      <c r="C51" s="23" t="s">
        <v>84</v>
      </c>
      <c r="D51" s="30">
        <v>3091922</v>
      </c>
      <c r="E51" s="5"/>
    </row>
    <row r="52" spans="1:5" ht="17.25" customHeight="1">
      <c r="A52" s="2">
        <v>41</v>
      </c>
      <c r="B52" s="7" t="s">
        <v>98</v>
      </c>
      <c r="C52" s="23" t="s">
        <v>99</v>
      </c>
      <c r="D52" s="52">
        <v>150000</v>
      </c>
      <c r="E52" s="5"/>
    </row>
    <row r="53" spans="1:5" ht="15">
      <c r="A53" s="2">
        <v>42</v>
      </c>
      <c r="B53" s="79" t="s">
        <v>85</v>
      </c>
      <c r="C53" s="80"/>
      <c r="D53" s="52">
        <f>+D12</f>
        <v>468120996</v>
      </c>
      <c r="E53" s="5"/>
    </row>
    <row r="54" spans="1:6" ht="16.5" customHeight="1">
      <c r="A54" s="56">
        <v>43</v>
      </c>
      <c r="B54" s="7" t="s">
        <v>3</v>
      </c>
      <c r="C54" s="8" t="s">
        <v>86</v>
      </c>
      <c r="D54" s="30">
        <f>SUM(D55+D80)</f>
        <v>751398400</v>
      </c>
      <c r="E54" s="67"/>
      <c r="F54" s="68"/>
    </row>
    <row r="55" spans="1:6" ht="32.25" customHeight="1">
      <c r="A55" s="56">
        <v>44</v>
      </c>
      <c r="B55" s="57" t="s">
        <v>87</v>
      </c>
      <c r="C55" s="8" t="s">
        <v>88</v>
      </c>
      <c r="D55" s="30">
        <f>SUM(D56+D58+D65+D78)</f>
        <v>749348400</v>
      </c>
      <c r="E55" s="69"/>
      <c r="F55" s="68"/>
    </row>
    <row r="56" spans="1:6" ht="32.25" customHeight="1">
      <c r="A56" s="56">
        <v>45</v>
      </c>
      <c r="B56" s="7" t="s">
        <v>100</v>
      </c>
      <c r="C56" s="58" t="s">
        <v>89</v>
      </c>
      <c r="D56" s="30">
        <f>SUM(D57)</f>
        <v>835000</v>
      </c>
      <c r="E56" s="67"/>
      <c r="F56" s="68"/>
    </row>
    <row r="57" spans="1:6" ht="66" customHeight="1">
      <c r="A57" s="56">
        <v>46</v>
      </c>
      <c r="B57" s="18" t="s">
        <v>101</v>
      </c>
      <c r="C57" s="27" t="s">
        <v>57</v>
      </c>
      <c r="D57" s="31">
        <v>835000</v>
      </c>
      <c r="E57" s="70"/>
      <c r="F57" s="71"/>
    </row>
    <row r="58" spans="1:6" ht="34.5" customHeight="1">
      <c r="A58" s="56">
        <v>47</v>
      </c>
      <c r="B58" s="7" t="s">
        <v>102</v>
      </c>
      <c r="C58" s="59" t="s">
        <v>45</v>
      </c>
      <c r="D58" s="30">
        <f>SUM(D59:D64)</f>
        <v>286404000</v>
      </c>
      <c r="E58" s="69"/>
      <c r="F58" s="68"/>
    </row>
    <row r="59" spans="1:6" ht="36" customHeight="1">
      <c r="A59" s="56">
        <v>48</v>
      </c>
      <c r="B59" s="18" t="s">
        <v>103</v>
      </c>
      <c r="C59" s="60" t="s">
        <v>104</v>
      </c>
      <c r="D59" s="31">
        <v>20909000</v>
      </c>
      <c r="E59" s="39"/>
      <c r="F59" s="71"/>
    </row>
    <row r="60" spans="1:6" ht="81" customHeight="1">
      <c r="A60" s="56">
        <v>49</v>
      </c>
      <c r="B60" s="18" t="s">
        <v>103</v>
      </c>
      <c r="C60" s="60" t="s">
        <v>122</v>
      </c>
      <c r="D60" s="31">
        <v>8196500</v>
      </c>
      <c r="E60" s="72"/>
      <c r="F60" s="71"/>
    </row>
    <row r="61" spans="1:6" ht="51.75" customHeight="1">
      <c r="A61" s="56">
        <v>50</v>
      </c>
      <c r="B61" s="18" t="s">
        <v>105</v>
      </c>
      <c r="C61" s="60" t="s">
        <v>106</v>
      </c>
      <c r="D61" s="31">
        <v>253571000</v>
      </c>
      <c r="E61" s="38"/>
      <c r="F61" s="71"/>
    </row>
    <row r="62" spans="1:6" ht="60" customHeight="1">
      <c r="A62" s="61">
        <v>51</v>
      </c>
      <c r="B62" s="18" t="s">
        <v>134</v>
      </c>
      <c r="C62" s="27" t="s">
        <v>135</v>
      </c>
      <c r="D62" s="31">
        <v>1218900</v>
      </c>
      <c r="E62" s="70"/>
      <c r="F62" s="71"/>
    </row>
    <row r="63" spans="1:6" ht="81.75" customHeight="1">
      <c r="A63" s="56">
        <v>52</v>
      </c>
      <c r="B63" s="18" t="s">
        <v>136</v>
      </c>
      <c r="C63" s="27" t="s">
        <v>137</v>
      </c>
      <c r="D63" s="31">
        <v>2332400</v>
      </c>
      <c r="E63" s="70"/>
      <c r="F63" s="71"/>
    </row>
    <row r="64" spans="1:6" ht="129.75" customHeight="1">
      <c r="A64" s="56">
        <v>53</v>
      </c>
      <c r="B64" s="76" t="s">
        <v>140</v>
      </c>
      <c r="C64" s="27" t="s">
        <v>141</v>
      </c>
      <c r="D64" s="31">
        <v>176200</v>
      </c>
      <c r="E64" s="70"/>
      <c r="F64" s="71"/>
    </row>
    <row r="65" spans="1:6" ht="34.5" customHeight="1">
      <c r="A65" s="56">
        <v>54</v>
      </c>
      <c r="B65" s="7" t="s">
        <v>107</v>
      </c>
      <c r="C65" s="59" t="s">
        <v>108</v>
      </c>
      <c r="D65" s="30">
        <f>SUM(D66:D77)</f>
        <v>457901300</v>
      </c>
      <c r="E65" s="69"/>
      <c r="F65" s="68"/>
    </row>
    <row r="66" spans="1:6" ht="67.5" customHeight="1">
      <c r="A66" s="56">
        <v>55</v>
      </c>
      <c r="B66" s="18" t="s">
        <v>109</v>
      </c>
      <c r="C66" s="60" t="s">
        <v>110</v>
      </c>
      <c r="D66" s="31">
        <v>15250000</v>
      </c>
      <c r="E66" s="38"/>
      <c r="F66" s="71"/>
    </row>
    <row r="67" spans="1:6" ht="109.5" customHeight="1">
      <c r="A67" s="56">
        <v>56</v>
      </c>
      <c r="B67" s="18" t="s">
        <v>123</v>
      </c>
      <c r="C67" s="60" t="s">
        <v>124</v>
      </c>
      <c r="D67" s="31">
        <v>76800</v>
      </c>
      <c r="E67" s="38"/>
      <c r="F67" s="71"/>
    </row>
    <row r="68" spans="1:6" ht="65.25" customHeight="1">
      <c r="A68" s="56">
        <v>57</v>
      </c>
      <c r="B68" s="18" t="s">
        <v>118</v>
      </c>
      <c r="C68" s="8" t="s">
        <v>112</v>
      </c>
      <c r="D68" s="31">
        <v>4992000</v>
      </c>
      <c r="E68" s="38"/>
      <c r="F68" s="71"/>
    </row>
    <row r="69" spans="1:6" ht="84" customHeight="1">
      <c r="A69" s="56">
        <v>58</v>
      </c>
      <c r="B69" s="18" t="s">
        <v>111</v>
      </c>
      <c r="C69" s="60" t="s">
        <v>46</v>
      </c>
      <c r="D69" s="31">
        <v>44000</v>
      </c>
      <c r="E69" s="38"/>
      <c r="F69" s="71"/>
    </row>
    <row r="70" spans="1:6" ht="81.75" customHeight="1">
      <c r="A70" s="56">
        <v>59</v>
      </c>
      <c r="B70" s="18" t="s">
        <v>111</v>
      </c>
      <c r="C70" s="60" t="s">
        <v>113</v>
      </c>
      <c r="D70" s="31">
        <v>100</v>
      </c>
      <c r="E70" s="38"/>
      <c r="F70" s="71"/>
    </row>
    <row r="71" spans="1:6" ht="55.5" customHeight="1">
      <c r="A71" s="56">
        <v>60</v>
      </c>
      <c r="B71" s="18" t="s">
        <v>111</v>
      </c>
      <c r="C71" s="60" t="s">
        <v>125</v>
      </c>
      <c r="D71" s="31">
        <v>106400</v>
      </c>
      <c r="E71" s="38"/>
      <c r="F71" s="71"/>
    </row>
    <row r="72" spans="1:6" ht="68.25" customHeight="1">
      <c r="A72" s="56">
        <v>61</v>
      </c>
      <c r="B72" s="18" t="s">
        <v>111</v>
      </c>
      <c r="C72" s="60" t="s">
        <v>47</v>
      </c>
      <c r="D72" s="31">
        <v>73446000</v>
      </c>
      <c r="E72" s="38"/>
      <c r="F72" s="71"/>
    </row>
    <row r="73" spans="1:6" ht="115.5" customHeight="1">
      <c r="A73" s="56">
        <v>62</v>
      </c>
      <c r="B73" s="18" t="s">
        <v>114</v>
      </c>
      <c r="C73" s="62" t="s">
        <v>58</v>
      </c>
      <c r="D73" s="31">
        <v>167865000</v>
      </c>
      <c r="E73" s="73"/>
      <c r="F73" s="71"/>
    </row>
    <row r="74" spans="1:6" ht="66.75" customHeight="1">
      <c r="A74" s="56">
        <v>63</v>
      </c>
      <c r="B74" s="18" t="s">
        <v>114</v>
      </c>
      <c r="C74" s="60" t="s">
        <v>59</v>
      </c>
      <c r="D74" s="31">
        <v>195329000</v>
      </c>
      <c r="E74" s="73"/>
      <c r="F74" s="71"/>
    </row>
    <row r="75" spans="1:6" ht="82.5" customHeight="1">
      <c r="A75" s="56">
        <v>64</v>
      </c>
      <c r="B75" s="18" t="s">
        <v>111</v>
      </c>
      <c r="C75" s="62" t="s">
        <v>115</v>
      </c>
      <c r="D75" s="31">
        <v>0</v>
      </c>
      <c r="E75" s="70"/>
      <c r="F75" s="71"/>
    </row>
    <row r="76" spans="1:6" ht="61.5">
      <c r="A76" s="56">
        <v>65</v>
      </c>
      <c r="B76" s="18" t="s">
        <v>111</v>
      </c>
      <c r="C76" s="62" t="s">
        <v>90</v>
      </c>
      <c r="D76" s="31">
        <v>722700</v>
      </c>
      <c r="E76" s="38"/>
      <c r="F76" s="71"/>
    </row>
    <row r="77" spans="1:6" ht="114" customHeight="1">
      <c r="A77" s="56">
        <v>66</v>
      </c>
      <c r="B77" s="18" t="s">
        <v>138</v>
      </c>
      <c r="C77" s="62" t="s">
        <v>139</v>
      </c>
      <c r="D77" s="31">
        <v>69300</v>
      </c>
      <c r="E77" s="70"/>
      <c r="F77" s="71"/>
    </row>
    <row r="78" spans="1:6" ht="27" customHeight="1">
      <c r="A78" s="56">
        <v>67</v>
      </c>
      <c r="B78" s="7" t="s">
        <v>116</v>
      </c>
      <c r="C78" s="63" t="s">
        <v>16</v>
      </c>
      <c r="D78" s="30">
        <f>SUM(D79)</f>
        <v>4208100</v>
      </c>
      <c r="E78" s="69"/>
      <c r="F78" s="68"/>
    </row>
    <row r="79" spans="1:6" ht="40.5" customHeight="1">
      <c r="A79" s="56">
        <v>68</v>
      </c>
      <c r="B79" s="18" t="s">
        <v>126</v>
      </c>
      <c r="C79" s="13" t="s">
        <v>127</v>
      </c>
      <c r="D79" s="31">
        <v>4208100</v>
      </c>
      <c r="E79" s="70"/>
      <c r="F79" s="71"/>
    </row>
    <row r="80" spans="1:6" ht="31.5" customHeight="1">
      <c r="A80" s="56">
        <v>69</v>
      </c>
      <c r="B80" s="7" t="s">
        <v>60</v>
      </c>
      <c r="C80" s="63" t="s">
        <v>28</v>
      </c>
      <c r="D80" s="30">
        <f>SUM(D81:D82)</f>
        <v>2050000</v>
      </c>
      <c r="E80" s="67"/>
      <c r="F80" s="68"/>
    </row>
    <row r="81" spans="1:6" ht="37.5" customHeight="1">
      <c r="A81" s="56">
        <v>70</v>
      </c>
      <c r="B81" s="18" t="s">
        <v>29</v>
      </c>
      <c r="C81" s="13" t="s">
        <v>28</v>
      </c>
      <c r="D81" s="31">
        <v>1950000</v>
      </c>
      <c r="E81" s="70"/>
      <c r="F81" s="71"/>
    </row>
    <row r="82" spans="1:6" ht="37.5" customHeight="1">
      <c r="A82" s="56">
        <v>71</v>
      </c>
      <c r="B82" s="18" t="s">
        <v>91</v>
      </c>
      <c r="C82" s="13" t="s">
        <v>28</v>
      </c>
      <c r="D82" s="31">
        <v>100000</v>
      </c>
      <c r="E82" s="67"/>
      <c r="F82" s="71"/>
    </row>
    <row r="83" spans="1:6" ht="21.75" customHeight="1">
      <c r="A83" s="61">
        <v>72</v>
      </c>
      <c r="B83" s="32"/>
      <c r="C83" s="64" t="s">
        <v>117</v>
      </c>
      <c r="D83" s="30">
        <f>+D53+D54</f>
        <v>1219519396</v>
      </c>
      <c r="E83" s="69"/>
      <c r="F83" s="68"/>
    </row>
    <row r="84" spans="1:6" ht="69.75" customHeight="1">
      <c r="A84" s="49"/>
      <c r="B84" s="36"/>
      <c r="C84" s="37"/>
      <c r="D84" s="38"/>
      <c r="E84" s="74"/>
      <c r="F84" s="75"/>
    </row>
    <row r="85" spans="1:5" ht="46.5" customHeight="1">
      <c r="A85" s="49"/>
      <c r="B85" s="36"/>
      <c r="C85" s="40"/>
      <c r="D85" s="38"/>
      <c r="E85" s="5"/>
    </row>
    <row r="86" spans="1:5" ht="54.75" customHeight="1">
      <c r="A86" s="49"/>
      <c r="B86" s="36"/>
      <c r="C86" s="37"/>
      <c r="D86" s="38"/>
      <c r="E86" s="5"/>
    </row>
    <row r="87" spans="1:5" ht="95.25" customHeight="1">
      <c r="A87" s="49"/>
      <c r="B87" s="36"/>
      <c r="C87" s="37"/>
      <c r="D87" s="38"/>
      <c r="E87" s="5"/>
    </row>
    <row r="88" spans="1:5" ht="57" customHeight="1">
      <c r="A88" s="49"/>
      <c r="B88" s="36"/>
      <c r="C88" s="37"/>
      <c r="D88" s="38"/>
      <c r="E88" s="5"/>
    </row>
    <row r="89" spans="1:5" ht="55.5" customHeight="1">
      <c r="A89" s="49"/>
      <c r="B89" s="36"/>
      <c r="C89" s="41"/>
      <c r="D89" s="38"/>
      <c r="E89" s="6"/>
    </row>
    <row r="90" spans="1:5" ht="70.5" customHeight="1">
      <c r="A90" s="49"/>
      <c r="B90" s="36"/>
      <c r="C90" s="41"/>
      <c r="D90" s="38"/>
      <c r="E90" s="5"/>
    </row>
    <row r="91" spans="1:5" ht="21" customHeight="1">
      <c r="A91" s="49"/>
      <c r="B91" s="42"/>
      <c r="C91" s="43"/>
      <c r="D91" s="44"/>
      <c r="E91" s="5"/>
    </row>
    <row r="92" spans="1:5" ht="28.5" customHeight="1">
      <c r="A92" s="49"/>
      <c r="B92" s="36"/>
      <c r="C92" s="37"/>
      <c r="D92" s="45"/>
      <c r="E92" s="5"/>
    </row>
    <row r="93" spans="1:5" ht="36" customHeight="1">
      <c r="A93" s="49"/>
      <c r="B93" s="36"/>
      <c r="C93" s="37"/>
      <c r="D93" s="45"/>
      <c r="E93" s="5"/>
    </row>
    <row r="94" spans="1:5" ht="29.25" customHeight="1">
      <c r="A94" s="49"/>
      <c r="B94" s="36"/>
      <c r="C94" s="37"/>
      <c r="D94" s="45"/>
      <c r="E94" s="5"/>
    </row>
    <row r="95" spans="1:5" ht="28.5" customHeight="1">
      <c r="A95" s="49"/>
      <c r="B95" s="42"/>
      <c r="C95" s="46"/>
      <c r="D95" s="39"/>
      <c r="E95" s="5"/>
    </row>
    <row r="96" spans="1:5" ht="30.75" customHeight="1">
      <c r="A96" s="49"/>
      <c r="B96" s="36"/>
      <c r="C96" s="41"/>
      <c r="D96" s="38"/>
      <c r="E96" s="5"/>
    </row>
    <row r="97" spans="1:5" ht="34.5" customHeight="1">
      <c r="A97" s="49"/>
      <c r="B97" s="36"/>
      <c r="C97" s="41"/>
      <c r="D97" s="38"/>
      <c r="E97" s="5"/>
    </row>
    <row r="98" spans="1:5" ht="27" customHeight="1">
      <c r="A98" s="49"/>
      <c r="B98" s="36"/>
      <c r="C98" s="47"/>
      <c r="D98" s="38"/>
      <c r="E98" s="5"/>
    </row>
    <row r="99" spans="1:5" ht="18.75" customHeight="1">
      <c r="A99" s="49"/>
      <c r="B99" s="42"/>
      <c r="C99" s="48"/>
      <c r="D99" s="39"/>
      <c r="E99" s="4"/>
    </row>
    <row r="100" spans="2:4" ht="13.5">
      <c r="B100" s="33"/>
      <c r="C100" s="34"/>
      <c r="D100" s="35"/>
    </row>
    <row r="101" spans="2:4" ht="12">
      <c r="B101" s="33"/>
      <c r="C101" s="33"/>
      <c r="D101" s="33"/>
    </row>
    <row r="102" spans="2:4" ht="12">
      <c r="B102" s="33"/>
      <c r="C102" s="33"/>
      <c r="D102" s="33"/>
    </row>
    <row r="103" spans="2:4" ht="12">
      <c r="B103" s="33"/>
      <c r="C103" s="33"/>
      <c r="D103" s="33"/>
    </row>
    <row r="104" spans="2:4" ht="12">
      <c r="B104" s="33"/>
      <c r="C104" s="33"/>
      <c r="D104" s="33"/>
    </row>
  </sheetData>
  <sheetProtection/>
  <mergeCells count="6">
    <mergeCell ref="A8:D8"/>
    <mergeCell ref="B53:C53"/>
    <mergeCell ref="A10:A11"/>
    <mergeCell ref="B10:B11"/>
    <mergeCell ref="D10:D11"/>
    <mergeCell ref="C10:C11"/>
  </mergeCells>
  <printOptions/>
  <pageMargins left="0.92" right="0.1968503937007874" top="0.5118110236220472" bottom="0.35433070866141736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2018-06-19T03:18:42Z</cp:lastPrinted>
  <dcterms:created xsi:type="dcterms:W3CDTF">1999-08-31T09:18:08Z</dcterms:created>
  <dcterms:modified xsi:type="dcterms:W3CDTF">2018-06-19T03:18:55Z</dcterms:modified>
  <cp:category/>
  <cp:version/>
  <cp:contentType/>
  <cp:contentStatus/>
</cp:coreProperties>
</file>