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60" windowWidth="15255" windowHeight="6150" activeTab="0"/>
  </bookViews>
  <sheets>
    <sheet name="Лист1" sheetId="1" r:id="rId1"/>
    <sheet name="Лист3" sheetId="3" r:id="rId2"/>
  </sheets>
  <definedNames>
    <definedName name="_GoBack" localSheetId="0">'Лист1'!$B$7</definedName>
  </definedNames>
  <calcPr calcId="144525"/>
</workbook>
</file>

<file path=xl/sharedStrings.xml><?xml version="1.0" encoding="utf-8"?>
<sst xmlns="http://schemas.openxmlformats.org/spreadsheetml/2006/main" count="156" uniqueCount="139">
  <si>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</si>
  <si>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</si>
  <si>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</si>
  <si>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</si>
  <si>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</si>
  <si>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</si>
  <si>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</si>
  <si>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</si>
  <si>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</si>
  <si>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</si>
  <si>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</si>
  <si>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</si>
  <si>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</si>
  <si>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</si>
  <si>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</si>
  <si>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</si>
  <si>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</si>
  <si>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</si>
  <si>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</si>
  <si>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</si>
  <si>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</si>
  <si>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</si>
  <si>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</si>
  <si>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</si>
  <si>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</si>
  <si>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</si>
  <si>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</si>
  <si>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</si>
  <si>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</si>
  <si>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</si>
  <si>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</si>
  <si>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</si>
  <si>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</si>
  <si>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</si>
  <si>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</si>
  <si>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</si>
  <si>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</si>
  <si>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</si>
  <si>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</si>
  <si>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</si>
  <si>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</si>
  <si>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</si>
  <si>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</si>
  <si>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</si>
  <si>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</si>
  <si>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</si>
  <si>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</si>
  <si>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</si>
  <si>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</si>
  <si>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</si>
  <si>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</si>
  <si>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</si>
  <si>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</si>
  <si>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</si>
  <si>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</si>
  <si>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</si>
  <si>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</si>
  <si>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</si>
  <si>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</si>
  <si>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</si>
  <si>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</si>
  <si>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</si>
  <si>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</si>
  <si>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</si>
  <si>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</si>
  <si>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</si>
  <si>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</si>
  <si>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</si>
  <si>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</si>
  <si>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</si>
  <si>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</si>
  <si>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</si>
  <si>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</si>
  <si>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</si>
  <si>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</si>
  <si>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</si>
  <si>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</si>
  <si>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</si>
  <si>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</si>
  <si>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</si>
  <si>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</si>
  <si>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</si>
  <si>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</si>
  <si>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</si>
  <si>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</si>
  <si>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</si>
  <si>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</si>
  <si>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</si>
  <si>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</si>
  <si>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</si>
  <si>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</si>
  <si>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</si>
  <si>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</si>
  <si>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</si>
  <si>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</si>
  <si>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</si>
  <si>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</si>
  <si>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</si>
  <si>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</si>
  <si>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</si>
  <si>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</si>
  <si>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</si>
  <si>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</si>
  <si>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</si>
  <si>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</si>
  <si>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</si>
  <si>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</si>
  <si>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</si>
  <si>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</si>
  <si>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</si>
  <si>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</si>
  <si>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</si>
  <si>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</si>
  <si>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</si>
  <si>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</si>
  <si>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</si>
  <si>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</si>
  <si>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</si>
  <si>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</si>
  <si>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</si>
  <si>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</si>
  <si>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</si>
  <si>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</si>
  <si>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</si>
  <si>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</si>
  <si>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</si>
  <si>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</si>
  <si>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</si>
  <si>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</si>
  <si>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</si>
  <si>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</si>
  <si>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</si>
  <si>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</si>
  <si>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</si>
  <si>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на 2018 г.</t>
  </si>
  <si>
    <t>14</t>
  </si>
  <si>
    <t>Муниципальная программа «Формирование современной городской среды на территории Невьянского городского округа в период 2018-2022 годы" в том числе:</t>
  </si>
  <si>
    <t>Пост. адм. НГО  от 29.09.2017г. № 2055-п</t>
  </si>
  <si>
    <t xml:space="preserve">Отчет о реализации муниципальных программ Невьянского городского округа за сентябрь 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</si>
</sst>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8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0"/>
  <sheetViews>
    <sheetView tabSelected="1" workbookViewId="0" topLeftCell="A52">
      <selection activeCell="C77" sqref="C77"/>
    </sheetView>
  </sheetViews>
  <sheetFormatPr defaultColWidth="9.140625" defaultRowHeight="33" customHeight="1"/>
  <cols>
    <col min="1" max="1" width="5.28125" style="13" customWidth="1"/>
    <col min="2" max="2" width="42.57421875" style="6" customWidth="1"/>
    <col min="3" max="3" width="23.421875" style="3" customWidth="1"/>
    <col min="4" max="4" width="10.8515625" style="18" customWidth="1"/>
    <col min="5" max="5" width="10.8515625" style="19" customWidth="1"/>
    <col min="6" max="6" width="13.8515625" style="18" customWidth="1"/>
    <col min="7" max="7" width="14.28125" style="19" customWidth="1"/>
    <col min="8" max="8" width="13.00390625" style="18" customWidth="1"/>
    <col min="9" max="9" width="12.57421875" style="18" customWidth="1"/>
    <col min="10" max="11" width="10.8515625" style="18" customWidth="1"/>
    <col min="12" max="12" width="14.7109375" style="18" customWidth="1"/>
    <col min="13" max="13" width="13.8515625" style="18" customWidth="1"/>
    <col min="14" max="14" width="11.421875" style="0" bestFit="1" customWidth="1"/>
    <col min="15" max="15" width="10.57421875" style="0" bestFit="1" customWidth="1"/>
    <col min="16" max="16" width="9.57421875" style="0" bestFit="1" customWidth="1"/>
  </cols>
  <sheetData>
    <row r="1" ht="16.5" customHeight="1"/>
    <row r="2" spans="1:13" ht="17.25" customHeight="1">
      <c r="A2" s="40" t="s">
        <v>138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5" customHeight="1">
      <c r="M3" s="1" t="s">
        <v>2</v>
      </c>
    </row>
    <row r="4" spans="1:13" ht="33" customHeight="1">
      <c r="A4" s="41" t="s">
        <v>3</v>
      </c>
      <c r="B4" s="42" t="s">
        <v>4</v>
      </c>
      <c r="C4" s="43" t="s">
        <v>10</v>
      </c>
      <c r="D4" s="42" t="s">
        <v>24</v>
      </c>
      <c r="E4" s="42"/>
      <c r="F4" s="42" t="s">
        <v>25</v>
      </c>
      <c r="G4" s="42"/>
      <c r="H4" s="42" t="s">
        <v>5</v>
      </c>
      <c r="I4" s="42"/>
      <c r="J4" s="42" t="s">
        <v>6</v>
      </c>
      <c r="K4" s="42"/>
      <c r="L4" s="42" t="s">
        <v>7</v>
      </c>
      <c r="M4" s="42"/>
    </row>
    <row r="5" spans="1:13" ht="33" customHeight="1">
      <c r="A5" s="41"/>
      <c r="B5" s="42"/>
      <c r="C5" s="44"/>
      <c r="D5" s="28" t="s">
        <v>8</v>
      </c>
      <c r="E5" s="28" t="s">
        <v>9</v>
      </c>
      <c r="F5" s="28" t="s">
        <v>8</v>
      </c>
      <c r="G5" s="28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3" ht="33" customHeight="1">
      <c r="A6" s="41"/>
      <c r="B6" s="42"/>
      <c r="C6" s="45"/>
      <c r="D6" s="28" t="s">
        <v>134</v>
      </c>
      <c r="E6" s="28" t="s">
        <v>134</v>
      </c>
      <c r="F6" s="28" t="s">
        <v>134</v>
      </c>
      <c r="G6" s="28" t="s">
        <v>134</v>
      </c>
      <c r="H6" s="28" t="s">
        <v>134</v>
      </c>
      <c r="I6" s="28" t="s">
        <v>134</v>
      </c>
      <c r="J6" s="28" t="s">
        <v>134</v>
      </c>
      <c r="K6" s="28" t="s">
        <v>134</v>
      </c>
      <c r="L6" s="28" t="s">
        <v>134</v>
      </c>
      <c r="M6" s="28" t="s">
        <v>134</v>
      </c>
    </row>
    <row r="7" spans="1:16" ht="19.5" customHeight="1">
      <c r="A7" s="8"/>
      <c r="B7" s="15" t="s">
        <v>0</v>
      </c>
      <c r="C7" s="16"/>
      <c r="D7" s="23">
        <f aca="true" t="shared" si="0" ref="D7:G7">SUM(D8+D12+D16+D20+D23+D30+D35+D40+D45+D51+D54+D59+D65+D69)</f>
        <v>18800.7</v>
      </c>
      <c r="E7" s="23">
        <f t="shared" si="0"/>
        <v>12088.37</v>
      </c>
      <c r="F7" s="23">
        <f t="shared" si="0"/>
        <v>644127.5199999999</v>
      </c>
      <c r="G7" s="23">
        <f t="shared" si="0"/>
        <v>425914.7</v>
      </c>
      <c r="H7" s="23">
        <f>SUM(H8+H12+H16+H20+H23+H30+H35+H40+H45+H51+H54+H59+H65+H69)</f>
        <v>846659.7499999998</v>
      </c>
      <c r="I7" s="23">
        <f aca="true" t="shared" si="1" ref="I7:M7">SUM(I8+I12+I16+I20+I23+I30+I35+I40+I45+I51+I54+I59+I65+I69)</f>
        <v>531345.5599999999</v>
      </c>
      <c r="J7" s="23">
        <f t="shared" si="1"/>
        <v>7544.16</v>
      </c>
      <c r="K7" s="23">
        <f t="shared" si="1"/>
        <v>26.56</v>
      </c>
      <c r="L7" s="23">
        <f>SUM(L8+L12+L16+L20+L23+L30+L35+L40+L45+L51+L54+L59+L65+L69)</f>
        <v>1517132.1300000001</v>
      </c>
      <c r="M7" s="23">
        <f t="shared" si="1"/>
        <v>969375.1899999998</v>
      </c>
      <c r="N7" s="29">
        <f>L7-J7</f>
        <v>1509587.9700000002</v>
      </c>
      <c r="O7" s="29">
        <f>M7-K7</f>
        <v>969348.6299999998</v>
      </c>
      <c r="P7" s="5"/>
    </row>
    <row r="8" spans="1:13" ht="71.25">
      <c r="A8" s="14">
        <v>1</v>
      </c>
      <c r="B8" s="12" t="s">
        <v>122</v>
      </c>
      <c r="C8" s="39" t="s">
        <v>11</v>
      </c>
      <c r="D8" s="23">
        <f>SUM(D9:D11)</f>
        <v>225.2</v>
      </c>
      <c r="E8" s="23">
        <f aca="true" t="shared" si="2" ref="E8:M8">SUM(E9:E11)</f>
        <v>131.26</v>
      </c>
      <c r="F8" s="23">
        <f t="shared" si="2"/>
        <v>380.7</v>
      </c>
      <c r="G8" s="23">
        <f t="shared" si="2"/>
        <v>149.27</v>
      </c>
      <c r="H8" s="23">
        <f>SUM(H9:H11)</f>
        <v>59794.619999999995</v>
      </c>
      <c r="I8" s="23">
        <f t="shared" si="2"/>
        <v>36802.479999999996</v>
      </c>
      <c r="J8" s="23">
        <f t="shared" si="2"/>
        <v>0</v>
      </c>
      <c r="K8" s="23">
        <f t="shared" si="2"/>
        <v>0</v>
      </c>
      <c r="L8" s="23">
        <f>SUM(L9:L11)</f>
        <v>60400.52</v>
      </c>
      <c r="M8" s="23">
        <f t="shared" si="2"/>
        <v>37083.009999999995</v>
      </c>
    </row>
    <row r="9" spans="1:13" ht="30">
      <c r="A9" s="9" t="s">
        <v>26</v>
      </c>
      <c r="B9" s="7" t="s">
        <v>74</v>
      </c>
      <c r="C9" s="39"/>
      <c r="D9" s="20">
        <v>0</v>
      </c>
      <c r="E9" s="20">
        <v>0</v>
      </c>
      <c r="F9" s="20">
        <v>0</v>
      </c>
      <c r="G9" s="20">
        <v>0</v>
      </c>
      <c r="H9" s="22">
        <v>174.2</v>
      </c>
      <c r="I9" s="22">
        <v>98.09</v>
      </c>
      <c r="J9" s="20">
        <v>0</v>
      </c>
      <c r="K9" s="20">
        <v>0</v>
      </c>
      <c r="L9" s="20">
        <f>SUM(D9+F9+H9+J9)</f>
        <v>174.2</v>
      </c>
      <c r="M9" s="20">
        <f>SUM(E9+G9+I9+K9)</f>
        <v>98.09</v>
      </c>
    </row>
    <row r="10" spans="1:13" ht="45">
      <c r="A10" s="9" t="s">
        <v>27</v>
      </c>
      <c r="B10" s="7" t="s">
        <v>75</v>
      </c>
      <c r="C10" s="39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0</v>
      </c>
      <c r="J10" s="20">
        <v>0</v>
      </c>
      <c r="K10" s="20">
        <v>0</v>
      </c>
      <c r="L10" s="20">
        <f aca="true" t="shared" si="3" ref="L10:L69">SUM(D10+F10+H10+J10)</f>
        <v>20</v>
      </c>
      <c r="M10" s="20">
        <f aca="true" t="shared" si="4" ref="M10">SUM(E10+G10+I10+K10)</f>
        <v>0</v>
      </c>
    </row>
    <row r="11" spans="1:13" ht="75">
      <c r="A11" s="9" t="s">
        <v>28</v>
      </c>
      <c r="B11" s="7" t="s">
        <v>76</v>
      </c>
      <c r="C11" s="4"/>
      <c r="D11" s="20">
        <v>225.2</v>
      </c>
      <c r="E11" s="20">
        <v>131.26</v>
      </c>
      <c r="F11" s="20">
        <v>380.7</v>
      </c>
      <c r="G11" s="20">
        <v>149.27</v>
      </c>
      <c r="H11" s="22">
        <v>59600.42</v>
      </c>
      <c r="I11" s="22">
        <v>36704.39</v>
      </c>
      <c r="J11" s="20">
        <v>0</v>
      </c>
      <c r="K11" s="20">
        <v>0</v>
      </c>
      <c r="L11" s="20">
        <f>SUM(D11+F11+H11+J11)</f>
        <v>60206.32</v>
      </c>
      <c r="M11" s="20">
        <f>SUM(E11+G11+I11+K11)</f>
        <v>36984.92</v>
      </c>
    </row>
    <row r="12" spans="1:13" ht="71.25">
      <c r="A12" s="14">
        <v>2</v>
      </c>
      <c r="B12" s="12" t="s">
        <v>123</v>
      </c>
      <c r="C12" s="39" t="s">
        <v>12</v>
      </c>
      <c r="D12" s="23">
        <f>SUM(D13:D15)</f>
        <v>0</v>
      </c>
      <c r="E12" s="23">
        <f aca="true" t="shared" si="5" ref="E12:K12">SUM(E13:E15)</f>
        <v>0</v>
      </c>
      <c r="F12" s="23">
        <f t="shared" si="5"/>
        <v>0</v>
      </c>
      <c r="G12" s="23">
        <f t="shared" si="5"/>
        <v>0</v>
      </c>
      <c r="H12" s="23">
        <f t="shared" si="5"/>
        <v>9305.76</v>
      </c>
      <c r="I12" s="23">
        <f t="shared" si="5"/>
        <v>6110.14</v>
      </c>
      <c r="J12" s="23">
        <f t="shared" si="5"/>
        <v>0</v>
      </c>
      <c r="K12" s="23">
        <f t="shared" si="5"/>
        <v>0</v>
      </c>
      <c r="L12" s="23">
        <f aca="true" t="shared" si="6" ref="L12:L65">SUM(D12+F12+H12+J12)</f>
        <v>9305.76</v>
      </c>
      <c r="M12" s="23">
        <f aca="true" t="shared" si="7" ref="M12:M65">SUM(E12+G12+I12+K12)</f>
        <v>6110.14</v>
      </c>
    </row>
    <row r="13" spans="1:13" ht="45">
      <c r="A13" s="9" t="s">
        <v>29</v>
      </c>
      <c r="B13" s="7" t="s">
        <v>77</v>
      </c>
      <c r="C13" s="39"/>
      <c r="D13" s="20">
        <v>0</v>
      </c>
      <c r="E13" s="20">
        <v>0</v>
      </c>
      <c r="F13" s="20">
        <v>0</v>
      </c>
      <c r="G13" s="20">
        <v>0</v>
      </c>
      <c r="H13" s="22">
        <v>5621.37</v>
      </c>
      <c r="I13" s="22">
        <v>3979.47</v>
      </c>
      <c r="J13" s="20">
        <v>0</v>
      </c>
      <c r="K13" s="20">
        <v>0</v>
      </c>
      <c r="L13" s="20">
        <f t="shared" si="3"/>
        <v>5621.37</v>
      </c>
      <c r="M13" s="20">
        <f>SUM(E13+G13+I13+K13)</f>
        <v>3979.47</v>
      </c>
    </row>
    <row r="14" spans="1:13" ht="35.25" customHeight="1">
      <c r="A14" s="9" t="s">
        <v>30</v>
      </c>
      <c r="B14" s="7" t="s">
        <v>78</v>
      </c>
      <c r="C14" s="39"/>
      <c r="D14" s="20">
        <v>0</v>
      </c>
      <c r="E14" s="20">
        <v>0</v>
      </c>
      <c r="F14" s="20">
        <v>0</v>
      </c>
      <c r="G14" s="20">
        <v>0</v>
      </c>
      <c r="H14" s="22">
        <v>2219.16</v>
      </c>
      <c r="I14" s="22">
        <v>1009.54</v>
      </c>
      <c r="J14" s="20">
        <v>0</v>
      </c>
      <c r="K14" s="20">
        <v>0</v>
      </c>
      <c r="L14" s="20">
        <f t="shared" si="3"/>
        <v>2219.16</v>
      </c>
      <c r="M14" s="20">
        <f>SUM(E14+G14+I14+K14)</f>
        <v>1009.54</v>
      </c>
    </row>
    <row r="15" spans="1:13" ht="49.5" customHeight="1">
      <c r="A15" s="9" t="s">
        <v>31</v>
      </c>
      <c r="B15" s="7" t="s">
        <v>79</v>
      </c>
      <c r="C15" s="39"/>
      <c r="D15" s="20">
        <v>0</v>
      </c>
      <c r="E15" s="20">
        <v>0</v>
      </c>
      <c r="F15" s="20">
        <v>0</v>
      </c>
      <c r="G15" s="20">
        <v>0</v>
      </c>
      <c r="H15" s="22">
        <v>1465.23</v>
      </c>
      <c r="I15" s="22">
        <v>1121.13</v>
      </c>
      <c r="J15" s="20">
        <v>0</v>
      </c>
      <c r="K15" s="20">
        <v>0</v>
      </c>
      <c r="L15" s="20">
        <f t="shared" si="3"/>
        <v>1465.23</v>
      </c>
      <c r="M15" s="20">
        <f>SUM(E15+G15+I15+K15)</f>
        <v>1121.13</v>
      </c>
    </row>
    <row r="16" spans="1:13" ht="64.5" customHeight="1">
      <c r="A16" s="14">
        <v>3</v>
      </c>
      <c r="B16" s="12" t="s">
        <v>124</v>
      </c>
      <c r="C16" s="39" t="s">
        <v>13</v>
      </c>
      <c r="D16" s="31">
        <f>SUM(D17:D19)</f>
        <v>0</v>
      </c>
      <c r="E16" s="31">
        <f aca="true" t="shared" si="8" ref="E16:K16">SUM(E17:E19)</f>
        <v>0</v>
      </c>
      <c r="F16" s="31">
        <f t="shared" si="8"/>
        <v>0</v>
      </c>
      <c r="G16" s="31">
        <f t="shared" si="8"/>
        <v>0</v>
      </c>
      <c r="H16" s="31">
        <f t="shared" si="8"/>
        <v>37893.97</v>
      </c>
      <c r="I16" s="31">
        <f t="shared" si="8"/>
        <v>7687.299999999999</v>
      </c>
      <c r="J16" s="31">
        <f t="shared" si="8"/>
        <v>0</v>
      </c>
      <c r="K16" s="31">
        <f t="shared" si="8"/>
        <v>0</v>
      </c>
      <c r="L16" s="23">
        <f t="shared" si="6"/>
        <v>37893.97</v>
      </c>
      <c r="M16" s="23">
        <f t="shared" si="7"/>
        <v>7687.299999999999</v>
      </c>
    </row>
    <row r="17" spans="1:13" ht="33" customHeight="1">
      <c r="A17" s="9" t="s">
        <v>32</v>
      </c>
      <c r="B17" s="7" t="s">
        <v>80</v>
      </c>
      <c r="C17" s="39"/>
      <c r="D17" s="21">
        <v>0</v>
      </c>
      <c r="E17" s="21">
        <v>0</v>
      </c>
      <c r="F17" s="21">
        <v>0</v>
      </c>
      <c r="G17" s="21">
        <v>0</v>
      </c>
      <c r="H17" s="32">
        <v>12511.68</v>
      </c>
      <c r="I17" s="32">
        <v>7240.65</v>
      </c>
      <c r="J17" s="20"/>
      <c r="K17" s="20"/>
      <c r="L17" s="20">
        <f>SUM(D17+F17+H17+J17)</f>
        <v>12511.68</v>
      </c>
      <c r="M17" s="20">
        <f>SUM(E17+G17+I17+K17)</f>
        <v>7240.65</v>
      </c>
    </row>
    <row r="18" spans="1:13" ht="30">
      <c r="A18" s="9" t="s">
        <v>33</v>
      </c>
      <c r="B18" s="7" t="s">
        <v>81</v>
      </c>
      <c r="C18" s="39"/>
      <c r="D18" s="21">
        <v>0</v>
      </c>
      <c r="E18" s="21">
        <v>0</v>
      </c>
      <c r="F18" s="21">
        <v>0</v>
      </c>
      <c r="G18" s="21">
        <v>0</v>
      </c>
      <c r="H18" s="32">
        <v>20382.29</v>
      </c>
      <c r="I18" s="32">
        <v>76.65</v>
      </c>
      <c r="J18" s="20"/>
      <c r="K18" s="20"/>
      <c r="L18" s="20">
        <f t="shared" si="3"/>
        <v>20382.29</v>
      </c>
      <c r="M18" s="20">
        <f>SUM(E18+G18+I18+K18)</f>
        <v>76.65</v>
      </c>
    </row>
    <row r="19" spans="1:13" ht="33" customHeight="1">
      <c r="A19" s="9" t="s">
        <v>34</v>
      </c>
      <c r="B19" s="7" t="s">
        <v>82</v>
      </c>
      <c r="C19" s="39"/>
      <c r="D19" s="21">
        <v>0</v>
      </c>
      <c r="E19" s="21">
        <v>0</v>
      </c>
      <c r="F19" s="21">
        <v>0</v>
      </c>
      <c r="G19" s="21">
        <v>0</v>
      </c>
      <c r="H19" s="32">
        <v>5000</v>
      </c>
      <c r="I19" s="32">
        <v>370</v>
      </c>
      <c r="J19" s="20"/>
      <c r="K19" s="20"/>
      <c r="L19" s="20">
        <f t="shared" si="3"/>
        <v>5000</v>
      </c>
      <c r="M19" s="20">
        <f>SUM(E19+G19+I19+K19)</f>
        <v>370</v>
      </c>
    </row>
    <row r="20" spans="1:13" ht="71.25">
      <c r="A20" s="14">
        <v>4</v>
      </c>
      <c r="B20" s="12" t="s">
        <v>125</v>
      </c>
      <c r="C20" s="39" t="s">
        <v>14</v>
      </c>
      <c r="D20" s="23">
        <f>SUM(D21:D22)</f>
        <v>0</v>
      </c>
      <c r="E20" s="23">
        <f aca="true" t="shared" si="9" ref="E20:K20">SUM(E21:E22)</f>
        <v>0</v>
      </c>
      <c r="F20" s="23">
        <f t="shared" si="9"/>
        <v>40000</v>
      </c>
      <c r="G20" s="23">
        <f t="shared" si="9"/>
        <v>0</v>
      </c>
      <c r="H20" s="23">
        <f t="shared" si="9"/>
        <v>91187.69</v>
      </c>
      <c r="I20" s="23">
        <f t="shared" si="9"/>
        <v>74450.20999999999</v>
      </c>
      <c r="J20" s="23">
        <f t="shared" si="9"/>
        <v>0</v>
      </c>
      <c r="K20" s="23">
        <f t="shared" si="9"/>
        <v>0</v>
      </c>
      <c r="L20" s="23">
        <f t="shared" si="6"/>
        <v>131187.69</v>
      </c>
      <c r="M20" s="23">
        <f t="shared" si="7"/>
        <v>74450.20999999999</v>
      </c>
    </row>
    <row r="21" spans="1:13" ht="33" customHeight="1">
      <c r="A21" s="9" t="s">
        <v>35</v>
      </c>
      <c r="B21" s="7" t="s">
        <v>83</v>
      </c>
      <c r="C21" s="39"/>
      <c r="D21" s="20">
        <v>0</v>
      </c>
      <c r="E21" s="20">
        <v>0</v>
      </c>
      <c r="F21" s="20">
        <v>40000</v>
      </c>
      <c r="G21" s="20">
        <v>0</v>
      </c>
      <c r="H21" s="22">
        <v>90397.69</v>
      </c>
      <c r="I21" s="22">
        <v>74437.18</v>
      </c>
      <c r="J21" s="20">
        <v>0</v>
      </c>
      <c r="K21" s="20">
        <v>0</v>
      </c>
      <c r="L21" s="20">
        <f t="shared" si="3"/>
        <v>130397.69</v>
      </c>
      <c r="M21" s="20">
        <f>SUM(E21+G21+I21+K21)</f>
        <v>74437.18</v>
      </c>
    </row>
    <row r="22" spans="1:13" ht="30">
      <c r="A22" s="9" t="s">
        <v>36</v>
      </c>
      <c r="B22" s="7" t="s">
        <v>84</v>
      </c>
      <c r="C22" s="39"/>
      <c r="D22" s="20">
        <v>0</v>
      </c>
      <c r="E22" s="20">
        <v>0</v>
      </c>
      <c r="F22" s="20">
        <v>0</v>
      </c>
      <c r="G22" s="20">
        <v>0</v>
      </c>
      <c r="H22" s="22">
        <v>790</v>
      </c>
      <c r="I22" s="22">
        <v>13.03</v>
      </c>
      <c r="J22" s="20">
        <v>0</v>
      </c>
      <c r="K22" s="20">
        <v>0</v>
      </c>
      <c r="L22" s="20">
        <f t="shared" si="3"/>
        <v>790</v>
      </c>
      <c r="M22" s="20">
        <f>SUM(E22+G22+I22+K22)</f>
        <v>13.03</v>
      </c>
    </row>
    <row r="23" spans="1:13" ht="85.5">
      <c r="A23" s="10">
        <v>5</v>
      </c>
      <c r="B23" s="12" t="s">
        <v>126</v>
      </c>
      <c r="C23" s="39" t="s">
        <v>15</v>
      </c>
      <c r="D23" s="23">
        <f>SUM(D24:D29)</f>
        <v>0</v>
      </c>
      <c r="E23" s="23">
        <f aca="true" t="shared" si="10" ref="E23:K23">SUM(E24:E29)</f>
        <v>0</v>
      </c>
      <c r="F23" s="23">
        <f t="shared" si="10"/>
        <v>961.2</v>
      </c>
      <c r="G23" s="23">
        <f t="shared" si="10"/>
        <v>940.37</v>
      </c>
      <c r="H23" s="23">
        <f t="shared" si="10"/>
        <v>111775.20000000001</v>
      </c>
      <c r="I23" s="23">
        <f t="shared" si="10"/>
        <v>42470.53</v>
      </c>
      <c r="J23" s="23">
        <f t="shared" si="10"/>
        <v>0</v>
      </c>
      <c r="K23" s="23">
        <f t="shared" si="10"/>
        <v>0</v>
      </c>
      <c r="L23" s="23">
        <f t="shared" si="6"/>
        <v>112736.40000000001</v>
      </c>
      <c r="M23" s="23">
        <f t="shared" si="7"/>
        <v>43410.9</v>
      </c>
    </row>
    <row r="24" spans="1:13" ht="75">
      <c r="A24" s="9" t="s">
        <v>37</v>
      </c>
      <c r="B24" s="7" t="s">
        <v>85</v>
      </c>
      <c r="C24" s="39"/>
      <c r="D24" s="20">
        <v>0</v>
      </c>
      <c r="E24" s="20">
        <v>0</v>
      </c>
      <c r="F24" s="20">
        <v>0</v>
      </c>
      <c r="G24" s="20">
        <v>0</v>
      </c>
      <c r="H24" s="22">
        <v>40918.62</v>
      </c>
      <c r="I24" s="22">
        <v>12677.94</v>
      </c>
      <c r="J24" s="20">
        <v>0</v>
      </c>
      <c r="K24" s="20">
        <v>0</v>
      </c>
      <c r="L24" s="20">
        <f t="shared" si="3"/>
        <v>40918.62</v>
      </c>
      <c r="M24" s="20">
        <f aca="true" t="shared" si="11" ref="M24:M29">SUM(E24+G24+I24+K24)</f>
        <v>12677.94</v>
      </c>
    </row>
    <row r="25" spans="1:13" ht="45">
      <c r="A25" s="9" t="s">
        <v>38</v>
      </c>
      <c r="B25" s="7" t="s">
        <v>86</v>
      </c>
      <c r="C25" s="39"/>
      <c r="D25" s="20">
        <v>0</v>
      </c>
      <c r="E25" s="20">
        <v>0</v>
      </c>
      <c r="F25" s="20">
        <v>0</v>
      </c>
      <c r="G25" s="20">
        <v>0</v>
      </c>
      <c r="H25" s="22">
        <v>6762.3</v>
      </c>
      <c r="I25" s="22">
        <v>3006.96</v>
      </c>
      <c r="J25" s="20">
        <v>0</v>
      </c>
      <c r="K25" s="20">
        <v>0</v>
      </c>
      <c r="L25" s="20">
        <f t="shared" si="3"/>
        <v>6762.3</v>
      </c>
      <c r="M25" s="20">
        <f t="shared" si="11"/>
        <v>3006.96</v>
      </c>
    </row>
    <row r="26" spans="1:13" ht="60">
      <c r="A26" s="9" t="s">
        <v>39</v>
      </c>
      <c r="B26" s="7" t="s">
        <v>87</v>
      </c>
      <c r="C26" s="39"/>
      <c r="D26" s="20">
        <v>0</v>
      </c>
      <c r="E26" s="20">
        <v>0</v>
      </c>
      <c r="F26" s="20">
        <v>0</v>
      </c>
      <c r="G26" s="20">
        <v>0</v>
      </c>
      <c r="H26" s="22">
        <v>26661.25</v>
      </c>
      <c r="I26" s="22">
        <v>3865.52</v>
      </c>
      <c r="J26" s="20">
        <v>0</v>
      </c>
      <c r="K26" s="20">
        <v>0</v>
      </c>
      <c r="L26" s="20">
        <f t="shared" si="3"/>
        <v>26661.25</v>
      </c>
      <c r="M26" s="20">
        <f t="shared" si="11"/>
        <v>3865.52</v>
      </c>
    </row>
    <row r="27" spans="1:13" ht="30">
      <c r="A27" s="9" t="s">
        <v>40</v>
      </c>
      <c r="B27" s="7" t="s">
        <v>88</v>
      </c>
      <c r="C27" s="39"/>
      <c r="D27" s="20">
        <v>0</v>
      </c>
      <c r="E27" s="20">
        <v>0</v>
      </c>
      <c r="F27" s="20">
        <v>961.2</v>
      </c>
      <c r="G27" s="20">
        <v>940.37</v>
      </c>
      <c r="H27" s="22">
        <v>32426.73</v>
      </c>
      <c r="I27" s="22">
        <v>19400.02</v>
      </c>
      <c r="J27" s="20">
        <v>0</v>
      </c>
      <c r="K27" s="20">
        <v>0</v>
      </c>
      <c r="L27" s="20">
        <f t="shared" si="3"/>
        <v>33387.93</v>
      </c>
      <c r="M27" s="20">
        <f>SUM(E27+G27+I27+K27)</f>
        <v>20340.39</v>
      </c>
    </row>
    <row r="28" spans="1:13" ht="30">
      <c r="A28" s="9" t="s">
        <v>41</v>
      </c>
      <c r="B28" s="7" t="s">
        <v>89</v>
      </c>
      <c r="C28" s="39"/>
      <c r="D28" s="20">
        <v>0</v>
      </c>
      <c r="E28" s="20">
        <v>0</v>
      </c>
      <c r="F28" s="20">
        <v>0</v>
      </c>
      <c r="G28" s="20">
        <v>0</v>
      </c>
      <c r="H28" s="22">
        <v>3510.13</v>
      </c>
      <c r="I28" s="22">
        <v>2700</v>
      </c>
      <c r="J28" s="20">
        <v>0</v>
      </c>
      <c r="K28" s="20">
        <v>0</v>
      </c>
      <c r="L28" s="20">
        <f t="shared" si="3"/>
        <v>3510.13</v>
      </c>
      <c r="M28" s="20">
        <f t="shared" si="11"/>
        <v>2700</v>
      </c>
    </row>
    <row r="29" spans="1:13" ht="45">
      <c r="A29" s="9" t="s">
        <v>42</v>
      </c>
      <c r="B29" s="7" t="s">
        <v>90</v>
      </c>
      <c r="C29" s="39"/>
      <c r="D29" s="20">
        <v>0</v>
      </c>
      <c r="E29" s="20">
        <v>0</v>
      </c>
      <c r="F29" s="20">
        <v>0</v>
      </c>
      <c r="G29" s="20">
        <v>0</v>
      </c>
      <c r="H29" s="22">
        <v>1496.17</v>
      </c>
      <c r="I29" s="22">
        <v>820.09</v>
      </c>
      <c r="J29" s="20">
        <v>0</v>
      </c>
      <c r="K29" s="20">
        <v>0</v>
      </c>
      <c r="L29" s="20">
        <f t="shared" si="3"/>
        <v>1496.17</v>
      </c>
      <c r="M29" s="20">
        <f t="shared" si="11"/>
        <v>820.09</v>
      </c>
    </row>
    <row r="30" spans="1:15" ht="128.25">
      <c r="A30" s="10">
        <v>6</v>
      </c>
      <c r="B30" s="12" t="s">
        <v>127</v>
      </c>
      <c r="C30" s="39" t="s">
        <v>16</v>
      </c>
      <c r="D30" s="23">
        <f>SUM(D31:D34)</f>
        <v>0</v>
      </c>
      <c r="E30" s="23">
        <f aca="true" t="shared" si="12" ref="E30:K30">SUM(E31:E34)</f>
        <v>0</v>
      </c>
      <c r="F30" s="23">
        <f t="shared" si="12"/>
        <v>2172.8</v>
      </c>
      <c r="G30" s="23">
        <f t="shared" si="12"/>
        <v>1504.57</v>
      </c>
      <c r="H30" s="23">
        <f t="shared" si="12"/>
        <v>11385.7</v>
      </c>
      <c r="I30" s="23">
        <f t="shared" si="12"/>
        <v>6703.490000000001</v>
      </c>
      <c r="J30" s="23">
        <f t="shared" si="12"/>
        <v>7544.16</v>
      </c>
      <c r="K30" s="23">
        <f t="shared" si="12"/>
        <v>26.56</v>
      </c>
      <c r="L30" s="23">
        <f t="shared" si="6"/>
        <v>21102.66</v>
      </c>
      <c r="M30" s="23">
        <f t="shared" si="7"/>
        <v>8234.62</v>
      </c>
      <c r="N30" s="29">
        <f>L30-J30</f>
        <v>13558.5</v>
      </c>
      <c r="O30" s="29">
        <f>M30-K30</f>
        <v>8208.060000000001</v>
      </c>
    </row>
    <row r="31" spans="1:13" ht="81.75" customHeight="1">
      <c r="A31" s="9" t="s">
        <v>43</v>
      </c>
      <c r="B31" s="7" t="s">
        <v>91</v>
      </c>
      <c r="C31" s="39"/>
      <c r="D31" s="20">
        <v>0</v>
      </c>
      <c r="E31" s="20">
        <v>0</v>
      </c>
      <c r="F31" s="20">
        <v>0</v>
      </c>
      <c r="G31" s="20">
        <v>0</v>
      </c>
      <c r="H31" s="22">
        <v>6550</v>
      </c>
      <c r="I31" s="22">
        <v>4684.02</v>
      </c>
      <c r="J31" s="20">
        <v>0</v>
      </c>
      <c r="K31" s="20">
        <v>0</v>
      </c>
      <c r="L31" s="20">
        <f>SUM(D31+F31+H31+J31)</f>
        <v>6550</v>
      </c>
      <c r="M31" s="20">
        <f>SUM(E31+G31+I31+K31)</f>
        <v>4684.02</v>
      </c>
    </row>
    <row r="32" spans="1:13" ht="46.5" customHeight="1">
      <c r="A32" s="9" t="s">
        <v>44</v>
      </c>
      <c r="B32" s="7" t="s">
        <v>92</v>
      </c>
      <c r="C32" s="39"/>
      <c r="D32" s="20">
        <v>0</v>
      </c>
      <c r="E32" s="20">
        <v>0</v>
      </c>
      <c r="F32" s="20">
        <v>280</v>
      </c>
      <c r="G32" s="20">
        <v>0</v>
      </c>
      <c r="H32" s="22">
        <v>2220</v>
      </c>
      <c r="I32" s="22">
        <v>117</v>
      </c>
      <c r="J32" s="20">
        <v>0</v>
      </c>
      <c r="K32" s="20">
        <v>0</v>
      </c>
      <c r="L32" s="20">
        <f t="shared" si="3"/>
        <v>2500</v>
      </c>
      <c r="M32" s="20">
        <f>SUM(E32+G32+I32+K32)</f>
        <v>117</v>
      </c>
    </row>
    <row r="33" spans="1:15" ht="45">
      <c r="A33" s="9" t="s">
        <v>45</v>
      </c>
      <c r="B33" s="7" t="s">
        <v>93</v>
      </c>
      <c r="C33" s="39"/>
      <c r="D33" s="20">
        <v>0</v>
      </c>
      <c r="E33" s="20">
        <v>0</v>
      </c>
      <c r="F33" s="20">
        <v>1892.8</v>
      </c>
      <c r="G33" s="20">
        <v>1504.57</v>
      </c>
      <c r="H33" s="22">
        <v>2148.1</v>
      </c>
      <c r="I33" s="22">
        <v>1902.47</v>
      </c>
      <c r="J33" s="20">
        <v>3650.4</v>
      </c>
      <c r="K33" s="20">
        <v>26.56</v>
      </c>
      <c r="L33" s="20">
        <f>SUM(D33+F33+H33+J33)</f>
        <v>7691.299999999999</v>
      </c>
      <c r="M33" s="20">
        <f>SUM(E33+G33+I33+K33)</f>
        <v>3433.6</v>
      </c>
      <c r="N33" s="29">
        <f>L33-J33</f>
        <v>4040.899999999999</v>
      </c>
      <c r="O33" s="29">
        <f>M33-K33</f>
        <v>3407.04</v>
      </c>
    </row>
    <row r="34" spans="1:13" ht="75">
      <c r="A34" s="9" t="s">
        <v>46</v>
      </c>
      <c r="B34" s="7" t="s">
        <v>94</v>
      </c>
      <c r="C34" s="39"/>
      <c r="D34" s="20">
        <v>0</v>
      </c>
      <c r="E34" s="20">
        <v>0</v>
      </c>
      <c r="F34" s="20">
        <v>0</v>
      </c>
      <c r="G34" s="20">
        <v>0</v>
      </c>
      <c r="H34" s="22">
        <v>467.6</v>
      </c>
      <c r="I34" s="22">
        <v>0</v>
      </c>
      <c r="J34" s="20">
        <v>3893.76</v>
      </c>
      <c r="K34" s="20">
        <v>0</v>
      </c>
      <c r="L34" s="20">
        <f t="shared" si="3"/>
        <v>4361.360000000001</v>
      </c>
      <c r="M34" s="20">
        <f>SUM(E34+G34+I34+K34)</f>
        <v>0</v>
      </c>
    </row>
    <row r="35" spans="1:13" ht="63">
      <c r="A35" s="10">
        <v>7</v>
      </c>
      <c r="B35" s="11" t="s">
        <v>128</v>
      </c>
      <c r="C35" s="46" t="s">
        <v>17</v>
      </c>
      <c r="D35" s="23">
        <f>SUM(D36:D39)</f>
        <v>0</v>
      </c>
      <c r="E35" s="23">
        <f aca="true" t="shared" si="13" ref="E35:K35">SUM(E36:E39)</f>
        <v>0</v>
      </c>
      <c r="F35" s="23">
        <f t="shared" si="13"/>
        <v>488010.52</v>
      </c>
      <c r="G35" s="23">
        <f t="shared" si="13"/>
        <v>341763.74</v>
      </c>
      <c r="H35" s="23">
        <f t="shared" si="13"/>
        <v>292349.24</v>
      </c>
      <c r="I35" s="23">
        <f t="shared" si="13"/>
        <v>210816.72</v>
      </c>
      <c r="J35" s="23">
        <f t="shared" si="13"/>
        <v>0</v>
      </c>
      <c r="K35" s="23">
        <f t="shared" si="13"/>
        <v>0</v>
      </c>
      <c r="L35" s="23">
        <f t="shared" si="6"/>
        <v>780359.76</v>
      </c>
      <c r="M35" s="23">
        <f t="shared" si="7"/>
        <v>552580.46</v>
      </c>
    </row>
    <row r="36" spans="1:13" ht="33" customHeight="1">
      <c r="A36" s="9" t="s">
        <v>47</v>
      </c>
      <c r="B36" s="7" t="s">
        <v>95</v>
      </c>
      <c r="C36" s="46"/>
      <c r="D36" s="20">
        <v>0</v>
      </c>
      <c r="E36" s="20">
        <v>0</v>
      </c>
      <c r="F36" s="20">
        <v>174163.24</v>
      </c>
      <c r="G36" s="20">
        <v>136532.94</v>
      </c>
      <c r="H36" s="22">
        <v>121467.64</v>
      </c>
      <c r="I36" s="22">
        <v>91248.35</v>
      </c>
      <c r="J36" s="20">
        <v>0</v>
      </c>
      <c r="K36" s="20">
        <v>0</v>
      </c>
      <c r="L36" s="20">
        <f t="shared" si="3"/>
        <v>295630.88</v>
      </c>
      <c r="M36" s="20">
        <f>SUM(E36+G36+I36+K36)</f>
        <v>227781.29</v>
      </c>
    </row>
    <row r="37" spans="1:13" ht="33" customHeight="1">
      <c r="A37" s="9" t="s">
        <v>48</v>
      </c>
      <c r="B37" s="7" t="s">
        <v>96</v>
      </c>
      <c r="C37" s="46"/>
      <c r="D37" s="20">
        <v>0</v>
      </c>
      <c r="E37" s="20">
        <v>0</v>
      </c>
      <c r="F37" s="20">
        <v>302210.38</v>
      </c>
      <c r="G37" s="20">
        <v>196185.81</v>
      </c>
      <c r="H37" s="22">
        <v>93600.22</v>
      </c>
      <c r="I37" s="22">
        <v>62282.04</v>
      </c>
      <c r="J37" s="20">
        <v>0</v>
      </c>
      <c r="K37" s="20">
        <v>0</v>
      </c>
      <c r="L37" s="20">
        <f t="shared" si="3"/>
        <v>395810.6</v>
      </c>
      <c r="M37" s="20">
        <f>SUM(E37+G37+I37+K37)</f>
        <v>258467.85</v>
      </c>
    </row>
    <row r="38" spans="1:13" ht="33" customHeight="1">
      <c r="A38" s="9" t="s">
        <v>49</v>
      </c>
      <c r="B38" s="7" t="s">
        <v>97</v>
      </c>
      <c r="C38" s="46"/>
      <c r="D38" s="20">
        <v>0</v>
      </c>
      <c r="E38" s="20">
        <v>0</v>
      </c>
      <c r="F38" s="20">
        <v>11636.9</v>
      </c>
      <c r="G38" s="20">
        <v>9044.99</v>
      </c>
      <c r="H38" s="22">
        <v>49703.88</v>
      </c>
      <c r="I38" s="22">
        <v>40037.61</v>
      </c>
      <c r="J38" s="20">
        <v>0</v>
      </c>
      <c r="K38" s="20">
        <v>0</v>
      </c>
      <c r="L38" s="20">
        <f t="shared" si="3"/>
        <v>61340.78</v>
      </c>
      <c r="M38" s="20">
        <f>SUM(E38+G38+I38+K38)</f>
        <v>49082.6</v>
      </c>
    </row>
    <row r="39" spans="1:13" ht="33" customHeight="1">
      <c r="A39" s="9" t="s">
        <v>50</v>
      </c>
      <c r="B39" s="7" t="s">
        <v>98</v>
      </c>
      <c r="C39" s="46"/>
      <c r="D39" s="20">
        <v>0</v>
      </c>
      <c r="E39" s="20">
        <v>0</v>
      </c>
      <c r="F39" s="20">
        <v>0</v>
      </c>
      <c r="G39" s="20">
        <v>0</v>
      </c>
      <c r="H39" s="22">
        <v>27577.5</v>
      </c>
      <c r="I39" s="22">
        <v>17248.72</v>
      </c>
      <c r="J39" s="20">
        <v>0</v>
      </c>
      <c r="K39" s="20">
        <v>0</v>
      </c>
      <c r="L39" s="20">
        <f t="shared" si="3"/>
        <v>27577.5</v>
      </c>
      <c r="M39" s="20">
        <f>SUM(E39+G39+I39+K39)</f>
        <v>17248.72</v>
      </c>
    </row>
    <row r="40" spans="1:13" ht="33" customHeight="1">
      <c r="A40" s="10">
        <v>8</v>
      </c>
      <c r="B40" s="11" t="s">
        <v>1</v>
      </c>
      <c r="C40" s="39" t="s">
        <v>18</v>
      </c>
      <c r="D40" s="23">
        <f>SUM(D41:D44)</f>
        <v>0</v>
      </c>
      <c r="E40" s="23">
        <f aca="true" t="shared" si="14" ref="E40:K40">SUM(E41:E44)</f>
        <v>0</v>
      </c>
      <c r="F40" s="23">
        <f t="shared" si="14"/>
        <v>2919.1000000000004</v>
      </c>
      <c r="G40" s="23">
        <f t="shared" si="14"/>
        <v>2503.8</v>
      </c>
      <c r="H40" s="23">
        <f t="shared" si="14"/>
        <v>115583.10999999999</v>
      </c>
      <c r="I40" s="23">
        <f t="shared" si="14"/>
        <v>81279.43</v>
      </c>
      <c r="J40" s="23">
        <f t="shared" si="14"/>
        <v>0</v>
      </c>
      <c r="K40" s="23">
        <f t="shared" si="14"/>
        <v>0</v>
      </c>
      <c r="L40" s="23">
        <f t="shared" si="6"/>
        <v>118502.20999999999</v>
      </c>
      <c r="M40" s="23">
        <f t="shared" si="7"/>
        <v>83783.23</v>
      </c>
    </row>
    <row r="41" spans="1:13" ht="45">
      <c r="A41" s="9" t="s">
        <v>51</v>
      </c>
      <c r="B41" s="7" t="s">
        <v>99</v>
      </c>
      <c r="C41" s="39"/>
      <c r="D41" s="20">
        <v>0</v>
      </c>
      <c r="E41" s="20">
        <v>0</v>
      </c>
      <c r="F41" s="20">
        <v>0</v>
      </c>
      <c r="G41" s="20">
        <v>0</v>
      </c>
      <c r="H41" s="22">
        <v>110</v>
      </c>
      <c r="I41" s="22">
        <v>0</v>
      </c>
      <c r="J41" s="20">
        <v>0</v>
      </c>
      <c r="K41" s="20">
        <v>0</v>
      </c>
      <c r="L41" s="20">
        <f t="shared" si="3"/>
        <v>110</v>
      </c>
      <c r="M41" s="20">
        <f>SUM(E41+G41+I41+K41)</f>
        <v>0</v>
      </c>
    </row>
    <row r="42" spans="1:13" ht="45">
      <c r="A42" s="9" t="s">
        <v>52</v>
      </c>
      <c r="B42" s="7" t="s">
        <v>100</v>
      </c>
      <c r="C42" s="39"/>
      <c r="D42" s="20">
        <v>0</v>
      </c>
      <c r="E42" s="20">
        <v>0</v>
      </c>
      <c r="F42" s="20">
        <v>1718.4</v>
      </c>
      <c r="G42" s="20">
        <v>1543.2</v>
      </c>
      <c r="H42" s="22">
        <v>64356.01</v>
      </c>
      <c r="I42" s="22">
        <v>44260.87</v>
      </c>
      <c r="J42" s="20">
        <v>0</v>
      </c>
      <c r="K42" s="20">
        <v>0</v>
      </c>
      <c r="L42" s="20">
        <f t="shared" si="3"/>
        <v>66074.41</v>
      </c>
      <c r="M42" s="20">
        <f>SUM(E42+G42+I42+K42)</f>
        <v>45804.07</v>
      </c>
    </row>
    <row r="43" spans="1:13" ht="30">
      <c r="A43" s="9" t="s">
        <v>53</v>
      </c>
      <c r="B43" s="7" t="s">
        <v>101</v>
      </c>
      <c r="C43" s="39"/>
      <c r="D43" s="20">
        <v>0</v>
      </c>
      <c r="E43" s="20">
        <v>0</v>
      </c>
      <c r="F43" s="20">
        <v>1200.7</v>
      </c>
      <c r="G43" s="20">
        <v>960.6</v>
      </c>
      <c r="H43" s="22">
        <v>37135.95</v>
      </c>
      <c r="I43" s="22">
        <v>26607</v>
      </c>
      <c r="J43" s="20">
        <v>0</v>
      </c>
      <c r="K43" s="20">
        <v>0</v>
      </c>
      <c r="L43" s="20">
        <f t="shared" si="3"/>
        <v>38336.649999999994</v>
      </c>
      <c r="M43" s="20">
        <f>SUM(E43+G43+I43+K43)</f>
        <v>27567.6</v>
      </c>
    </row>
    <row r="44" spans="1:13" ht="47.25" customHeight="1">
      <c r="A44" s="9" t="s">
        <v>54</v>
      </c>
      <c r="B44" s="7" t="s">
        <v>102</v>
      </c>
      <c r="C44" s="39"/>
      <c r="D44" s="20">
        <v>0</v>
      </c>
      <c r="E44" s="20">
        <v>0</v>
      </c>
      <c r="F44" s="20">
        <v>0</v>
      </c>
      <c r="G44" s="20">
        <v>0</v>
      </c>
      <c r="H44" s="22">
        <v>13981.15</v>
      </c>
      <c r="I44" s="22">
        <v>10411.56</v>
      </c>
      <c r="J44" s="20">
        <v>0</v>
      </c>
      <c r="K44" s="20">
        <v>0</v>
      </c>
      <c r="L44" s="20">
        <f t="shared" si="3"/>
        <v>13981.15</v>
      </c>
      <c r="M44" s="20">
        <f>SUM(E44+G44+I44+K44)</f>
        <v>10411.56</v>
      </c>
    </row>
    <row r="45" spans="1:13" ht="63">
      <c r="A45" s="10">
        <v>9</v>
      </c>
      <c r="B45" s="11" t="s">
        <v>129</v>
      </c>
      <c r="C45" s="47" t="s">
        <v>19</v>
      </c>
      <c r="D45" s="23">
        <f>SUM(D46:D50)</f>
        <v>0</v>
      </c>
      <c r="E45" s="23">
        <f aca="true" t="shared" si="15" ref="E45:K45">SUM(E46:E50)</f>
        <v>0</v>
      </c>
      <c r="F45" s="23">
        <f t="shared" si="15"/>
        <v>0</v>
      </c>
      <c r="G45" s="23">
        <f t="shared" si="15"/>
        <v>0</v>
      </c>
      <c r="H45" s="23">
        <f t="shared" si="15"/>
        <v>7999.330000000001</v>
      </c>
      <c r="I45" s="23">
        <f t="shared" si="15"/>
        <v>4872.75</v>
      </c>
      <c r="J45" s="23">
        <f t="shared" si="15"/>
        <v>0</v>
      </c>
      <c r="K45" s="23">
        <f t="shared" si="15"/>
        <v>0</v>
      </c>
      <c r="L45" s="23">
        <f t="shared" si="6"/>
        <v>7999.330000000001</v>
      </c>
      <c r="M45" s="23">
        <f t="shared" si="7"/>
        <v>4872.75</v>
      </c>
    </row>
    <row r="46" spans="1:13" ht="30">
      <c r="A46" s="9" t="s">
        <v>55</v>
      </c>
      <c r="B46" s="7" t="s">
        <v>103</v>
      </c>
      <c r="C46" s="48"/>
      <c r="D46" s="20">
        <v>0</v>
      </c>
      <c r="E46" s="20">
        <v>0</v>
      </c>
      <c r="F46" s="20">
        <v>0</v>
      </c>
      <c r="G46" s="20">
        <v>0</v>
      </c>
      <c r="H46" s="22">
        <v>5687.3</v>
      </c>
      <c r="I46" s="22">
        <v>3578.48</v>
      </c>
      <c r="J46" s="20">
        <v>0</v>
      </c>
      <c r="K46" s="20">
        <v>0</v>
      </c>
      <c r="L46" s="20">
        <f t="shared" si="3"/>
        <v>5687.3</v>
      </c>
      <c r="M46" s="20">
        <f>SUM(E46+G46+I46+K46)</f>
        <v>3578.48</v>
      </c>
    </row>
    <row r="47" spans="1:13" ht="33" customHeight="1">
      <c r="A47" s="9" t="s">
        <v>56</v>
      </c>
      <c r="B47" s="7" t="s">
        <v>104</v>
      </c>
      <c r="C47" s="48"/>
      <c r="D47" s="20">
        <v>0</v>
      </c>
      <c r="E47" s="20">
        <v>0</v>
      </c>
      <c r="F47" s="20">
        <v>0</v>
      </c>
      <c r="G47" s="20">
        <v>0</v>
      </c>
      <c r="H47" s="22">
        <v>395</v>
      </c>
      <c r="I47" s="22">
        <v>12</v>
      </c>
      <c r="J47" s="20">
        <v>0</v>
      </c>
      <c r="K47" s="20">
        <v>0</v>
      </c>
      <c r="L47" s="20">
        <f t="shared" si="3"/>
        <v>395</v>
      </c>
      <c r="M47" s="20">
        <f>SUM(E47+G47+I47+K47)</f>
        <v>12</v>
      </c>
    </row>
    <row r="48" spans="1:13" ht="33" customHeight="1">
      <c r="A48" s="9" t="s">
        <v>57</v>
      </c>
      <c r="B48" s="7" t="s">
        <v>105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255</v>
      </c>
      <c r="I48" s="22">
        <v>90.97</v>
      </c>
      <c r="J48" s="20">
        <v>0</v>
      </c>
      <c r="K48" s="20">
        <v>0</v>
      </c>
      <c r="L48" s="20">
        <f t="shared" si="3"/>
        <v>255</v>
      </c>
      <c r="M48" s="20">
        <f>SUM(E48+G48+I48+K48)</f>
        <v>90.97</v>
      </c>
    </row>
    <row r="49" spans="1:13" ht="45">
      <c r="A49" s="9" t="s">
        <v>58</v>
      </c>
      <c r="B49" s="7" t="s">
        <v>106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1434.73</v>
      </c>
      <c r="I49" s="22">
        <v>1102</v>
      </c>
      <c r="J49" s="20">
        <v>0</v>
      </c>
      <c r="K49" s="20">
        <v>0</v>
      </c>
      <c r="L49" s="20">
        <f t="shared" si="3"/>
        <v>1434.73</v>
      </c>
      <c r="M49" s="20">
        <f>SUM(E49+G49+I49+K49)</f>
        <v>1102</v>
      </c>
    </row>
    <row r="50" spans="1:13" ht="45">
      <c r="A50" s="9" t="s">
        <v>59</v>
      </c>
      <c r="B50" s="7" t="s">
        <v>107</v>
      </c>
      <c r="C50" s="27"/>
      <c r="D50" s="20">
        <v>0</v>
      </c>
      <c r="E50" s="20">
        <v>0</v>
      </c>
      <c r="F50" s="20">
        <v>0</v>
      </c>
      <c r="G50" s="20">
        <v>0</v>
      </c>
      <c r="H50" s="22">
        <v>227.3</v>
      </c>
      <c r="I50" s="22">
        <v>89.3</v>
      </c>
      <c r="J50" s="20">
        <v>0</v>
      </c>
      <c r="K50" s="20">
        <v>0</v>
      </c>
      <c r="L50" s="20">
        <f t="shared" si="3"/>
        <v>227.3</v>
      </c>
      <c r="M50" s="20">
        <f>SUM(E50+G50+I50+K50)</f>
        <v>89.3</v>
      </c>
    </row>
    <row r="51" spans="1:13" ht="78.75">
      <c r="A51" s="10">
        <v>10</v>
      </c>
      <c r="B51" s="11" t="s">
        <v>130</v>
      </c>
      <c r="C51" s="39" t="s">
        <v>20</v>
      </c>
      <c r="D51" s="23">
        <f>SUM(D52:D53)</f>
        <v>18575.5</v>
      </c>
      <c r="E51" s="23">
        <f aca="true" t="shared" si="16" ref="E51:K51">SUM(E52:E53)</f>
        <v>11957.11</v>
      </c>
      <c r="F51" s="23">
        <f t="shared" si="16"/>
        <v>89414.2</v>
      </c>
      <c r="G51" s="23">
        <f t="shared" si="16"/>
        <v>69303.04</v>
      </c>
      <c r="H51" s="23">
        <f t="shared" si="16"/>
        <v>8784.49</v>
      </c>
      <c r="I51" s="23">
        <f t="shared" si="16"/>
        <v>5743.4</v>
      </c>
      <c r="J51" s="23">
        <f t="shared" si="16"/>
        <v>0</v>
      </c>
      <c r="K51" s="23">
        <f t="shared" si="16"/>
        <v>0</v>
      </c>
      <c r="L51" s="23">
        <f t="shared" si="6"/>
        <v>116774.19</v>
      </c>
      <c r="M51" s="23">
        <f t="shared" si="7"/>
        <v>87003.54999999999</v>
      </c>
    </row>
    <row r="52" spans="1:13" ht="60">
      <c r="A52" s="9" t="s">
        <v>60</v>
      </c>
      <c r="B52" s="7" t="s">
        <v>108</v>
      </c>
      <c r="C52" s="39"/>
      <c r="D52" s="20">
        <v>0</v>
      </c>
      <c r="E52" s="20">
        <v>0</v>
      </c>
      <c r="F52" s="20">
        <v>0</v>
      </c>
      <c r="G52" s="20">
        <v>0</v>
      </c>
      <c r="H52" s="22">
        <v>8784.49</v>
      </c>
      <c r="I52" s="22">
        <v>5743.4</v>
      </c>
      <c r="J52" s="20">
        <v>0</v>
      </c>
      <c r="K52" s="20">
        <v>0</v>
      </c>
      <c r="L52" s="20">
        <f t="shared" si="3"/>
        <v>8784.49</v>
      </c>
      <c r="M52" s="20">
        <f>SUM(E52+G52+I52+K52)</f>
        <v>5743.4</v>
      </c>
    </row>
    <row r="53" spans="1:13" ht="45">
      <c r="A53" s="9" t="s">
        <v>61</v>
      </c>
      <c r="B53" s="7" t="s">
        <v>109</v>
      </c>
      <c r="C53" s="39"/>
      <c r="D53" s="20">
        <v>18575.5</v>
      </c>
      <c r="E53" s="20">
        <v>11957.11</v>
      </c>
      <c r="F53" s="20">
        <v>89414.2</v>
      </c>
      <c r="G53" s="20">
        <v>69303.04</v>
      </c>
      <c r="H53" s="22">
        <v>0</v>
      </c>
      <c r="I53" s="22">
        <v>0</v>
      </c>
      <c r="J53" s="20">
        <v>0</v>
      </c>
      <c r="K53" s="20">
        <v>0</v>
      </c>
      <c r="L53" s="20">
        <f t="shared" si="3"/>
        <v>107989.7</v>
      </c>
      <c r="M53" s="20">
        <f>SUM(E53+G53+I53+K53)</f>
        <v>81260.15</v>
      </c>
    </row>
    <row r="54" spans="1:13" ht="78.75">
      <c r="A54" s="10">
        <v>11</v>
      </c>
      <c r="B54" s="11" t="s">
        <v>131</v>
      </c>
      <c r="C54" s="39" t="s">
        <v>21</v>
      </c>
      <c r="D54" s="23">
        <f>SUM(D55:D58)</f>
        <v>0</v>
      </c>
      <c r="E54" s="23">
        <f aca="true" t="shared" si="17" ref="E54:K54">SUM(E55:E58)</f>
        <v>0</v>
      </c>
      <c r="F54" s="23">
        <f t="shared" si="17"/>
        <v>477.9</v>
      </c>
      <c r="G54" s="23">
        <f t="shared" si="17"/>
        <v>0</v>
      </c>
      <c r="H54" s="23">
        <f t="shared" si="17"/>
        <v>67828.82999999999</v>
      </c>
      <c r="I54" s="23">
        <f t="shared" si="17"/>
        <v>43052.83</v>
      </c>
      <c r="J54" s="23">
        <f t="shared" si="17"/>
        <v>0</v>
      </c>
      <c r="K54" s="23">
        <f t="shared" si="17"/>
        <v>0</v>
      </c>
      <c r="L54" s="23">
        <f t="shared" si="6"/>
        <v>68306.72999999998</v>
      </c>
      <c r="M54" s="23">
        <f t="shared" si="7"/>
        <v>43052.83</v>
      </c>
    </row>
    <row r="55" spans="1:13" ht="30">
      <c r="A55" s="9" t="s">
        <v>62</v>
      </c>
      <c r="B55" s="7" t="s">
        <v>110</v>
      </c>
      <c r="C55" s="39"/>
      <c r="D55" s="20">
        <v>0</v>
      </c>
      <c r="E55" s="20">
        <v>0</v>
      </c>
      <c r="F55" s="20">
        <v>382</v>
      </c>
      <c r="G55" s="20">
        <v>0</v>
      </c>
      <c r="H55" s="22">
        <v>5043.33</v>
      </c>
      <c r="I55" s="22">
        <v>3545.37</v>
      </c>
      <c r="J55" s="20">
        <v>0</v>
      </c>
      <c r="K55" s="20">
        <v>0</v>
      </c>
      <c r="L55" s="20">
        <f t="shared" si="3"/>
        <v>5425.33</v>
      </c>
      <c r="M55" s="20">
        <f>SUM(E55+G55+I55+K55)</f>
        <v>3545.37</v>
      </c>
    </row>
    <row r="56" spans="1:13" ht="60">
      <c r="A56" s="9" t="s">
        <v>63</v>
      </c>
      <c r="B56" s="7" t="s">
        <v>111</v>
      </c>
      <c r="C56" s="39"/>
      <c r="D56" s="20">
        <v>0</v>
      </c>
      <c r="E56" s="20">
        <v>0</v>
      </c>
      <c r="F56" s="20">
        <v>0</v>
      </c>
      <c r="G56" s="20">
        <v>0</v>
      </c>
      <c r="H56" s="22">
        <v>893.94</v>
      </c>
      <c r="I56" s="22">
        <v>592.97</v>
      </c>
      <c r="J56" s="20">
        <v>0</v>
      </c>
      <c r="K56" s="20">
        <v>0</v>
      </c>
      <c r="L56" s="20">
        <f t="shared" si="3"/>
        <v>893.94</v>
      </c>
      <c r="M56" s="20">
        <f>SUM(E56+G56+I56+K56)</f>
        <v>592.97</v>
      </c>
    </row>
    <row r="57" spans="1:13" ht="45">
      <c r="A57" s="9" t="s">
        <v>64</v>
      </c>
      <c r="B57" s="7" t="s">
        <v>112</v>
      </c>
      <c r="C57" s="39"/>
      <c r="D57" s="20">
        <v>0</v>
      </c>
      <c r="E57" s="20">
        <v>0</v>
      </c>
      <c r="F57" s="20">
        <v>0</v>
      </c>
      <c r="G57" s="20">
        <v>0</v>
      </c>
      <c r="H57" s="22">
        <v>38542.88</v>
      </c>
      <c r="I57" s="22">
        <v>20831.31</v>
      </c>
      <c r="J57" s="20">
        <v>0</v>
      </c>
      <c r="K57" s="20">
        <v>0</v>
      </c>
      <c r="L57" s="20">
        <f t="shared" si="3"/>
        <v>38542.88</v>
      </c>
      <c r="M57" s="20">
        <f>SUM(E57+G57+I57+K57)</f>
        <v>20831.31</v>
      </c>
    </row>
    <row r="58" spans="1:13" ht="45">
      <c r="A58" s="9" t="s">
        <v>65</v>
      </c>
      <c r="B58" s="7" t="s">
        <v>113</v>
      </c>
      <c r="C58" s="39"/>
      <c r="D58" s="20">
        <v>0</v>
      </c>
      <c r="E58" s="20">
        <v>0</v>
      </c>
      <c r="F58" s="20">
        <v>95.9</v>
      </c>
      <c r="G58" s="20">
        <v>0</v>
      </c>
      <c r="H58" s="22">
        <v>23348.68</v>
      </c>
      <c r="I58" s="22">
        <v>18083.18</v>
      </c>
      <c r="J58" s="20">
        <v>0</v>
      </c>
      <c r="K58" s="20">
        <v>0</v>
      </c>
      <c r="L58" s="20">
        <f t="shared" si="3"/>
        <v>23444.58</v>
      </c>
      <c r="M58" s="20">
        <f>SUM(E58+G58+I58+K58)</f>
        <v>18083.18</v>
      </c>
    </row>
    <row r="59" spans="1:15" ht="78.75">
      <c r="A59" s="10">
        <v>12</v>
      </c>
      <c r="B59" s="11" t="s">
        <v>132</v>
      </c>
      <c r="C59" s="47" t="s">
        <v>22</v>
      </c>
      <c r="D59" s="23">
        <f>SUM(D60:D64)</f>
        <v>0</v>
      </c>
      <c r="E59" s="23">
        <f aca="true" t="shared" si="18" ref="E59:K59">SUM(E60:E64)</f>
        <v>0</v>
      </c>
      <c r="F59" s="23">
        <f t="shared" si="18"/>
        <v>823.2</v>
      </c>
      <c r="G59" s="23">
        <f t="shared" si="18"/>
        <v>823.2</v>
      </c>
      <c r="H59" s="23">
        <f t="shared" si="18"/>
        <v>4734.17</v>
      </c>
      <c r="I59" s="23">
        <f t="shared" si="18"/>
        <v>3117</v>
      </c>
      <c r="J59" s="23">
        <f t="shared" si="18"/>
        <v>0</v>
      </c>
      <c r="K59" s="23">
        <f t="shared" si="18"/>
        <v>0</v>
      </c>
      <c r="L59" s="23">
        <f t="shared" si="6"/>
        <v>5557.37</v>
      </c>
      <c r="M59" s="23">
        <f t="shared" si="7"/>
        <v>3940.2</v>
      </c>
      <c r="N59" s="30"/>
      <c r="O59" s="30"/>
    </row>
    <row r="60" spans="1:15" ht="45">
      <c r="A60" s="9" t="s">
        <v>66</v>
      </c>
      <c r="B60" s="7" t="s">
        <v>114</v>
      </c>
      <c r="C60" s="48"/>
      <c r="D60" s="20">
        <v>0</v>
      </c>
      <c r="E60" s="20">
        <v>0</v>
      </c>
      <c r="F60" s="20">
        <v>0</v>
      </c>
      <c r="G60" s="20">
        <v>0</v>
      </c>
      <c r="H60" s="22">
        <v>0</v>
      </c>
      <c r="I60" s="22">
        <v>0</v>
      </c>
      <c r="J60" s="20">
        <v>0</v>
      </c>
      <c r="K60" s="20">
        <v>0</v>
      </c>
      <c r="L60" s="20">
        <f t="shared" si="3"/>
        <v>0</v>
      </c>
      <c r="M60" s="20">
        <f>SUM(E60+G60+I60+K60)</f>
        <v>0</v>
      </c>
      <c r="N60" s="30"/>
      <c r="O60" s="30"/>
    </row>
    <row r="61" spans="1:15" ht="60">
      <c r="A61" s="9" t="s">
        <v>67</v>
      </c>
      <c r="B61" s="7" t="s">
        <v>115</v>
      </c>
      <c r="C61" s="48"/>
      <c r="D61" s="20">
        <v>0</v>
      </c>
      <c r="E61" s="20">
        <v>0</v>
      </c>
      <c r="F61" s="20">
        <v>823.2</v>
      </c>
      <c r="G61" s="20">
        <v>823.2</v>
      </c>
      <c r="H61" s="22">
        <v>920</v>
      </c>
      <c r="I61" s="22">
        <v>420</v>
      </c>
      <c r="J61" s="20">
        <v>0</v>
      </c>
      <c r="K61" s="20">
        <v>0</v>
      </c>
      <c r="L61" s="20">
        <f t="shared" si="3"/>
        <v>1743.2</v>
      </c>
      <c r="M61" s="20">
        <f>SUM(E61+G61+I61+K61)</f>
        <v>1243.2</v>
      </c>
      <c r="N61" s="30"/>
      <c r="O61" s="30"/>
    </row>
    <row r="62" spans="1:15" ht="60">
      <c r="A62" s="9" t="s">
        <v>68</v>
      </c>
      <c r="B62" s="7" t="s">
        <v>116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305</v>
      </c>
      <c r="I62" s="22">
        <v>250</v>
      </c>
      <c r="J62" s="20">
        <v>0</v>
      </c>
      <c r="K62" s="20">
        <v>0</v>
      </c>
      <c r="L62" s="20">
        <f t="shared" si="3"/>
        <v>305</v>
      </c>
      <c r="M62" s="20">
        <f>SUM(E62+G62+I62+K62)</f>
        <v>250</v>
      </c>
      <c r="N62" s="30"/>
      <c r="O62" s="30"/>
    </row>
    <row r="63" spans="1:15" ht="60">
      <c r="A63" s="9" t="s">
        <v>69</v>
      </c>
      <c r="B63" s="7" t="s">
        <v>117</v>
      </c>
      <c r="C63" s="24"/>
      <c r="D63" s="20">
        <v>0</v>
      </c>
      <c r="E63" s="20">
        <v>0</v>
      </c>
      <c r="F63" s="20">
        <v>0</v>
      </c>
      <c r="G63" s="20">
        <v>0</v>
      </c>
      <c r="H63" s="22">
        <v>3332.1</v>
      </c>
      <c r="I63" s="22">
        <v>2447</v>
      </c>
      <c r="J63" s="20">
        <v>0</v>
      </c>
      <c r="K63" s="20">
        <v>0</v>
      </c>
      <c r="L63" s="20">
        <f t="shared" si="3"/>
        <v>3332.1</v>
      </c>
      <c r="M63" s="20">
        <f>SUM(E63+G63+I63+K63)</f>
        <v>2447</v>
      </c>
      <c r="N63" s="30"/>
      <c r="O63" s="30"/>
    </row>
    <row r="64" spans="1:15" ht="60">
      <c r="A64" s="9" t="s">
        <v>70</v>
      </c>
      <c r="B64" s="7" t="s">
        <v>118</v>
      </c>
      <c r="C64" s="25"/>
      <c r="D64" s="20">
        <v>0</v>
      </c>
      <c r="E64" s="20">
        <v>0</v>
      </c>
      <c r="F64" s="20">
        <v>0</v>
      </c>
      <c r="G64" s="20">
        <v>0</v>
      </c>
      <c r="H64" s="22">
        <v>177.07</v>
      </c>
      <c r="I64" s="22">
        <v>0</v>
      </c>
      <c r="J64" s="20">
        <v>0</v>
      </c>
      <c r="K64" s="20">
        <v>0</v>
      </c>
      <c r="L64" s="20">
        <f t="shared" si="3"/>
        <v>177.07</v>
      </c>
      <c r="M64" s="20">
        <f>SUM(E64+G64+I64+K64)</f>
        <v>0</v>
      </c>
      <c r="N64" s="30"/>
      <c r="O64" s="30"/>
    </row>
    <row r="65" spans="1:13" ht="63">
      <c r="A65" s="10">
        <v>13</v>
      </c>
      <c r="B65" s="11" t="s">
        <v>133</v>
      </c>
      <c r="C65" s="39" t="s">
        <v>23</v>
      </c>
      <c r="D65" s="23">
        <f>SUM(D66:D68)</f>
        <v>0</v>
      </c>
      <c r="E65" s="23">
        <f aca="true" t="shared" si="19" ref="E65:K65">SUM(E66:E68)</f>
        <v>0</v>
      </c>
      <c r="F65" s="23">
        <f t="shared" si="19"/>
        <v>0</v>
      </c>
      <c r="G65" s="23">
        <f t="shared" si="19"/>
        <v>0</v>
      </c>
      <c r="H65" s="23">
        <f t="shared" si="19"/>
        <v>12945.57</v>
      </c>
      <c r="I65" s="23">
        <f t="shared" si="19"/>
        <v>7906.96</v>
      </c>
      <c r="J65" s="23">
        <f t="shared" si="19"/>
        <v>0</v>
      </c>
      <c r="K65" s="23">
        <f t="shared" si="19"/>
        <v>0</v>
      </c>
      <c r="L65" s="23">
        <f t="shared" si="6"/>
        <v>12945.57</v>
      </c>
      <c r="M65" s="23">
        <f t="shared" si="7"/>
        <v>7906.96</v>
      </c>
    </row>
    <row r="66" spans="1:13" ht="33" customHeight="1">
      <c r="A66" s="9" t="s">
        <v>71</v>
      </c>
      <c r="B66" s="7" t="s">
        <v>119</v>
      </c>
      <c r="C66" s="39"/>
      <c r="D66" s="20">
        <v>0</v>
      </c>
      <c r="E66" s="20">
        <v>0</v>
      </c>
      <c r="F66" s="20">
        <v>0</v>
      </c>
      <c r="G66" s="20">
        <v>0</v>
      </c>
      <c r="H66" s="22">
        <v>194.03</v>
      </c>
      <c r="I66" s="22">
        <v>7.43</v>
      </c>
      <c r="J66" s="20">
        <v>0</v>
      </c>
      <c r="K66" s="20">
        <v>0</v>
      </c>
      <c r="L66" s="20">
        <f t="shared" si="3"/>
        <v>194.03</v>
      </c>
      <c r="M66" s="20">
        <f>SUM(E66+G66+I66+K66)</f>
        <v>7.43</v>
      </c>
    </row>
    <row r="67" spans="1:13" ht="45">
      <c r="A67" s="9" t="s">
        <v>72</v>
      </c>
      <c r="B67" s="7" t="s">
        <v>120</v>
      </c>
      <c r="C67" s="39"/>
      <c r="D67" s="20">
        <v>0</v>
      </c>
      <c r="E67" s="20">
        <v>0</v>
      </c>
      <c r="F67" s="20">
        <v>0</v>
      </c>
      <c r="G67" s="20">
        <v>0</v>
      </c>
      <c r="H67" s="22">
        <v>1174.97</v>
      </c>
      <c r="I67" s="22">
        <v>449.37</v>
      </c>
      <c r="J67" s="20">
        <v>0</v>
      </c>
      <c r="K67" s="20">
        <v>0</v>
      </c>
      <c r="L67" s="20">
        <f t="shared" si="3"/>
        <v>1174.97</v>
      </c>
      <c r="M67" s="20">
        <f>SUM(E67+G67+I67+K67)</f>
        <v>449.37</v>
      </c>
    </row>
    <row r="68" spans="1:13" ht="60">
      <c r="A68" s="9" t="s">
        <v>73</v>
      </c>
      <c r="B68" s="7" t="s">
        <v>121</v>
      </c>
      <c r="C68" s="39"/>
      <c r="D68" s="20">
        <v>0</v>
      </c>
      <c r="E68" s="20">
        <v>0</v>
      </c>
      <c r="F68" s="20">
        <v>0</v>
      </c>
      <c r="G68" s="20">
        <v>0</v>
      </c>
      <c r="H68" s="22">
        <v>11576.57</v>
      </c>
      <c r="I68" s="22">
        <v>7450.16</v>
      </c>
      <c r="J68" s="20">
        <v>0</v>
      </c>
      <c r="K68" s="20">
        <v>0</v>
      </c>
      <c r="L68" s="20">
        <f t="shared" si="3"/>
        <v>11576.57</v>
      </c>
      <c r="M68" s="20">
        <f>SUM(E68+G68+I68+K68)</f>
        <v>7450.16</v>
      </c>
    </row>
    <row r="69" spans="1:13" ht="78.75">
      <c r="A69" s="10" t="s">
        <v>135</v>
      </c>
      <c r="B69" s="11" t="s">
        <v>136</v>
      </c>
      <c r="C69" s="38" t="s">
        <v>137</v>
      </c>
      <c r="D69" s="23">
        <f>SUM(D70:D70)</f>
        <v>0</v>
      </c>
      <c r="E69" s="23">
        <f>SUM(E70:E70)</f>
        <v>0</v>
      </c>
      <c r="F69" s="23">
        <v>18967.9</v>
      </c>
      <c r="G69" s="23">
        <v>8926.71</v>
      </c>
      <c r="H69" s="23">
        <v>15092.07</v>
      </c>
      <c r="I69" s="23">
        <v>332.32</v>
      </c>
      <c r="J69" s="23">
        <v>0</v>
      </c>
      <c r="K69" s="23">
        <v>0</v>
      </c>
      <c r="L69" s="23">
        <f t="shared" si="3"/>
        <v>34059.97</v>
      </c>
      <c r="M69" s="23">
        <f aca="true" t="shared" si="20" ref="M69">SUM(E69+G69+I69+K69)</f>
        <v>9259.029999999999</v>
      </c>
    </row>
    <row r="70" spans="1:13" ht="33" customHeight="1">
      <c r="A70" s="33"/>
      <c r="B70" s="34"/>
      <c r="C70" s="35"/>
      <c r="D70" s="36"/>
      <c r="E70" s="36"/>
      <c r="F70" s="36"/>
      <c r="G70" s="36"/>
      <c r="H70" s="37"/>
      <c r="I70" s="37"/>
      <c r="J70" s="36"/>
      <c r="K70" s="36"/>
      <c r="L70" s="36"/>
      <c r="M70" s="36"/>
    </row>
  </sheetData>
  <mergeCells count="22">
    <mergeCell ref="C20:C22"/>
    <mergeCell ref="C16:C19"/>
    <mergeCell ref="C51:C53"/>
    <mergeCell ref="C23:C29"/>
    <mergeCell ref="C30:C34"/>
    <mergeCell ref="C59:C61"/>
    <mergeCell ref="C45:C47"/>
    <mergeCell ref="C8:C10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65:C68"/>
    <mergeCell ref="C54:C58"/>
  </mergeCells>
  <printOptions/>
  <pageMargins left="0.7086614173228347" right="0.18" top="0.21" bottom="0.53" header="0.17" footer="0.53"/>
  <pageSetup fitToHeight="5" fitToWidth="1" horizontalDpi="600" verticalDpi="600" orientation="landscape" paperSize="9" scale="69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IsmagilovaLS</dc:creator>
  <cp:keywords/>
  <dc:description/>
  <cp:lastModifiedBy>Исмагилова Людмила Сергеевна</cp:lastModifiedBy>
  <cp:lastPrinted>2018-07-03T10:35:11Z</cp:lastPrinted>
  <dcterms:created xsi:type="dcterms:W3CDTF">2015-10-02T05:38:20Z</dcterms:created>
  <dcterms:modified xsi:type="dcterms:W3CDTF">2018-10-02T09:57:15Z</dcterms:modified>
  <cp:category/>
  <cp:version/>
  <cp:contentType/>
  <cp:contentStatus/>
</cp:coreProperties>
</file>