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0" windowWidth="15255" windowHeight="62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M11" i="1" l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D7" i="1" l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<sst xmlns="http://schemas.openxmlformats.org/spreadsheetml/2006/main" count="172" uniqueCount="155">
  <si>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</si>
  <si>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</si>
  <si>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</si>
  <si>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</si>
  <si>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</si>
  <si>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</si>
  <si>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</si>
  <si>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</si>
  <si>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</si>
  <si>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</si>
  <si>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</si>
  <si>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</si>
  <si>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</si>
  <si>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</si>
  <si>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</si>
  <si>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</si>
  <si>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</si>
  <si>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</si>
  <si>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</si>
  <si>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</si>
  <si>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</si>
  <si>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</si>
  <si>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</si>
  <si>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</si>
  <si>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</si>
  <si>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</si>
  <si>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</si>
  <si>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</si>
  <si>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</si>
  <si>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</si>
  <si>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</si>
  <si>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</si>
  <si>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</si>
  <si>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</si>
  <si>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</si>
  <si>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</si>
  <si>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</si>
  <si>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</si>
  <si>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</si>
  <si>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</si>
  <si>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</si>
  <si>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</si>
  <si>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</si>
  <si>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</si>
  <si>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</si>
  <si>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</si>
  <si>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</si>
  <si>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</si>
  <si>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</si>
  <si>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</si>
  <si>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</si>
  <si>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</si>
  <si>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</si>
  <si>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</si>
  <si>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</si>
  <si>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</si>
  <si>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</si>
  <si>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</si>
  <si>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</si>
  <si>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</si>
  <si>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</si>
  <si>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</si>
  <si>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</si>
  <si>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</si>
  <si>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</si>
  <si>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</si>
  <si>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</si>
  <si>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</si>
  <si>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</si>
  <si>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</si>
  <si>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</si>
  <si>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</si>
  <si>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</si>
  <si>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</si>
  <si>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</si>
  <si>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</si>
  <si>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</si>
  <si>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</si>
  <si>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</si>
  <si>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</si>
  <si>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</si>
  <si>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</si>
  <si>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</si>
  <si>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</si>
  <si>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</si>
  <si>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</si>
  <si>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</si>
  <si>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</si>
  <si>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</si>
  <si>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</si>
  <si>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</si>
  <si>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</si>
  <si>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</si>
  <si>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</si>
  <si>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</si>
  <si>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</si>
  <si>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</si>
  <si>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</si>
  <si>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</si>
  <si>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</si>
  <si>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</si>
  <si>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</si>
  <si>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</si>
  <si>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</si>
  <si>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</si>
  <si>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</si>
  <si>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</si>
  <si>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</si>
  <si>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</si>
  <si>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</si>
  <si>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</si>
  <si>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</si>
  <si>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</si>
  <si>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</si>
  <si>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</si>
  <si>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</si>
  <si>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</si>
  <si>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</si>
  <si>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</si>
  <si>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</si>
  <si>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</si>
  <si>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</si>
  <si>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</si>
  <si>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</si>
  <si>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</si>
  <si>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</si>
  <si>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</si>
  <si>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</si>
  <si>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</si>
  <si>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</si>
  <si>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</si>
  <si>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</si>
  <si>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</si>
  <si>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</si>
  <si>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</si>
  <si>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</si>
  <si>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</si>
  <si>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</si>
  <si>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</si>
  <si>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</si>
  <si>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</si>
  <si>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Акт от 31.01.2020</t>
  </si>
  <si>
    <t>Проверка муниципальной программы "Формирование современной городской среды на территории Невьянского городского округа в период  2018-2024 годы" (администрация НГО)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</si>
  <si>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"НДМШ")</t>
  </si>
  <si>
    <t>Акт от 29.02.2020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</si>
  <si>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п. Цементный")</t>
  </si>
  <si>
    <t>Акт от 28.03.2020</t>
  </si>
  <si>
    <t>Акт от 30.04.2020</t>
  </si>
  <si>
    <t>Проверка муниципальной программы "Повышение эффективности управления муниципальной собственностью Невьянского городского округа  и распоряжения земельными участками, государственная собственность на которые не разграничена до 2024 года" (администрация НГО)</t>
  </si>
  <si>
    <t>16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</si>
  <si>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"ДШИ поселка Калиново")</t>
  </si>
  <si>
    <t>Акт от 29.05.2020</t>
  </si>
  <si>
    <t>Акт от 28.08.2020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</si>
  <si>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(МБВОУ ВОШ НГО)</t>
  </si>
  <si>
    <t xml:space="preserve">Отчет о реализации муниципальных программ Невьянского городского округа за октябрь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</si>
</sst>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A2" sqref="A2:M2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0" ht="15" customHeight="1" x14ac:dyDescent="0.25">
      <c r="M3" s="1" t="s">
        <v>1</v>
      </c>
    </row>
    <row r="4" spans="1:20" ht="33" customHeight="1" x14ac:dyDescent="0.25">
      <c r="A4" s="58" t="s">
        <v>2</v>
      </c>
      <c r="B4" s="59" t="s">
        <v>3</v>
      </c>
      <c r="C4" s="60" t="s">
        <v>9</v>
      </c>
      <c r="D4" s="59" t="s">
        <v>23</v>
      </c>
      <c r="E4" s="59"/>
      <c r="F4" s="59" t="s">
        <v>24</v>
      </c>
      <c r="G4" s="59"/>
      <c r="H4" s="59" t="s">
        <v>4</v>
      </c>
      <c r="I4" s="59"/>
      <c r="J4" s="59" t="s">
        <v>5</v>
      </c>
      <c r="K4" s="59"/>
      <c r="L4" s="59" t="s">
        <v>6</v>
      </c>
      <c r="M4" s="59"/>
    </row>
    <row r="5" spans="1:20" ht="33" customHeight="1" x14ac:dyDescent="0.25">
      <c r="A5" s="58"/>
      <c r="B5" s="59"/>
      <c r="C5" s="61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8"/>
      <c r="B6" s="59"/>
      <c r="C6" s="62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288538.74</v>
      </c>
      <c r="F7" s="20">
        <f t="shared" si="0"/>
        <v>791741.66</v>
      </c>
      <c r="G7" s="20">
        <f t="shared" si="0"/>
        <v>653656.87999999989</v>
      </c>
      <c r="H7" s="20">
        <f t="shared" si="0"/>
        <v>1248953.0599999998</v>
      </c>
      <c r="I7" s="20">
        <f t="shared" si="0"/>
        <v>874965.52</v>
      </c>
      <c r="J7" s="20">
        <f t="shared" si="0"/>
        <v>9369.36</v>
      </c>
      <c r="K7" s="20">
        <f t="shared" si="0"/>
        <v>337.86</v>
      </c>
      <c r="L7" s="20">
        <f t="shared" si="0"/>
        <v>2360700.7800000003</v>
      </c>
      <c r="M7" s="20">
        <f t="shared" si="0"/>
        <v>1817498.9999999998</v>
      </c>
      <c r="N7" s="25">
        <f>L7-J7</f>
        <v>2351331.4200000004</v>
      </c>
      <c r="O7" s="25">
        <f>M7-K7</f>
        <v>1817161.1399999997</v>
      </c>
      <c r="P7" s="5"/>
      <c r="Q7" s="36">
        <f>L7-J7</f>
        <v>2351331.4200000004</v>
      </c>
      <c r="R7" s="36">
        <f>M7-K7</f>
        <v>1817161.1399999997</v>
      </c>
      <c r="S7" s="50">
        <f>L7-J7</f>
        <v>2351331.4200000004</v>
      </c>
      <c r="T7" s="51">
        <f>M7-K7</f>
        <v>1817161.1399999997</v>
      </c>
    </row>
    <row r="8" spans="1:20" ht="71.25" x14ac:dyDescent="0.25">
      <c r="A8" s="12">
        <v>1</v>
      </c>
      <c r="B8" s="14" t="s">
        <v>116</v>
      </c>
      <c r="C8" s="53" t="s">
        <v>10</v>
      </c>
      <c r="D8" s="20">
        <f>SUM(D9:D11)</f>
        <v>48.6</v>
      </c>
      <c r="E8" s="20">
        <f t="shared" ref="E8:M8" si="1">SUM(E9:E11)</f>
        <v>1.54</v>
      </c>
      <c r="F8" s="20">
        <f t="shared" si="1"/>
        <v>426.6</v>
      </c>
      <c r="G8" s="20">
        <f t="shared" si="1"/>
        <v>298.47000000000003</v>
      </c>
      <c r="H8" s="20">
        <f>SUM(H9:H11)</f>
        <v>86489.01</v>
      </c>
      <c r="I8" s="20">
        <f t="shared" si="1"/>
        <v>61033.98</v>
      </c>
      <c r="J8" s="20">
        <f t="shared" si="1"/>
        <v>0</v>
      </c>
      <c r="K8" s="20">
        <f t="shared" si="1"/>
        <v>0</v>
      </c>
      <c r="L8" s="20">
        <f>SUM(L9:L11)</f>
        <v>86964.209999999992</v>
      </c>
      <c r="M8" s="20">
        <f t="shared" si="1"/>
        <v>61333.990000000005</v>
      </c>
    </row>
    <row r="9" spans="1:20" ht="30" x14ac:dyDescent="0.25">
      <c r="A9" s="9" t="s">
        <v>25</v>
      </c>
      <c r="B9" s="7" t="s">
        <v>72</v>
      </c>
      <c r="C9" s="53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36.6</v>
      </c>
      <c r="J9" s="18">
        <v>0</v>
      </c>
      <c r="K9" s="18">
        <v>0</v>
      </c>
      <c r="L9" s="18">
        <f>SUM(D9+F9+H9+J9)</f>
        <v>189</v>
      </c>
      <c r="M9" s="18">
        <f>SUM(E9+G9+I9+K9)</f>
        <v>36.6</v>
      </c>
    </row>
    <row r="10" spans="1:20" ht="45" x14ac:dyDescent="0.25">
      <c r="A10" s="9" t="s">
        <v>26</v>
      </c>
      <c r="B10" s="40" t="s">
        <v>117</v>
      </c>
      <c r="C10" s="53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19.98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19.98</v>
      </c>
    </row>
    <row r="11" spans="1:20" ht="75" x14ac:dyDescent="0.25">
      <c r="A11" s="9" t="s">
        <v>27</v>
      </c>
      <c r="B11" s="40" t="s">
        <v>118</v>
      </c>
      <c r="C11" s="4"/>
      <c r="D11" s="18">
        <v>48.6</v>
      </c>
      <c r="E11" s="18">
        <v>1.54</v>
      </c>
      <c r="F11" s="18">
        <v>426.6</v>
      </c>
      <c r="G11" s="18">
        <v>298.47000000000003</v>
      </c>
      <c r="H11" s="19">
        <v>86280.01</v>
      </c>
      <c r="I11" s="19">
        <v>60977.4</v>
      </c>
      <c r="J11" s="18">
        <v>0</v>
      </c>
      <c r="K11" s="18">
        <v>0</v>
      </c>
      <c r="L11" s="18">
        <f>SUM(D11+F11+H11+J11)</f>
        <v>86755.209999999992</v>
      </c>
      <c r="M11" s="18">
        <f>SUM(E11+G11+I11+K11)</f>
        <v>61277.41</v>
      </c>
    </row>
    <row r="12" spans="1:20" ht="71.25" x14ac:dyDescent="0.25">
      <c r="A12" s="12">
        <v>2</v>
      </c>
      <c r="B12" s="14" t="s">
        <v>119</v>
      </c>
      <c r="C12" s="53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7228.36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7228.36</v>
      </c>
    </row>
    <row r="13" spans="1:20" ht="45" x14ac:dyDescent="0.25">
      <c r="A13" s="9" t="s">
        <v>28</v>
      </c>
      <c r="B13" s="7" t="s">
        <v>73</v>
      </c>
      <c r="C13" s="53"/>
      <c r="D13" s="18">
        <v>0</v>
      </c>
      <c r="E13" s="18">
        <v>0</v>
      </c>
      <c r="F13" s="18">
        <v>0</v>
      </c>
      <c r="G13" s="18">
        <v>0</v>
      </c>
      <c r="H13" s="19">
        <v>6324.22</v>
      </c>
      <c r="I13" s="19">
        <v>5292.65</v>
      </c>
      <c r="J13" s="18">
        <v>0</v>
      </c>
      <c r="K13" s="18">
        <v>0</v>
      </c>
      <c r="L13" s="18">
        <f t="shared" si="2"/>
        <v>6324.22</v>
      </c>
      <c r="M13" s="18">
        <f t="shared" si="3"/>
        <v>5292.65</v>
      </c>
    </row>
    <row r="14" spans="1:20" ht="35.25" customHeight="1" x14ac:dyDescent="0.25">
      <c r="A14" s="9" t="s">
        <v>29</v>
      </c>
      <c r="B14" s="7" t="s">
        <v>74</v>
      </c>
      <c r="C14" s="53"/>
      <c r="D14" s="18">
        <v>0</v>
      </c>
      <c r="E14" s="18">
        <v>0</v>
      </c>
      <c r="F14" s="18">
        <v>0</v>
      </c>
      <c r="G14" s="18">
        <v>0</v>
      </c>
      <c r="H14" s="19">
        <v>2286.79</v>
      </c>
      <c r="I14" s="18">
        <v>575.71</v>
      </c>
      <c r="J14" s="18">
        <v>0</v>
      </c>
      <c r="K14" s="18">
        <v>0</v>
      </c>
      <c r="L14" s="18">
        <f t="shared" si="2"/>
        <v>2286.79</v>
      </c>
      <c r="M14" s="18">
        <f t="shared" si="3"/>
        <v>575.71</v>
      </c>
    </row>
    <row r="15" spans="1:20" ht="49.5" customHeight="1" x14ac:dyDescent="0.25">
      <c r="A15" s="9" t="s">
        <v>30</v>
      </c>
      <c r="B15" s="7" t="s">
        <v>75</v>
      </c>
      <c r="C15" s="53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1360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1360</v>
      </c>
    </row>
    <row r="16" spans="1:20" ht="64.5" customHeight="1" x14ac:dyDescent="0.25">
      <c r="A16" s="12">
        <v>3</v>
      </c>
      <c r="B16" s="14" t="s">
        <v>120</v>
      </c>
      <c r="C16" s="53" t="s">
        <v>12</v>
      </c>
      <c r="D16" s="41">
        <f>SUM(D17:D19)</f>
        <v>293587.90000000002</v>
      </c>
      <c r="E16" s="41">
        <f t="shared" ref="E16:K16" si="5">SUM(E17:E19)</f>
        <v>275183.17</v>
      </c>
      <c r="F16" s="41">
        <f t="shared" si="5"/>
        <v>172701.98</v>
      </c>
      <c r="G16" s="41">
        <f t="shared" si="5"/>
        <v>150091.09000000003</v>
      </c>
      <c r="H16" s="41">
        <f t="shared" si="5"/>
        <v>79544.95</v>
      </c>
      <c r="I16" s="41">
        <f t="shared" si="5"/>
        <v>56076.639999999999</v>
      </c>
      <c r="J16" s="41">
        <f t="shared" si="5"/>
        <v>0</v>
      </c>
      <c r="K16" s="41">
        <f t="shared" si="5"/>
        <v>0</v>
      </c>
      <c r="L16" s="20">
        <f>SUM(D16+F16+H16+J16)</f>
        <v>545834.82999999996</v>
      </c>
      <c r="M16" s="20">
        <f t="shared" si="3"/>
        <v>481350.9</v>
      </c>
    </row>
    <row r="17" spans="1:20" ht="47.25" customHeight="1" x14ac:dyDescent="0.25">
      <c r="A17" s="9" t="s">
        <v>31</v>
      </c>
      <c r="B17" s="7" t="s">
        <v>76</v>
      </c>
      <c r="C17" s="53"/>
      <c r="D17" s="42">
        <v>0</v>
      </c>
      <c r="E17" s="42">
        <v>0</v>
      </c>
      <c r="F17" s="42">
        <v>28040.98</v>
      </c>
      <c r="G17" s="42">
        <v>14553.11</v>
      </c>
      <c r="H17" s="43">
        <v>4656.17</v>
      </c>
      <c r="I17" s="43">
        <v>2099.87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16652.98</v>
      </c>
    </row>
    <row r="18" spans="1:20" s="39" customFormat="1" ht="30" x14ac:dyDescent="0.25">
      <c r="A18" s="38" t="s">
        <v>32</v>
      </c>
      <c r="B18" s="37" t="s">
        <v>77</v>
      </c>
      <c r="C18" s="53"/>
      <c r="D18" s="42">
        <v>293587.90000000002</v>
      </c>
      <c r="E18" s="42">
        <v>275183.17</v>
      </c>
      <c r="F18" s="42">
        <v>144603</v>
      </c>
      <c r="G18" s="42">
        <v>135537.98000000001</v>
      </c>
      <c r="H18" s="43">
        <v>71888.78</v>
      </c>
      <c r="I18" s="43">
        <v>52981.77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463702.92000000004</v>
      </c>
    </row>
    <row r="19" spans="1:20" ht="33" customHeight="1" x14ac:dyDescent="0.25">
      <c r="A19" s="9" t="s">
        <v>33</v>
      </c>
      <c r="B19" s="7" t="s">
        <v>78</v>
      </c>
      <c r="C19" s="53"/>
      <c r="D19" s="42">
        <v>0</v>
      </c>
      <c r="E19" s="42">
        <v>0</v>
      </c>
      <c r="F19" s="42">
        <v>58</v>
      </c>
      <c r="G19" s="42">
        <v>0</v>
      </c>
      <c r="H19" s="43">
        <v>3000</v>
      </c>
      <c r="I19" s="43">
        <v>995</v>
      </c>
      <c r="J19" s="18">
        <v>0</v>
      </c>
      <c r="K19" s="18">
        <v>0</v>
      </c>
      <c r="L19" s="18">
        <f t="shared" si="2"/>
        <v>3058</v>
      </c>
      <c r="M19" s="18">
        <f t="shared" si="3"/>
        <v>995</v>
      </c>
    </row>
    <row r="20" spans="1:20" ht="71.25" x14ac:dyDescent="0.25">
      <c r="A20" s="12">
        <v>4</v>
      </c>
      <c r="B20" s="14" t="s">
        <v>121</v>
      </c>
      <c r="C20" s="53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53166.9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53166.9</v>
      </c>
    </row>
    <row r="21" spans="1:20" ht="33" customHeight="1" x14ac:dyDescent="0.25">
      <c r="A21" s="9" t="s">
        <v>34</v>
      </c>
      <c r="B21" s="7" t="s">
        <v>79</v>
      </c>
      <c r="C21" s="53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53166.9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53166.9</v>
      </c>
    </row>
    <row r="22" spans="1:20" ht="30" x14ac:dyDescent="0.25">
      <c r="A22" s="9" t="s">
        <v>35</v>
      </c>
      <c r="B22" s="7" t="s">
        <v>80</v>
      </c>
      <c r="C22" s="53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0</v>
      </c>
      <c r="J22" s="18">
        <v>0</v>
      </c>
      <c r="K22" s="18">
        <v>0</v>
      </c>
      <c r="L22" s="18">
        <f t="shared" si="2"/>
        <v>720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3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349.63</v>
      </c>
      <c r="H23" s="20">
        <f>SUM(H24:H29)</f>
        <v>139162.44</v>
      </c>
      <c r="I23" s="20">
        <f t="shared" si="7"/>
        <v>61501.8</v>
      </c>
      <c r="J23" s="20">
        <f t="shared" si="7"/>
        <v>0</v>
      </c>
      <c r="K23" s="20">
        <f t="shared" si="7"/>
        <v>0</v>
      </c>
      <c r="L23" s="20">
        <f>SUM(D23+F23+H23+J23)</f>
        <v>140102.74</v>
      </c>
      <c r="M23" s="20">
        <f t="shared" si="3"/>
        <v>61851.43</v>
      </c>
    </row>
    <row r="24" spans="1:20" ht="75" x14ac:dyDescent="0.25">
      <c r="A24" s="9" t="s">
        <v>36</v>
      </c>
      <c r="B24" s="7" t="s">
        <v>81</v>
      </c>
      <c r="C24" s="53"/>
      <c r="D24" s="18">
        <v>0</v>
      </c>
      <c r="E24" s="18">
        <v>0</v>
      </c>
      <c r="F24" s="18">
        <v>0</v>
      </c>
      <c r="G24" s="18">
        <v>0</v>
      </c>
      <c r="H24" s="19">
        <v>57596.39</v>
      </c>
      <c r="I24" s="19">
        <v>14907.48</v>
      </c>
      <c r="J24" s="18">
        <v>0</v>
      </c>
      <c r="K24" s="18">
        <v>0</v>
      </c>
      <c r="L24" s="18">
        <f t="shared" si="2"/>
        <v>57596.39</v>
      </c>
      <c r="M24" s="18">
        <f t="shared" ref="M24:M29" si="8">SUM(E24+G24+I24+K24)</f>
        <v>14907.48</v>
      </c>
    </row>
    <row r="25" spans="1:20" ht="45" x14ac:dyDescent="0.25">
      <c r="A25" s="9" t="s">
        <v>37</v>
      </c>
      <c r="B25" s="7" t="s">
        <v>82</v>
      </c>
      <c r="C25" s="53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4434.5200000000004</v>
      </c>
      <c r="J25" s="18">
        <v>0</v>
      </c>
      <c r="K25" s="18">
        <v>0</v>
      </c>
      <c r="L25" s="18">
        <f t="shared" si="2"/>
        <v>5854</v>
      </c>
      <c r="M25" s="18">
        <f t="shared" si="8"/>
        <v>4434.5200000000004</v>
      </c>
    </row>
    <row r="26" spans="1:20" ht="60" x14ac:dyDescent="0.25">
      <c r="A26" s="9" t="s">
        <v>38</v>
      </c>
      <c r="B26" s="40" t="s">
        <v>123</v>
      </c>
      <c r="C26" s="53"/>
      <c r="D26" s="18">
        <v>0</v>
      </c>
      <c r="E26" s="18">
        <v>0</v>
      </c>
      <c r="F26" s="18">
        <v>0</v>
      </c>
      <c r="G26" s="18">
        <v>0</v>
      </c>
      <c r="H26" s="19">
        <v>14840.76</v>
      </c>
      <c r="I26" s="19">
        <v>8899.2000000000007</v>
      </c>
      <c r="J26" s="18">
        <v>0</v>
      </c>
      <c r="K26" s="18">
        <v>0</v>
      </c>
      <c r="L26" s="18">
        <f t="shared" si="2"/>
        <v>14840.76</v>
      </c>
      <c r="M26" s="18">
        <f t="shared" si="8"/>
        <v>8899.2000000000007</v>
      </c>
    </row>
    <row r="27" spans="1:20" ht="30" x14ac:dyDescent="0.25">
      <c r="A27" s="9" t="s">
        <v>39</v>
      </c>
      <c r="B27" s="7" t="s">
        <v>83</v>
      </c>
      <c r="C27" s="53"/>
      <c r="D27" s="18">
        <v>0</v>
      </c>
      <c r="E27" s="18">
        <v>0</v>
      </c>
      <c r="F27" s="18">
        <v>940.3</v>
      </c>
      <c r="G27" s="18">
        <v>349.63</v>
      </c>
      <c r="H27" s="19">
        <v>53721.599999999999</v>
      </c>
      <c r="I27" s="19">
        <v>27753.9</v>
      </c>
      <c r="J27" s="18">
        <v>0</v>
      </c>
      <c r="K27" s="18">
        <v>0</v>
      </c>
      <c r="L27" s="18">
        <f t="shared" si="2"/>
        <v>54661.9</v>
      </c>
      <c r="M27" s="18">
        <f>SUM(E27+G27+I27+K27)</f>
        <v>28103.530000000002</v>
      </c>
    </row>
    <row r="28" spans="1:20" ht="30" x14ac:dyDescent="0.25">
      <c r="A28" s="9" t="s">
        <v>40</v>
      </c>
      <c r="B28" s="7" t="s">
        <v>84</v>
      </c>
      <c r="C28" s="53"/>
      <c r="D28" s="18">
        <v>0</v>
      </c>
      <c r="E28" s="18">
        <v>0</v>
      </c>
      <c r="F28" s="18">
        <v>0</v>
      </c>
      <c r="G28" s="18">
        <v>0</v>
      </c>
      <c r="H28" s="19">
        <v>5293.8</v>
      </c>
      <c r="I28" s="19">
        <v>4022.5</v>
      </c>
      <c r="J28" s="18">
        <v>0</v>
      </c>
      <c r="K28" s="18">
        <v>0</v>
      </c>
      <c r="L28" s="18">
        <f t="shared" si="2"/>
        <v>5293.8</v>
      </c>
      <c r="M28" s="18">
        <f t="shared" si="8"/>
        <v>4022.5</v>
      </c>
    </row>
    <row r="29" spans="1:20" ht="35.25" customHeight="1" x14ac:dyDescent="0.25">
      <c r="A29" s="9" t="s">
        <v>41</v>
      </c>
      <c r="B29" s="7" t="s">
        <v>85</v>
      </c>
      <c r="C29" s="53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1484.2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1484.2</v>
      </c>
    </row>
    <row r="30" spans="1:20" ht="120" customHeight="1" x14ac:dyDescent="0.25">
      <c r="A30" s="10">
        <v>6</v>
      </c>
      <c r="B30" s="14" t="s">
        <v>124</v>
      </c>
      <c r="C30" s="53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1692.9</v>
      </c>
      <c r="G30" s="20">
        <f t="shared" si="9"/>
        <v>1076.9000000000001</v>
      </c>
      <c r="H30" s="20">
        <f t="shared" si="9"/>
        <v>18862.530000000002</v>
      </c>
      <c r="I30" s="20">
        <f t="shared" si="9"/>
        <v>11004.88</v>
      </c>
      <c r="J30" s="20">
        <f t="shared" si="9"/>
        <v>9369.36</v>
      </c>
      <c r="K30" s="20">
        <f t="shared" si="9"/>
        <v>337.86</v>
      </c>
      <c r="L30" s="20">
        <f>SUM(D30+F30+H30+J30)</f>
        <v>29924.790000000005</v>
      </c>
      <c r="M30" s="20">
        <f>SUM(E30+G30+I30+K30)</f>
        <v>12419.64</v>
      </c>
      <c r="N30" s="25">
        <f>L30-J30</f>
        <v>20555.430000000004</v>
      </c>
      <c r="O30" s="25">
        <f>M30-K30</f>
        <v>12081.779999999999</v>
      </c>
      <c r="Q30" s="25">
        <f>D30+F30+H30</f>
        <v>20555.430000000004</v>
      </c>
      <c r="R30" s="25">
        <f>E30+G30+I30</f>
        <v>12081.779999999999</v>
      </c>
      <c r="S30" s="26">
        <f>L30-J30</f>
        <v>20555.430000000004</v>
      </c>
      <c r="T30" s="25">
        <f>M30-K30</f>
        <v>12081.779999999999</v>
      </c>
    </row>
    <row r="31" spans="1:20" ht="81.75" customHeight="1" x14ac:dyDescent="0.25">
      <c r="A31" s="9" t="s">
        <v>42</v>
      </c>
      <c r="B31" s="7" t="s">
        <v>86</v>
      </c>
      <c r="C31" s="53"/>
      <c r="D31" s="18">
        <v>0</v>
      </c>
      <c r="E31" s="18">
        <v>0</v>
      </c>
      <c r="F31" s="18">
        <v>0</v>
      </c>
      <c r="G31" s="18">
        <v>0</v>
      </c>
      <c r="H31" s="19">
        <v>15169.12</v>
      </c>
      <c r="I31" s="19">
        <v>9525.49</v>
      </c>
      <c r="J31" s="18">
        <v>0</v>
      </c>
      <c r="K31" s="18">
        <v>0</v>
      </c>
      <c r="L31" s="18">
        <f>SUM(D31+F31+H31+J31)</f>
        <v>15169.12</v>
      </c>
      <c r="M31" s="18">
        <f>SUM(E31+G31+I31+K31)</f>
        <v>9525.49</v>
      </c>
    </row>
    <row r="32" spans="1:20" ht="46.5" customHeight="1" x14ac:dyDescent="0.25">
      <c r="A32" s="9" t="s">
        <v>43</v>
      </c>
      <c r="B32" s="7" t="s">
        <v>87</v>
      </c>
      <c r="C32" s="53"/>
      <c r="D32" s="18">
        <v>0</v>
      </c>
      <c r="E32" s="18">
        <v>0</v>
      </c>
      <c r="F32" s="18">
        <v>616</v>
      </c>
      <c r="G32" s="18">
        <v>0</v>
      </c>
      <c r="H32" s="19">
        <v>1803.3</v>
      </c>
      <c r="I32" s="19">
        <v>72</v>
      </c>
      <c r="J32" s="18">
        <v>0</v>
      </c>
      <c r="K32" s="18">
        <v>0</v>
      </c>
      <c r="L32" s="18">
        <f t="shared" si="2"/>
        <v>2419.3000000000002</v>
      </c>
      <c r="M32" s="18">
        <f t="shared" ref="M32:M68" si="10">SUM(E32+G32+I32+K32)</f>
        <v>72</v>
      </c>
    </row>
    <row r="33" spans="1:18" ht="45" x14ac:dyDescent="0.25">
      <c r="A33" s="9" t="s">
        <v>44</v>
      </c>
      <c r="B33" s="40" t="s">
        <v>125</v>
      </c>
      <c r="C33" s="53"/>
      <c r="D33" s="18">
        <v>0</v>
      </c>
      <c r="E33" s="18">
        <v>0</v>
      </c>
      <c r="F33" s="18">
        <v>1076.9000000000001</v>
      </c>
      <c r="G33" s="18">
        <v>1076.9000000000001</v>
      </c>
      <c r="H33" s="19">
        <v>1407.39</v>
      </c>
      <c r="I33" s="19">
        <v>1407.39</v>
      </c>
      <c r="J33" s="18">
        <v>5475.6</v>
      </c>
      <c r="K33" s="18">
        <v>337.86</v>
      </c>
      <c r="L33" s="18">
        <f>SUM(D33+F33+H33+J33)</f>
        <v>7959.89</v>
      </c>
      <c r="M33" s="18">
        <f t="shared" si="10"/>
        <v>2822.15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 x14ac:dyDescent="0.25">
      <c r="A34" s="9" t="s">
        <v>45</v>
      </c>
      <c r="B34" s="40" t="s">
        <v>126</v>
      </c>
      <c r="C34" s="53"/>
      <c r="D34" s="18">
        <v>0</v>
      </c>
      <c r="E34" s="18">
        <v>0</v>
      </c>
      <c r="F34" s="18"/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6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519914.62</v>
      </c>
      <c r="G35" s="20">
        <f t="shared" si="11"/>
        <v>421299.38999999996</v>
      </c>
      <c r="H35" s="20">
        <f t="shared" si="11"/>
        <v>503095.05000000005</v>
      </c>
      <c r="I35" s="20">
        <f t="shared" si="11"/>
        <v>399692.70999999996</v>
      </c>
      <c r="J35" s="20">
        <f t="shared" si="11"/>
        <v>0</v>
      </c>
      <c r="K35" s="20">
        <f t="shared" si="11"/>
        <v>0</v>
      </c>
      <c r="L35" s="20">
        <f>SUM(D35+F35+H35+J35)</f>
        <v>1023009.67</v>
      </c>
      <c r="M35" s="20">
        <f t="shared" si="10"/>
        <v>820992.09999999986</v>
      </c>
    </row>
    <row r="36" spans="1:18" ht="45" x14ac:dyDescent="0.25">
      <c r="A36" s="9" t="s">
        <v>46</v>
      </c>
      <c r="B36" s="7" t="s">
        <v>88</v>
      </c>
      <c r="C36" s="56"/>
      <c r="D36" s="18">
        <v>0</v>
      </c>
      <c r="E36" s="18">
        <v>0</v>
      </c>
      <c r="F36" s="18">
        <v>202622.2</v>
      </c>
      <c r="G36" s="18">
        <v>163788.07999999999</v>
      </c>
      <c r="H36" s="19">
        <v>156029.4</v>
      </c>
      <c r="I36" s="19">
        <v>127512.48</v>
      </c>
      <c r="J36" s="18">
        <v>0</v>
      </c>
      <c r="K36" s="18">
        <v>0</v>
      </c>
      <c r="L36" s="18">
        <f t="shared" si="2"/>
        <v>358651.6</v>
      </c>
      <c r="M36" s="18">
        <f t="shared" si="10"/>
        <v>291300.56</v>
      </c>
    </row>
    <row r="37" spans="1:18" ht="36.75" customHeight="1" x14ac:dyDescent="0.25">
      <c r="A37" s="9" t="s">
        <v>47</v>
      </c>
      <c r="B37" s="7" t="s">
        <v>89</v>
      </c>
      <c r="C37" s="56"/>
      <c r="D37" s="18">
        <v>0</v>
      </c>
      <c r="E37" s="18">
        <v>0</v>
      </c>
      <c r="F37" s="18">
        <v>311969.19</v>
      </c>
      <c r="G37" s="18">
        <v>253972.14</v>
      </c>
      <c r="H37" s="19">
        <v>263676</v>
      </c>
      <c r="I37" s="19">
        <v>204660.5</v>
      </c>
      <c r="J37" s="18">
        <v>0</v>
      </c>
      <c r="K37" s="18">
        <v>0</v>
      </c>
      <c r="L37" s="18">
        <f t="shared" si="2"/>
        <v>575645.18999999994</v>
      </c>
      <c r="M37" s="18">
        <f t="shared" si="10"/>
        <v>458632.64</v>
      </c>
    </row>
    <row r="38" spans="1:18" ht="60" x14ac:dyDescent="0.25">
      <c r="A38" s="9" t="s">
        <v>48</v>
      </c>
      <c r="B38" s="7" t="s">
        <v>90</v>
      </c>
      <c r="C38" s="56"/>
      <c r="D38" s="18">
        <v>0</v>
      </c>
      <c r="E38" s="18">
        <v>0</v>
      </c>
      <c r="F38" s="18">
        <v>5323.23</v>
      </c>
      <c r="G38" s="18">
        <v>3539.17</v>
      </c>
      <c r="H38" s="19">
        <v>47736.76</v>
      </c>
      <c r="I38" s="19">
        <v>42313.06</v>
      </c>
      <c r="J38" s="18">
        <v>0</v>
      </c>
      <c r="K38" s="18">
        <v>0</v>
      </c>
      <c r="L38" s="18">
        <f t="shared" si="2"/>
        <v>53059.990000000005</v>
      </c>
      <c r="M38" s="18">
        <f t="shared" si="10"/>
        <v>45852.229999999996</v>
      </c>
    </row>
    <row r="39" spans="1:18" ht="60" x14ac:dyDescent="0.25">
      <c r="A39" s="9" t="s">
        <v>49</v>
      </c>
      <c r="B39" s="40" t="s">
        <v>128</v>
      </c>
      <c r="C39" s="56"/>
      <c r="D39" s="18">
        <v>0</v>
      </c>
      <c r="E39" s="18">
        <v>0</v>
      </c>
      <c r="F39" s="18">
        <v>0</v>
      </c>
      <c r="G39" s="18">
        <v>0</v>
      </c>
      <c r="H39" s="19">
        <v>35652.89</v>
      </c>
      <c r="I39" s="18">
        <v>25206.67</v>
      </c>
      <c r="J39" s="18">
        <v>0</v>
      </c>
      <c r="K39" s="18">
        <v>0</v>
      </c>
      <c r="L39" s="18">
        <f t="shared" si="2"/>
        <v>35652.89</v>
      </c>
      <c r="M39" s="18">
        <f t="shared" si="10"/>
        <v>25206.67</v>
      </c>
    </row>
    <row r="40" spans="1:18" ht="47.25" x14ac:dyDescent="0.25">
      <c r="A40" s="10">
        <v>8</v>
      </c>
      <c r="B40" s="13" t="s">
        <v>129</v>
      </c>
      <c r="C40" s="53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2248.67</v>
      </c>
      <c r="G40" s="20">
        <f t="shared" si="12"/>
        <v>2045.12</v>
      </c>
      <c r="H40" s="20">
        <f t="shared" si="12"/>
        <v>139626.66</v>
      </c>
      <c r="I40" s="20">
        <f t="shared" si="12"/>
        <v>106898.98000000001</v>
      </c>
      <c r="J40" s="20">
        <f t="shared" si="12"/>
        <v>0</v>
      </c>
      <c r="K40" s="20">
        <f t="shared" si="12"/>
        <v>0</v>
      </c>
      <c r="L40" s="20">
        <f>SUM(D40+F40+H40+J40)</f>
        <v>141875.33000000002</v>
      </c>
      <c r="M40" s="20">
        <f t="shared" si="10"/>
        <v>108944.1</v>
      </c>
    </row>
    <row r="41" spans="1:18" ht="45" x14ac:dyDescent="0.25">
      <c r="A41" s="9" t="s">
        <v>50</v>
      </c>
      <c r="B41" s="40" t="s">
        <v>130</v>
      </c>
      <c r="C41" s="53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 x14ac:dyDescent="0.25">
      <c r="A42" s="9" t="s">
        <v>51</v>
      </c>
      <c r="B42" s="40" t="s">
        <v>131</v>
      </c>
      <c r="C42" s="53"/>
      <c r="D42" s="18">
        <v>0</v>
      </c>
      <c r="E42" s="18">
        <v>0</v>
      </c>
      <c r="F42" s="18">
        <v>348.87</v>
      </c>
      <c r="G42" s="18">
        <v>348.87</v>
      </c>
      <c r="H42" s="19">
        <v>71097.52</v>
      </c>
      <c r="I42" s="19">
        <v>53931.91</v>
      </c>
      <c r="J42" s="18">
        <v>0</v>
      </c>
      <c r="K42" s="18">
        <v>0</v>
      </c>
      <c r="L42" s="18">
        <f t="shared" si="2"/>
        <v>71446.39</v>
      </c>
      <c r="M42" s="18">
        <f t="shared" si="10"/>
        <v>54280.780000000006</v>
      </c>
    </row>
    <row r="43" spans="1:18" ht="30" x14ac:dyDescent="0.25">
      <c r="A43" s="9" t="s">
        <v>52</v>
      </c>
      <c r="B43" s="40" t="s">
        <v>91</v>
      </c>
      <c r="C43" s="53"/>
      <c r="D43" s="18">
        <v>0</v>
      </c>
      <c r="E43" s="18">
        <v>0</v>
      </c>
      <c r="F43" s="18">
        <v>1899.8</v>
      </c>
      <c r="G43" s="18">
        <v>1696.25</v>
      </c>
      <c r="H43" s="19">
        <v>44169.95</v>
      </c>
      <c r="I43" s="19">
        <v>35100.53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36796.78</v>
      </c>
    </row>
    <row r="44" spans="1:18" ht="47.25" customHeight="1" x14ac:dyDescent="0.25">
      <c r="A44" s="9" t="s">
        <v>53</v>
      </c>
      <c r="B44" s="40" t="s">
        <v>132</v>
      </c>
      <c r="C44" s="53"/>
      <c r="D44" s="18">
        <v>0</v>
      </c>
      <c r="E44" s="18">
        <v>0</v>
      </c>
      <c r="F44" s="18">
        <v>0</v>
      </c>
      <c r="G44" s="18">
        <v>0</v>
      </c>
      <c r="H44" s="19">
        <v>24198.36</v>
      </c>
      <c r="I44" s="19">
        <v>17716.54</v>
      </c>
      <c r="J44" s="18">
        <v>0</v>
      </c>
      <c r="K44" s="18">
        <v>0</v>
      </c>
      <c r="L44" s="18">
        <f t="shared" si="2"/>
        <v>24198.36</v>
      </c>
      <c r="M44" s="18">
        <f t="shared" si="10"/>
        <v>17716.54</v>
      </c>
    </row>
    <row r="45" spans="1:18" ht="63" x14ac:dyDescent="0.25">
      <c r="A45" s="10">
        <v>9</v>
      </c>
      <c r="B45" s="13" t="s">
        <v>133</v>
      </c>
      <c r="C45" s="54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5227.71</v>
      </c>
      <c r="I45" s="20">
        <f t="shared" si="13"/>
        <v>4262.88</v>
      </c>
      <c r="J45" s="20">
        <f t="shared" si="13"/>
        <v>0</v>
      </c>
      <c r="K45" s="20">
        <f t="shared" si="13"/>
        <v>0</v>
      </c>
      <c r="L45" s="20">
        <f>SUM(D45+F45+H45+J45)</f>
        <v>5227.71</v>
      </c>
      <c r="M45" s="20">
        <f t="shared" si="10"/>
        <v>4262.88</v>
      </c>
    </row>
    <row r="46" spans="1:18" ht="30" x14ac:dyDescent="0.25">
      <c r="A46" s="9" t="s">
        <v>54</v>
      </c>
      <c r="B46" s="7" t="s">
        <v>92</v>
      </c>
      <c r="C46" s="55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3063.07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3063.07</v>
      </c>
    </row>
    <row r="47" spans="1:18" ht="33" customHeight="1" x14ac:dyDescent="0.25">
      <c r="A47" s="9" t="s">
        <v>55</v>
      </c>
      <c r="B47" s="7" t="s">
        <v>93</v>
      </c>
      <c r="C47" s="55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1199.81</v>
      </c>
      <c r="J49" s="18">
        <v>0</v>
      </c>
      <c r="K49" s="18">
        <v>0</v>
      </c>
      <c r="L49" s="18">
        <f t="shared" si="2"/>
        <v>1236</v>
      </c>
      <c r="M49" s="18">
        <f t="shared" si="10"/>
        <v>1199.81</v>
      </c>
    </row>
    <row r="50" spans="1:15" ht="78.75" x14ac:dyDescent="0.25">
      <c r="A50" s="10">
        <v>10</v>
      </c>
      <c r="B50" s="13" t="s">
        <v>134</v>
      </c>
      <c r="C50" s="53" t="s">
        <v>19</v>
      </c>
      <c r="D50" s="20">
        <f>SUM(D51:D52)</f>
        <v>17000.2</v>
      </c>
      <c r="E50" s="20">
        <f t="shared" ref="E50:K50" si="14">SUM(E51:E52)</f>
        <v>13354.03</v>
      </c>
      <c r="F50" s="20">
        <f t="shared" si="14"/>
        <v>92903.6</v>
      </c>
      <c r="G50" s="20">
        <f t="shared" si="14"/>
        <v>77726.990000000005</v>
      </c>
      <c r="H50" s="20">
        <f t="shared" si="14"/>
        <v>38717.42</v>
      </c>
      <c r="I50" s="20">
        <f t="shared" si="14"/>
        <v>32923.68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124004.70000000001</v>
      </c>
    </row>
    <row r="51" spans="1:15" ht="48" customHeight="1" x14ac:dyDescent="0.25">
      <c r="A51" s="9" t="s">
        <v>58</v>
      </c>
      <c r="B51" s="40" t="s">
        <v>135</v>
      </c>
      <c r="C51" s="53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32923.68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32923.68</v>
      </c>
    </row>
    <row r="52" spans="1:15" ht="45" x14ac:dyDescent="0.25">
      <c r="A52" s="9" t="s">
        <v>59</v>
      </c>
      <c r="B52" s="40" t="s">
        <v>136</v>
      </c>
      <c r="C52" s="53"/>
      <c r="D52" s="18">
        <v>17000.2</v>
      </c>
      <c r="E52" s="18">
        <v>13354.03</v>
      </c>
      <c r="F52" s="18">
        <v>92903.6</v>
      </c>
      <c r="G52" s="18">
        <v>77726.990000000005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91081.02</v>
      </c>
    </row>
    <row r="53" spans="1:15" ht="78.75" x14ac:dyDescent="0.25">
      <c r="A53" s="10">
        <v>11</v>
      </c>
      <c r="B53" s="13" t="s">
        <v>137</v>
      </c>
      <c r="C53" s="53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239.19</v>
      </c>
      <c r="H53" s="20">
        <f t="shared" si="15"/>
        <v>103948.45000000001</v>
      </c>
      <c r="I53" s="20">
        <f t="shared" si="15"/>
        <v>62425.94</v>
      </c>
      <c r="J53" s="20">
        <f t="shared" si="15"/>
        <v>0</v>
      </c>
      <c r="K53" s="20">
        <f t="shared" si="15"/>
        <v>0</v>
      </c>
      <c r="L53" s="20">
        <f>SUM(D53+F53+H53+J53)</f>
        <v>104331.34000000001</v>
      </c>
      <c r="M53" s="20">
        <f t="shared" si="10"/>
        <v>62665.130000000005</v>
      </c>
    </row>
    <row r="54" spans="1:15" ht="30" x14ac:dyDescent="0.25">
      <c r="A54" s="9" t="s">
        <v>60</v>
      </c>
      <c r="B54" s="7" t="s">
        <v>96</v>
      </c>
      <c r="C54" s="53"/>
      <c r="D54" s="18">
        <v>0</v>
      </c>
      <c r="E54" s="18">
        <v>0</v>
      </c>
      <c r="F54" s="18">
        <v>106.7</v>
      </c>
      <c r="G54" s="18">
        <v>0</v>
      </c>
      <c r="H54" s="19">
        <v>5321.11</v>
      </c>
      <c r="I54" s="19">
        <v>3590.42</v>
      </c>
      <c r="J54" s="18">
        <v>0</v>
      </c>
      <c r="K54" s="18">
        <v>0</v>
      </c>
      <c r="L54" s="18">
        <f t="shared" si="2"/>
        <v>5427.8099999999995</v>
      </c>
      <c r="M54" s="18">
        <f t="shared" si="10"/>
        <v>3590.42</v>
      </c>
    </row>
    <row r="55" spans="1:15" ht="60" x14ac:dyDescent="0.25">
      <c r="A55" s="9" t="s">
        <v>61</v>
      </c>
      <c r="B55" s="40" t="s">
        <v>138</v>
      </c>
      <c r="C55" s="53"/>
      <c r="D55" s="18">
        <v>0</v>
      </c>
      <c r="E55" s="18">
        <v>0</v>
      </c>
      <c r="F55" s="18">
        <v>156.69</v>
      </c>
      <c r="G55" s="18">
        <v>119.69</v>
      </c>
      <c r="H55" s="19">
        <v>1140.06</v>
      </c>
      <c r="I55" s="19">
        <v>717.59</v>
      </c>
      <c r="J55" s="18">
        <v>0</v>
      </c>
      <c r="K55" s="18">
        <v>0</v>
      </c>
      <c r="L55" s="18">
        <f t="shared" si="2"/>
        <v>1296.75</v>
      </c>
      <c r="M55" s="18">
        <f t="shared" si="10"/>
        <v>837.28</v>
      </c>
    </row>
    <row r="56" spans="1:15" ht="45" x14ac:dyDescent="0.25">
      <c r="A56" s="9" t="s">
        <v>62</v>
      </c>
      <c r="B56" s="7" t="s">
        <v>97</v>
      </c>
      <c r="C56" s="53"/>
      <c r="D56" s="18">
        <v>0</v>
      </c>
      <c r="E56" s="18">
        <v>0</v>
      </c>
      <c r="F56" s="18">
        <v>0</v>
      </c>
      <c r="G56" s="18">
        <v>0</v>
      </c>
      <c r="H56" s="19">
        <v>73291.63</v>
      </c>
      <c r="I56" s="19">
        <v>41721.620000000003</v>
      </c>
      <c r="J56" s="18">
        <v>0</v>
      </c>
      <c r="K56" s="18">
        <v>0</v>
      </c>
      <c r="L56" s="18">
        <f t="shared" si="2"/>
        <v>73291.63</v>
      </c>
      <c r="M56" s="18">
        <f t="shared" si="10"/>
        <v>41721.620000000003</v>
      </c>
    </row>
    <row r="57" spans="1:15" ht="45" x14ac:dyDescent="0.25">
      <c r="A57" s="9" t="s">
        <v>63</v>
      </c>
      <c r="B57" s="7" t="s">
        <v>98</v>
      </c>
      <c r="C57" s="53"/>
      <c r="D57" s="18">
        <v>0</v>
      </c>
      <c r="E57" s="18">
        <v>0</v>
      </c>
      <c r="F57" s="18">
        <v>119.5</v>
      </c>
      <c r="G57" s="18">
        <v>119.5</v>
      </c>
      <c r="H57" s="19">
        <v>24195.65</v>
      </c>
      <c r="I57" s="19">
        <v>16396.310000000001</v>
      </c>
      <c r="J57" s="18">
        <v>0</v>
      </c>
      <c r="K57" s="18">
        <v>0</v>
      </c>
      <c r="L57" s="18">
        <f t="shared" si="2"/>
        <v>24315.15</v>
      </c>
      <c r="M57" s="18">
        <f t="shared" si="10"/>
        <v>16515.810000000001</v>
      </c>
    </row>
    <row r="58" spans="1:15" ht="78.75" x14ac:dyDescent="0.25">
      <c r="A58" s="10">
        <v>12</v>
      </c>
      <c r="B58" s="44" t="s">
        <v>112</v>
      </c>
      <c r="C58" s="54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530.1</v>
      </c>
      <c r="G58" s="20">
        <f t="shared" si="16"/>
        <v>530.1</v>
      </c>
      <c r="H58" s="20">
        <f t="shared" si="16"/>
        <v>6107.1500000000005</v>
      </c>
      <c r="I58" s="20">
        <f t="shared" si="16"/>
        <v>5136.1099999999997</v>
      </c>
      <c r="J58" s="20">
        <f t="shared" si="16"/>
        <v>0</v>
      </c>
      <c r="K58" s="20">
        <f t="shared" si="16"/>
        <v>0</v>
      </c>
      <c r="L58" s="20">
        <f>SUM(D58+F58+H58+J58)</f>
        <v>6637.2500000000009</v>
      </c>
      <c r="M58" s="20">
        <f t="shared" si="10"/>
        <v>5666.21</v>
      </c>
      <c r="N58" s="26"/>
      <c r="O58" s="26"/>
    </row>
    <row r="59" spans="1:15" ht="45" x14ac:dyDescent="0.25">
      <c r="A59" s="9" t="s">
        <v>64</v>
      </c>
      <c r="B59" s="45" t="s">
        <v>107</v>
      </c>
      <c r="C59" s="55"/>
      <c r="D59" s="18">
        <v>0</v>
      </c>
      <c r="E59" s="18">
        <v>0</v>
      </c>
      <c r="F59" s="18">
        <v>530.1</v>
      </c>
      <c r="G59" s="18">
        <v>530.1</v>
      </c>
      <c r="H59" s="19">
        <v>375.4</v>
      </c>
      <c r="I59" s="19">
        <v>375.4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5" t="s">
        <v>108</v>
      </c>
      <c r="C60" s="55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820</v>
      </c>
      <c r="J60" s="18">
        <v>0</v>
      </c>
      <c r="K60" s="18">
        <v>0</v>
      </c>
      <c r="L60" s="18">
        <f t="shared" si="2"/>
        <v>1010</v>
      </c>
      <c r="M60" s="18">
        <f t="shared" si="10"/>
        <v>820</v>
      </c>
      <c r="N60" s="26"/>
      <c r="O60" s="26"/>
    </row>
    <row r="61" spans="1:15" ht="60" x14ac:dyDescent="0.25">
      <c r="A61" s="9" t="s">
        <v>66</v>
      </c>
      <c r="B61" s="45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407</v>
      </c>
      <c r="I61" s="19">
        <v>350</v>
      </c>
      <c r="J61" s="18">
        <v>0</v>
      </c>
      <c r="K61" s="18">
        <v>0</v>
      </c>
      <c r="L61" s="18">
        <f t="shared" si="2"/>
        <v>407</v>
      </c>
      <c r="M61" s="18">
        <f t="shared" si="10"/>
        <v>350</v>
      </c>
      <c r="N61" s="26"/>
      <c r="O61" s="26"/>
    </row>
    <row r="62" spans="1:15" ht="60" x14ac:dyDescent="0.25">
      <c r="A62" s="9" t="s">
        <v>67</v>
      </c>
      <c r="B62" s="45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3490.75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3490.75</v>
      </c>
      <c r="N62" s="26"/>
      <c r="O62" s="26"/>
    </row>
    <row r="63" spans="1:15" ht="60" x14ac:dyDescent="0.25">
      <c r="A63" s="9" t="s">
        <v>68</v>
      </c>
      <c r="B63" s="45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99.96</v>
      </c>
      <c r="I63" s="19">
        <v>99.96</v>
      </c>
      <c r="J63" s="18">
        <v>0</v>
      </c>
      <c r="K63" s="18">
        <v>0</v>
      </c>
      <c r="L63" s="18">
        <f t="shared" si="2"/>
        <v>99.96</v>
      </c>
      <c r="M63" s="18">
        <f t="shared" si="10"/>
        <v>99.96</v>
      </c>
      <c r="N63" s="26"/>
      <c r="O63" s="26"/>
    </row>
    <row r="64" spans="1:15" ht="63" x14ac:dyDescent="0.25">
      <c r="A64" s="49">
        <v>13</v>
      </c>
      <c r="B64" s="44" t="s">
        <v>113</v>
      </c>
      <c r="C64" s="53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17579.240000000002</v>
      </c>
      <c r="I64" s="20">
        <f t="shared" si="17"/>
        <v>12274.67</v>
      </c>
      <c r="J64" s="20">
        <f t="shared" si="17"/>
        <v>0</v>
      </c>
      <c r="K64" s="20">
        <f t="shared" si="17"/>
        <v>0</v>
      </c>
      <c r="L64" s="20">
        <f>SUM(D64+F64+H64+J64)</f>
        <v>17579.240000000002</v>
      </c>
      <c r="M64" s="20">
        <f t="shared" si="10"/>
        <v>12274.67</v>
      </c>
    </row>
    <row r="65" spans="1:13" ht="33" customHeight="1" x14ac:dyDescent="0.25">
      <c r="A65" s="38" t="s">
        <v>69</v>
      </c>
      <c r="B65" s="37" t="s">
        <v>99</v>
      </c>
      <c r="C65" s="53"/>
      <c r="D65" s="18">
        <v>0</v>
      </c>
      <c r="E65" s="18">
        <v>0</v>
      </c>
      <c r="F65" s="18">
        <v>0</v>
      </c>
      <c r="G65" s="18">
        <v>0</v>
      </c>
      <c r="H65" s="19">
        <v>10.46</v>
      </c>
      <c r="I65" s="19">
        <v>8.5</v>
      </c>
      <c r="J65" s="18">
        <v>0</v>
      </c>
      <c r="K65" s="18">
        <v>0</v>
      </c>
      <c r="L65" s="18">
        <f t="shared" si="2"/>
        <v>10.46</v>
      </c>
      <c r="M65" s="18">
        <f t="shared" si="10"/>
        <v>8.5</v>
      </c>
    </row>
    <row r="66" spans="1:13" ht="45" x14ac:dyDescent="0.25">
      <c r="A66" s="38" t="s">
        <v>70</v>
      </c>
      <c r="B66" s="37" t="s">
        <v>100</v>
      </c>
      <c r="C66" s="53"/>
      <c r="D66" s="18">
        <v>0</v>
      </c>
      <c r="E66" s="18">
        <v>0</v>
      </c>
      <c r="F66" s="18">
        <v>0</v>
      </c>
      <c r="G66" s="18">
        <v>0</v>
      </c>
      <c r="H66" s="19">
        <v>1302.33</v>
      </c>
      <c r="I66" s="19">
        <v>572.36</v>
      </c>
      <c r="J66" s="18">
        <v>0</v>
      </c>
      <c r="K66" s="18">
        <v>0</v>
      </c>
      <c r="L66" s="18">
        <f t="shared" si="2"/>
        <v>1302.33</v>
      </c>
      <c r="M66" s="18">
        <f t="shared" si="10"/>
        <v>572.36</v>
      </c>
    </row>
    <row r="67" spans="1:13" ht="60" x14ac:dyDescent="0.25">
      <c r="A67" s="38" t="s">
        <v>71</v>
      </c>
      <c r="B67" s="45" t="s">
        <v>114</v>
      </c>
      <c r="C67" s="53"/>
      <c r="D67" s="18">
        <v>0</v>
      </c>
      <c r="E67" s="18">
        <v>0</v>
      </c>
      <c r="F67" s="18">
        <v>0</v>
      </c>
      <c r="G67" s="18">
        <v>0</v>
      </c>
      <c r="H67" s="19">
        <v>16266.45</v>
      </c>
      <c r="I67" s="18">
        <v>11693.81</v>
      </c>
      <c r="J67" s="18">
        <v>0</v>
      </c>
      <c r="K67" s="18">
        <v>0</v>
      </c>
      <c r="L67" s="18">
        <f t="shared" si="2"/>
        <v>16266.45</v>
      </c>
      <c r="M67" s="18">
        <f t="shared" si="10"/>
        <v>11693.81</v>
      </c>
    </row>
    <row r="68" spans="1:13" ht="85.5" customHeight="1" x14ac:dyDescent="0.25">
      <c r="A68" s="49" t="s">
        <v>101</v>
      </c>
      <c r="B68" s="44" t="s">
        <v>115</v>
      </c>
      <c r="C68" s="48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1330.71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1330.71</v>
      </c>
    </row>
    <row r="69" spans="1:13" ht="81" customHeight="1" x14ac:dyDescent="0.25">
      <c r="A69" s="49" t="s">
        <v>103</v>
      </c>
      <c r="B69" s="46" t="s">
        <v>104</v>
      </c>
      <c r="C69" s="48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49" t="s">
        <v>149</v>
      </c>
      <c r="B70" s="44" t="s">
        <v>139</v>
      </c>
      <c r="C70" s="48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52" t="s">
        <v>142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34" t="s">
        <v>141</v>
      </c>
    </row>
    <row r="73" spans="1:13" ht="32.25" customHeight="1" x14ac:dyDescent="0.25">
      <c r="A73" s="32"/>
      <c r="B73" s="52" t="s">
        <v>143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34" t="s">
        <v>144</v>
      </c>
    </row>
    <row r="74" spans="1:13" ht="33.75" customHeight="1" x14ac:dyDescent="0.25">
      <c r="A74" s="32"/>
      <c r="B74" s="52" t="s">
        <v>145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34" t="s">
        <v>146</v>
      </c>
    </row>
    <row r="75" spans="1:13" ht="33" customHeight="1" x14ac:dyDescent="0.25">
      <c r="A75" s="32"/>
      <c r="B75" s="52" t="s">
        <v>148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34" t="s">
        <v>147</v>
      </c>
    </row>
    <row r="76" spans="1:13" s="39" customFormat="1" ht="33" customHeight="1" x14ac:dyDescent="0.25">
      <c r="A76" s="47"/>
      <c r="B76" s="52" t="s">
        <v>150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34" t="s">
        <v>151</v>
      </c>
    </row>
    <row r="77" spans="1:13" ht="31.5" customHeight="1" x14ac:dyDescent="0.25">
      <c r="B77" s="52" t="s">
        <v>153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3" t="s">
        <v>152</v>
      </c>
    </row>
    <row r="78" spans="1:13" ht="33" customHeigh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33"/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Воскресенская Татьяна Анатольевна</cp:lastModifiedBy>
  <cp:lastPrinted>2020-11-05T14:46:36Z</cp:lastPrinted>
  <dcterms:created xsi:type="dcterms:W3CDTF">2015-10-02T05:38:20Z</dcterms:created>
  <dcterms:modified xsi:type="dcterms:W3CDTF">2020-11-05T14:46:39Z</dcterms:modified>
</cp:coreProperties>
</file>