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<sst xmlns="http://schemas.openxmlformats.org/spreadsheetml/2006/main" count="313" uniqueCount="103">
  <si>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</si>
  <si>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</si>
  <si>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</si>
  <si>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</si>
  <si>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</si>
  <si>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</si>
  <si>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</si>
  <si>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</si>
  <si>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</si>
  <si>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</si>
  <si>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</si>
  <si>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</si>
  <si>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</si>
  <si>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</si>
  <si>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</si>
  <si>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</si>
  <si>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</si>
  <si>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</si>
  <si>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</si>
  <si>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</si>
  <si>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</si>
  <si>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</si>
  <si>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</si>
  <si>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</si>
  <si>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</si>
  <si>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</si>
  <si>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</si>
  <si>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</si>
  <si>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</si>
  <si>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</si>
  <si>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</si>
  <si>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</si>
  <si>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</si>
  <si>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</si>
  <si>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</si>
  <si>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</si>
  <si>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</si>
  <si>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</si>
  <si>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</si>
  <si>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09000</t>
  </si>
  <si>
    <t>ПЛАТЕЖИ ПРИ ПОЛЬЗОВАНИИ ПРИРОДНЫМИ РЕСУРСАМИ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</si>
  <si>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</si>
  <si>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</si>
  <si>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Субсидии бюджетам субъектов Российской Федерации и муниципальных образований (межбюджетные субсидии)</t>
  </si>
  <si>
    <t>02999</t>
  </si>
  <si>
    <t>Прочие субсидии бюджетам городских округов,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</si>
  <si>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</si>
  <si>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</si>
  <si>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</si>
  <si>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</si>
  <si>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04999</t>
  </si>
  <si>
    <t>Код бюджетной классификации РФ</t>
  </si>
  <si>
    <t>Наименование доходов</t>
  </si>
  <si>
    <t>Сумма в тысячах рублей</t>
  </si>
  <si>
    <t>03024</t>
  </si>
  <si>
    <t>Прочие субвенции бюджетам городских округов,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</si>
  <si>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</si>
  <si>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</si>
  <si>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</si>
  <si>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</si>
  <si>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</si>
  <si>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</si>
  <si>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</si>
  <si>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</si>
  <si>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</si>
  <si>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</si>
  <si>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</si>
  <si>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</si>
  <si>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02085</t>
  </si>
  <si>
    <t>03021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</si>
  <si>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</si>
  <si>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мероприятий по охране окружающей среды и природопользованию</t>
  </si>
  <si>
    <t>Субсидии на организацию отдыха детей в каникулярное время</t>
  </si>
  <si>
    <t>Субсидии на софинансирование подготовки документов территориального планирования, градостроительного зонирования и документации по планировке территорий</t>
  </si>
  <si>
    <t>к Решению Думы Махнёвского муниципального образования</t>
  </si>
  <si>
    <t>Субсидии на проведение мероприятий по информатизации муниципальных образований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</si>
  <si>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</si>
  <si>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</si>
  <si>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</si>
  <si>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</si>
  <si>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Свод доходов бюджета Махнёвского муниципального образования на 2012 год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</si>
  <si>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</si>
  <si>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Cубсидии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</si>
  <si>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Субсидии на капитальный ремонт, реконструкцию и благоустройство территории объектов туристской инфраструктуры муниципальной собственности</t>
  </si>
  <si>
    <t>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</si>
  <si>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</si>
  <si>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</si>
  <si>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выплату ежемесячного денежного вознаграждения за классное руководство в муниципальных образовательны учреждениях, перечень типов которых определен Правительством Российской Федерации</t>
  </si>
  <si>
    <t>Субвенции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</si>
  <si>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</si>
  <si>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</si>
  <si>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</si>
  <si>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Иные межбюджетные трансферты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</si>
  <si>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</si>
  <si>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мест-ности на внутрирайонном транспорте (кроме такси), а также бесплатного проезда один раз в год к месту жительства и обратно к месту учебы</t>
  </si>
  <si>
    <t>Глава муниципального образования                                                                  И.М. Авдеев</t>
  </si>
  <si>
    <t xml:space="preserve">Приложение  № 1  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</si>
  <si>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</si>
  <si>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Субсидии на капитальный ремонт и ремонт автомобильных дорог общего пользования местного значения населенных пунктов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</si>
  <si>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</si>
  <si>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осуществление мероприятий по капитальному ремонту и приведению в соответствие с требованиями санитарного и пожарного законодательства зданий и помещений, в которых размещаются муниципальные образовательные учреждения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</si>
  <si>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</si>
  <si>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от 02.02.2012   №   140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</si>
</sst>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8" fillId="0" borderId="14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NumberFormat="1" applyFont="1" applyBorder="1" applyAlignment="1">
      <alignment horizontal="left" vertical="top" wrapText="1"/>
    </xf>
    <xf numFmtId="0" fontId="9" fillId="0" borderId="18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49" fontId="8" fillId="0" borderId="12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9" fontId="8" fillId="33" borderId="12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wrapText="1"/>
    </xf>
    <xf numFmtId="49" fontId="6" fillId="0" borderId="2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26" xfId="0" applyFont="1" applyBorder="1" applyAlignment="1">
      <alignment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9" fillId="0" borderId="34" xfId="0" applyFont="1" applyBorder="1" applyAlignment="1">
      <alignment wrapText="1"/>
    </xf>
    <xf numFmtId="49" fontId="6" fillId="0" borderId="13" xfId="0" applyNumberFormat="1" applyFont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/>
    </xf>
    <xf numFmtId="0" fontId="8" fillId="33" borderId="21" xfId="0" applyNumberFormat="1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wrapText="1"/>
    </xf>
    <xf numFmtId="0" fontId="8" fillId="33" borderId="14" xfId="0" applyNumberFormat="1" applyFont="1" applyFill="1" applyBorder="1" applyAlignment="1">
      <alignment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wrapText="1"/>
    </xf>
    <xf numFmtId="49" fontId="8" fillId="33" borderId="14" xfId="0" applyNumberFormat="1" applyFont="1" applyFill="1" applyBorder="1" applyAlignment="1">
      <alignment vertical="center" wrapText="1"/>
    </xf>
    <xf numFmtId="0" fontId="9" fillId="33" borderId="15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8" fillId="33" borderId="39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164" fontId="8" fillId="33" borderId="41" xfId="0" applyNumberFormat="1" applyFont="1" applyFill="1" applyBorder="1" applyAlignment="1">
      <alignment/>
    </xf>
    <xf numFmtId="164" fontId="8" fillId="33" borderId="26" xfId="0" applyNumberFormat="1" applyFont="1" applyFill="1" applyBorder="1" applyAlignment="1">
      <alignment/>
    </xf>
    <xf numFmtId="164" fontId="8" fillId="33" borderId="15" xfId="0" applyNumberFormat="1" applyFont="1" applyFill="1" applyBorder="1" applyAlignment="1">
      <alignment/>
    </xf>
    <xf numFmtId="164" fontId="8" fillId="33" borderId="15" xfId="0" applyNumberFormat="1" applyFont="1" applyFill="1" applyBorder="1" applyAlignment="1">
      <alignment horizontal="right"/>
    </xf>
    <xf numFmtId="164" fontId="8" fillId="33" borderId="26" xfId="0" applyNumberFormat="1" applyFont="1" applyFill="1" applyBorder="1" applyAlignment="1">
      <alignment horizontal="right"/>
    </xf>
    <xf numFmtId="164" fontId="8" fillId="33" borderId="43" xfId="0" applyNumberFormat="1" applyFont="1" applyFill="1" applyBorder="1" applyAlignment="1">
      <alignment horizontal="right"/>
    </xf>
    <xf numFmtId="164" fontId="6" fillId="33" borderId="26" xfId="0" applyNumberFormat="1" applyFont="1" applyFill="1" applyBorder="1" applyAlignment="1">
      <alignment/>
    </xf>
    <xf numFmtId="164" fontId="6" fillId="33" borderId="15" xfId="0" applyNumberFormat="1" applyFont="1" applyFill="1" applyBorder="1" applyAlignment="1">
      <alignment/>
    </xf>
    <xf numFmtId="164" fontId="6" fillId="33" borderId="15" xfId="0" applyNumberFormat="1" applyFont="1" applyFill="1" applyBorder="1" applyAlignment="1">
      <alignment horizontal="right"/>
    </xf>
    <xf numFmtId="164" fontId="8" fillId="33" borderId="34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/>
    </xf>
    <xf numFmtId="164" fontId="6" fillId="33" borderId="43" xfId="0" applyNumberFormat="1" applyFont="1" applyFill="1" applyBorder="1" applyAlignment="1">
      <alignment horizontal="right"/>
    </xf>
    <xf numFmtId="164" fontId="11" fillId="33" borderId="15" xfId="0" applyNumberFormat="1" applyFont="1" applyFill="1" applyBorder="1" applyAlignment="1">
      <alignment/>
    </xf>
    <xf numFmtId="164" fontId="11" fillId="33" borderId="26" xfId="0" applyNumberFormat="1" applyFont="1" applyFill="1" applyBorder="1" applyAlignment="1">
      <alignment/>
    </xf>
    <xf numFmtId="164" fontId="11" fillId="33" borderId="26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shrinkToFit="1"/>
    </xf>
    <xf numFmtId="49" fontId="8" fillId="33" borderId="12" xfId="0" applyNumberFormat="1" applyFont="1" applyFill="1" applyBorder="1" applyAlignment="1">
      <alignment horizontal="center" shrinkToFit="1"/>
    </xf>
    <xf numFmtId="0" fontId="0" fillId="0" borderId="4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8" fillId="33" borderId="46" xfId="0" applyNumberFormat="1" applyFont="1" applyFill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125" zoomScaleNormal="125" zoomScalePageLayoutView="0" workbookViewId="0" topLeftCell="A1">
      <selection activeCell="J3" sqref="J3:K3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88" customWidth="1"/>
    <col min="12" max="12" width="7.00390625" style="1" customWidth="1"/>
    <col min="13" max="13" width="9.125" style="1" hidden="1" customWidth="1"/>
    <col min="14" max="14" width="2.75390625" style="1" customWidth="1"/>
    <col min="15" max="16384" width="9.125" style="1" customWidth="1"/>
  </cols>
  <sheetData>
    <row r="1" spans="10:11" ht="15">
      <c r="J1" s="109" t="s">
        <v>96</v>
      </c>
      <c r="K1" s="109"/>
    </row>
    <row r="2" spans="10:11" ht="12.75" customHeight="1">
      <c r="J2" s="110" t="s">
        <v>74</v>
      </c>
      <c r="K2" s="110"/>
    </row>
    <row r="3" spans="10:11" ht="15.75" customHeight="1">
      <c r="J3" s="109" t="s">
        <v>102</v>
      </c>
      <c r="K3" s="109"/>
    </row>
    <row r="4" spans="2:11" ht="11.25" customHeight="1">
      <c r="B4" s="119" t="s">
        <v>80</v>
      </c>
      <c r="C4" s="119"/>
      <c r="D4" s="119"/>
      <c r="E4" s="119"/>
      <c r="F4" s="119"/>
      <c r="G4" s="119"/>
      <c r="H4" s="119"/>
      <c r="I4" s="119"/>
      <c r="J4" s="119"/>
      <c r="K4" s="87"/>
    </row>
    <row r="5" spans="1:11" ht="24.75" customHeight="1">
      <c r="A5" s="21"/>
      <c r="B5" s="119"/>
      <c r="C5" s="119"/>
      <c r="D5" s="119"/>
      <c r="E5" s="119"/>
      <c r="F5" s="119"/>
      <c r="G5" s="119"/>
      <c r="H5" s="119"/>
      <c r="I5" s="119"/>
      <c r="J5" s="119"/>
      <c r="K5" s="87"/>
    </row>
    <row r="6" spans="1:11" ht="2.2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87"/>
    </row>
    <row r="7" ht="9.75" customHeight="1" thickBot="1"/>
    <row r="8" ht="12" hidden="1" thickBot="1"/>
    <row r="9" spans="1:11" ht="51.75" customHeight="1" thickBot="1">
      <c r="A9" s="4" t="s">
        <v>5</v>
      </c>
      <c r="B9" s="111" t="s">
        <v>51</v>
      </c>
      <c r="C9" s="112"/>
      <c r="D9" s="112"/>
      <c r="E9" s="112"/>
      <c r="F9" s="112"/>
      <c r="G9" s="112"/>
      <c r="H9" s="112"/>
      <c r="I9" s="113"/>
      <c r="J9" s="5" t="s">
        <v>52</v>
      </c>
      <c r="K9" s="89" t="s">
        <v>53</v>
      </c>
    </row>
    <row r="10" spans="1:11" ht="12" customHeight="1" thickBot="1">
      <c r="A10" s="79">
        <v>1</v>
      </c>
      <c r="B10" s="116">
        <v>2</v>
      </c>
      <c r="C10" s="117"/>
      <c r="D10" s="117"/>
      <c r="E10" s="117"/>
      <c r="F10" s="117"/>
      <c r="G10" s="117"/>
      <c r="H10" s="117"/>
      <c r="I10" s="118"/>
      <c r="J10" s="6">
        <v>3</v>
      </c>
      <c r="K10" s="68">
        <v>4</v>
      </c>
    </row>
    <row r="11" spans="1:11" ht="15" customHeight="1">
      <c r="A11" s="80">
        <v>1</v>
      </c>
      <c r="B11" s="77" t="s">
        <v>2</v>
      </c>
      <c r="C11" s="56" t="s">
        <v>0</v>
      </c>
      <c r="D11" s="57" t="s">
        <v>3</v>
      </c>
      <c r="E11" s="120" t="s">
        <v>4</v>
      </c>
      <c r="F11" s="121"/>
      <c r="G11" s="57" t="s">
        <v>3</v>
      </c>
      <c r="H11" s="57" t="s">
        <v>1</v>
      </c>
      <c r="I11" s="58" t="s">
        <v>2</v>
      </c>
      <c r="J11" s="59" t="s">
        <v>30</v>
      </c>
      <c r="K11" s="90">
        <f>SUM(K13,K14,K17,K20,K21,K31,K24,K26,K28,)</f>
        <v>25608</v>
      </c>
    </row>
    <row r="12" spans="1:11" ht="12" customHeight="1">
      <c r="A12" s="60">
        <v>2</v>
      </c>
      <c r="B12" s="73" t="s">
        <v>2</v>
      </c>
      <c r="C12" s="35" t="s">
        <v>0</v>
      </c>
      <c r="D12" s="36" t="s">
        <v>6</v>
      </c>
      <c r="E12" s="114" t="s">
        <v>4</v>
      </c>
      <c r="F12" s="115"/>
      <c r="G12" s="36" t="s">
        <v>3</v>
      </c>
      <c r="H12" s="36" t="s">
        <v>1</v>
      </c>
      <c r="I12" s="61" t="s">
        <v>2</v>
      </c>
      <c r="J12" s="62" t="s">
        <v>31</v>
      </c>
      <c r="K12" s="91">
        <f>K13</f>
        <v>21241.3</v>
      </c>
    </row>
    <row r="13" spans="1:11" ht="12" customHeight="1">
      <c r="A13" s="60">
        <v>3</v>
      </c>
      <c r="B13" s="78" t="s">
        <v>2</v>
      </c>
      <c r="C13" s="35" t="s">
        <v>0</v>
      </c>
      <c r="D13" s="36" t="s">
        <v>6</v>
      </c>
      <c r="E13" s="105" t="s">
        <v>7</v>
      </c>
      <c r="F13" s="106"/>
      <c r="G13" s="36" t="s">
        <v>6</v>
      </c>
      <c r="H13" s="36" t="s">
        <v>1</v>
      </c>
      <c r="I13" s="61" t="s">
        <v>8</v>
      </c>
      <c r="J13" s="62" t="s">
        <v>32</v>
      </c>
      <c r="K13" s="92">
        <v>21241.3</v>
      </c>
    </row>
    <row r="14" spans="1:11" ht="12.75">
      <c r="A14" s="60">
        <v>4</v>
      </c>
      <c r="B14" s="73" t="s">
        <v>2</v>
      </c>
      <c r="C14" s="35" t="s">
        <v>0</v>
      </c>
      <c r="D14" s="36" t="s">
        <v>9</v>
      </c>
      <c r="E14" s="105" t="s">
        <v>4</v>
      </c>
      <c r="F14" s="106"/>
      <c r="G14" s="36" t="s">
        <v>3</v>
      </c>
      <c r="H14" s="36" t="s">
        <v>1</v>
      </c>
      <c r="I14" s="61" t="s">
        <v>2</v>
      </c>
      <c r="J14" s="63" t="s">
        <v>33</v>
      </c>
      <c r="K14" s="91">
        <f>SUM(K15:K16)</f>
        <v>762</v>
      </c>
    </row>
    <row r="15" spans="1:11" ht="25.5">
      <c r="A15" s="60">
        <v>5</v>
      </c>
      <c r="B15" s="78" t="s">
        <v>2</v>
      </c>
      <c r="C15" s="35" t="s">
        <v>0</v>
      </c>
      <c r="D15" s="36" t="s">
        <v>9</v>
      </c>
      <c r="E15" s="105" t="s">
        <v>7</v>
      </c>
      <c r="F15" s="106"/>
      <c r="G15" s="36" t="s">
        <v>10</v>
      </c>
      <c r="H15" s="36" t="s">
        <v>1</v>
      </c>
      <c r="I15" s="61" t="s">
        <v>8</v>
      </c>
      <c r="J15" s="62" t="s">
        <v>34</v>
      </c>
      <c r="K15" s="92">
        <v>750</v>
      </c>
    </row>
    <row r="16" spans="1:11" ht="12.75">
      <c r="A16" s="60">
        <v>6</v>
      </c>
      <c r="B16" s="73" t="s">
        <v>2</v>
      </c>
      <c r="C16" s="35" t="s">
        <v>0</v>
      </c>
      <c r="D16" s="36" t="s">
        <v>9</v>
      </c>
      <c r="E16" s="105" t="s">
        <v>11</v>
      </c>
      <c r="F16" s="106"/>
      <c r="G16" s="36" t="s">
        <v>6</v>
      </c>
      <c r="H16" s="36" t="s">
        <v>1</v>
      </c>
      <c r="I16" s="61" t="s">
        <v>8</v>
      </c>
      <c r="J16" s="62" t="s">
        <v>35</v>
      </c>
      <c r="K16" s="91">
        <v>12</v>
      </c>
    </row>
    <row r="17" spans="1:11" ht="14.25" customHeight="1">
      <c r="A17" s="60">
        <v>7</v>
      </c>
      <c r="B17" s="78" t="s">
        <v>2</v>
      </c>
      <c r="C17" s="35" t="s">
        <v>0</v>
      </c>
      <c r="D17" s="36" t="s">
        <v>12</v>
      </c>
      <c r="E17" s="105" t="s">
        <v>4</v>
      </c>
      <c r="F17" s="106"/>
      <c r="G17" s="36" t="s">
        <v>3</v>
      </c>
      <c r="H17" s="36" t="s">
        <v>1</v>
      </c>
      <c r="I17" s="61" t="s">
        <v>2</v>
      </c>
      <c r="J17" s="62" t="s">
        <v>37</v>
      </c>
      <c r="K17" s="93">
        <f>SUM(K18:K19)</f>
        <v>1050</v>
      </c>
    </row>
    <row r="18" spans="1:11" ht="12.75">
      <c r="A18" s="60">
        <v>8</v>
      </c>
      <c r="B18" s="73" t="s">
        <v>2</v>
      </c>
      <c r="C18" s="35" t="s">
        <v>0</v>
      </c>
      <c r="D18" s="36" t="s">
        <v>12</v>
      </c>
      <c r="E18" s="105" t="s">
        <v>13</v>
      </c>
      <c r="F18" s="106"/>
      <c r="G18" s="36" t="s">
        <v>3</v>
      </c>
      <c r="H18" s="36" t="s">
        <v>1</v>
      </c>
      <c r="I18" s="61" t="s">
        <v>8</v>
      </c>
      <c r="J18" s="62" t="s">
        <v>36</v>
      </c>
      <c r="K18" s="91">
        <v>300</v>
      </c>
    </row>
    <row r="19" spans="1:11" s="2" customFormat="1" ht="12.75">
      <c r="A19" s="60">
        <v>9</v>
      </c>
      <c r="B19" s="78" t="s">
        <v>2</v>
      </c>
      <c r="C19" s="35" t="s">
        <v>0</v>
      </c>
      <c r="D19" s="36" t="s">
        <v>12</v>
      </c>
      <c r="E19" s="105" t="s">
        <v>15</v>
      </c>
      <c r="F19" s="106"/>
      <c r="G19" s="36" t="s">
        <v>3</v>
      </c>
      <c r="H19" s="36" t="s">
        <v>1</v>
      </c>
      <c r="I19" s="61" t="s">
        <v>8</v>
      </c>
      <c r="J19" s="37" t="s">
        <v>38</v>
      </c>
      <c r="K19" s="93">
        <v>750</v>
      </c>
    </row>
    <row r="20" spans="1:11" s="2" customFormat="1" ht="15" customHeight="1">
      <c r="A20" s="60">
        <v>10</v>
      </c>
      <c r="B20" s="73" t="s">
        <v>2</v>
      </c>
      <c r="C20" s="35" t="s">
        <v>0</v>
      </c>
      <c r="D20" s="36" t="s">
        <v>61</v>
      </c>
      <c r="E20" s="105" t="s">
        <v>4</v>
      </c>
      <c r="F20" s="106"/>
      <c r="G20" s="36" t="s">
        <v>3</v>
      </c>
      <c r="H20" s="36" t="s">
        <v>1</v>
      </c>
      <c r="I20" s="61" t="s">
        <v>2</v>
      </c>
      <c r="J20" s="37" t="s">
        <v>62</v>
      </c>
      <c r="K20" s="93">
        <v>25</v>
      </c>
    </row>
    <row r="21" spans="1:11" s="2" customFormat="1" ht="38.25">
      <c r="A21" s="60">
        <v>11</v>
      </c>
      <c r="B21" s="73" t="s">
        <v>2</v>
      </c>
      <c r="C21" s="35" t="s">
        <v>0</v>
      </c>
      <c r="D21" s="36" t="s">
        <v>16</v>
      </c>
      <c r="E21" s="105" t="s">
        <v>4</v>
      </c>
      <c r="F21" s="106"/>
      <c r="G21" s="36" t="s">
        <v>3</v>
      </c>
      <c r="H21" s="36" t="s">
        <v>1</v>
      </c>
      <c r="I21" s="61" t="s">
        <v>2</v>
      </c>
      <c r="J21" s="37" t="s">
        <v>56</v>
      </c>
      <c r="K21" s="93">
        <f>SUM(K22:K23)</f>
        <v>666.7</v>
      </c>
    </row>
    <row r="22" spans="1:11" s="2" customFormat="1" ht="65.25" customHeight="1">
      <c r="A22" s="60">
        <v>12</v>
      </c>
      <c r="B22" s="73" t="s">
        <v>2</v>
      </c>
      <c r="C22" s="35" t="s">
        <v>0</v>
      </c>
      <c r="D22" s="36" t="s">
        <v>16</v>
      </c>
      <c r="E22" s="105" t="s">
        <v>20</v>
      </c>
      <c r="F22" s="106"/>
      <c r="G22" s="36" t="s">
        <v>3</v>
      </c>
      <c r="H22" s="36" t="s">
        <v>1</v>
      </c>
      <c r="I22" s="61" t="s">
        <v>21</v>
      </c>
      <c r="J22" s="64" t="s">
        <v>77</v>
      </c>
      <c r="K22" s="93">
        <v>445</v>
      </c>
    </row>
    <row r="23" spans="1:11" s="2" customFormat="1" ht="64.5" customHeight="1">
      <c r="A23" s="60">
        <v>13</v>
      </c>
      <c r="B23" s="73" t="s">
        <v>2</v>
      </c>
      <c r="C23" s="35" t="s">
        <v>0</v>
      </c>
      <c r="D23" s="36" t="s">
        <v>16</v>
      </c>
      <c r="E23" s="105" t="s">
        <v>39</v>
      </c>
      <c r="F23" s="106"/>
      <c r="G23" s="36" t="s">
        <v>3</v>
      </c>
      <c r="H23" s="36" t="s">
        <v>1</v>
      </c>
      <c r="I23" s="61" t="s">
        <v>21</v>
      </c>
      <c r="J23" s="65" t="s">
        <v>78</v>
      </c>
      <c r="K23" s="94">
        <f>209+12.7</f>
        <v>221.7</v>
      </c>
    </row>
    <row r="24" spans="1:11" s="2" customFormat="1" ht="25.5">
      <c r="A24" s="60">
        <v>14</v>
      </c>
      <c r="B24" s="73" t="s">
        <v>2</v>
      </c>
      <c r="C24" s="35" t="s">
        <v>0</v>
      </c>
      <c r="D24" s="36" t="s">
        <v>17</v>
      </c>
      <c r="E24" s="105" t="s">
        <v>4</v>
      </c>
      <c r="F24" s="106"/>
      <c r="G24" s="36" t="s">
        <v>3</v>
      </c>
      <c r="H24" s="36" t="s">
        <v>1</v>
      </c>
      <c r="I24" s="61" t="s">
        <v>2</v>
      </c>
      <c r="J24" s="66" t="s">
        <v>40</v>
      </c>
      <c r="K24" s="93">
        <v>35</v>
      </c>
    </row>
    <row r="25" spans="1:11" s="2" customFormat="1" ht="12.75">
      <c r="A25" s="60">
        <v>15</v>
      </c>
      <c r="B25" s="78" t="s">
        <v>2</v>
      </c>
      <c r="C25" s="35" t="s">
        <v>0</v>
      </c>
      <c r="D25" s="36" t="s">
        <v>17</v>
      </c>
      <c r="E25" s="105" t="s">
        <v>13</v>
      </c>
      <c r="F25" s="106"/>
      <c r="G25" s="36" t="s">
        <v>6</v>
      </c>
      <c r="H25" s="36" t="s">
        <v>1</v>
      </c>
      <c r="I25" s="61" t="s">
        <v>21</v>
      </c>
      <c r="J25" s="37" t="s">
        <v>41</v>
      </c>
      <c r="K25" s="94">
        <v>35</v>
      </c>
    </row>
    <row r="26" spans="1:11" s="2" customFormat="1" ht="25.5">
      <c r="A26" s="60">
        <v>16</v>
      </c>
      <c r="B26" s="73" t="s">
        <v>2</v>
      </c>
      <c r="C26" s="35" t="s">
        <v>0</v>
      </c>
      <c r="D26" s="36" t="s">
        <v>18</v>
      </c>
      <c r="E26" s="105" t="s">
        <v>4</v>
      </c>
      <c r="F26" s="106"/>
      <c r="G26" s="36" t="s">
        <v>3</v>
      </c>
      <c r="H26" s="36" t="s">
        <v>1</v>
      </c>
      <c r="I26" s="61" t="s">
        <v>2</v>
      </c>
      <c r="J26" s="37" t="s">
        <v>57</v>
      </c>
      <c r="K26" s="93">
        <v>1713</v>
      </c>
    </row>
    <row r="27" spans="1:11" s="2" customFormat="1" ht="25.5">
      <c r="A27" s="60">
        <v>17</v>
      </c>
      <c r="B27" s="78" t="s">
        <v>2</v>
      </c>
      <c r="C27" s="35" t="s">
        <v>0</v>
      </c>
      <c r="D27" s="36" t="s">
        <v>18</v>
      </c>
      <c r="E27" s="105" t="s">
        <v>11</v>
      </c>
      <c r="F27" s="106"/>
      <c r="G27" s="36" t="s">
        <v>3</v>
      </c>
      <c r="H27" s="36" t="s">
        <v>1</v>
      </c>
      <c r="I27" s="61" t="s">
        <v>23</v>
      </c>
      <c r="J27" s="65" t="s">
        <v>42</v>
      </c>
      <c r="K27" s="93">
        <v>1713</v>
      </c>
    </row>
    <row r="28" spans="1:11" s="2" customFormat="1" ht="25.5">
      <c r="A28" s="60">
        <v>18</v>
      </c>
      <c r="B28" s="73" t="s">
        <v>2</v>
      </c>
      <c r="C28" s="35" t="s">
        <v>0</v>
      </c>
      <c r="D28" s="36" t="s">
        <v>19</v>
      </c>
      <c r="E28" s="105" t="s">
        <v>4</v>
      </c>
      <c r="F28" s="106"/>
      <c r="G28" s="36" t="s">
        <v>3</v>
      </c>
      <c r="H28" s="36" t="s">
        <v>1</v>
      </c>
      <c r="I28" s="61" t="s">
        <v>2</v>
      </c>
      <c r="J28" s="37" t="s">
        <v>58</v>
      </c>
      <c r="K28" s="93">
        <f>SUM(K29:K30)</f>
        <v>115</v>
      </c>
    </row>
    <row r="29" spans="1:11" s="2" customFormat="1" ht="65.25" customHeight="1">
      <c r="A29" s="60">
        <v>19</v>
      </c>
      <c r="B29" s="73" t="s">
        <v>2</v>
      </c>
      <c r="C29" s="35" t="s">
        <v>0</v>
      </c>
      <c r="D29" s="36" t="s">
        <v>19</v>
      </c>
      <c r="E29" s="105" t="s">
        <v>7</v>
      </c>
      <c r="F29" s="106"/>
      <c r="G29" s="36" t="s">
        <v>3</v>
      </c>
      <c r="H29" s="36" t="s">
        <v>1</v>
      </c>
      <c r="I29" s="61" t="s">
        <v>2</v>
      </c>
      <c r="J29" s="67" t="s">
        <v>79</v>
      </c>
      <c r="K29" s="93">
        <v>100</v>
      </c>
    </row>
    <row r="30" spans="1:11" s="2" customFormat="1" ht="38.25">
      <c r="A30" s="60">
        <v>20</v>
      </c>
      <c r="B30" s="73" t="s">
        <v>2</v>
      </c>
      <c r="C30" s="35" t="s">
        <v>0</v>
      </c>
      <c r="D30" s="36" t="s">
        <v>19</v>
      </c>
      <c r="E30" s="105" t="s">
        <v>15</v>
      </c>
      <c r="F30" s="106"/>
      <c r="G30" s="36" t="s">
        <v>3</v>
      </c>
      <c r="H30" s="36" t="s">
        <v>1</v>
      </c>
      <c r="I30" s="61" t="s">
        <v>59</v>
      </c>
      <c r="J30" s="65" t="s">
        <v>60</v>
      </c>
      <c r="K30" s="93">
        <v>15</v>
      </c>
    </row>
    <row r="31" spans="1:11" s="2" customFormat="1" ht="14.25" customHeight="1">
      <c r="A31" s="60">
        <v>21</v>
      </c>
      <c r="B31" s="73" t="s">
        <v>2</v>
      </c>
      <c r="C31" s="35" t="s">
        <v>0</v>
      </c>
      <c r="D31" s="36" t="s">
        <v>22</v>
      </c>
      <c r="E31" s="105" t="s">
        <v>4</v>
      </c>
      <c r="F31" s="106"/>
      <c r="G31" s="36" t="s">
        <v>3</v>
      </c>
      <c r="H31" s="36" t="s">
        <v>1</v>
      </c>
      <c r="I31" s="61" t="s">
        <v>2</v>
      </c>
      <c r="J31" s="37" t="s">
        <v>63</v>
      </c>
      <c r="K31" s="95">
        <v>0</v>
      </c>
    </row>
    <row r="32" spans="1:11" s="2" customFormat="1" ht="12.75">
      <c r="A32" s="82">
        <v>22</v>
      </c>
      <c r="B32" s="75" t="s">
        <v>2</v>
      </c>
      <c r="C32" s="38" t="s">
        <v>24</v>
      </c>
      <c r="D32" s="38" t="s">
        <v>3</v>
      </c>
      <c r="E32" s="124" t="s">
        <v>4</v>
      </c>
      <c r="F32" s="125"/>
      <c r="G32" s="38" t="s">
        <v>3</v>
      </c>
      <c r="H32" s="38" t="s">
        <v>1</v>
      </c>
      <c r="I32" s="39" t="s">
        <v>2</v>
      </c>
      <c r="J32" s="40" t="s">
        <v>64</v>
      </c>
      <c r="K32" s="101">
        <f>SUM(K33)</f>
        <v>189769</v>
      </c>
    </row>
    <row r="33" spans="1:11" s="2" customFormat="1" ht="25.5">
      <c r="A33" s="60">
        <v>23</v>
      </c>
      <c r="B33" s="74" t="s">
        <v>2</v>
      </c>
      <c r="C33" s="69" t="s">
        <v>24</v>
      </c>
      <c r="D33" s="69" t="s">
        <v>10</v>
      </c>
      <c r="E33" s="126" t="s">
        <v>4</v>
      </c>
      <c r="F33" s="127"/>
      <c r="G33" s="69" t="s">
        <v>3</v>
      </c>
      <c r="H33" s="69" t="s">
        <v>1</v>
      </c>
      <c r="I33" s="70" t="s">
        <v>2</v>
      </c>
      <c r="J33" s="71" t="s">
        <v>29</v>
      </c>
      <c r="K33" s="95">
        <f>K34+K35+K52+K65</f>
        <v>189769</v>
      </c>
    </row>
    <row r="34" spans="1:11" s="2" customFormat="1" ht="51" customHeight="1">
      <c r="A34" s="60">
        <v>24</v>
      </c>
      <c r="B34" s="83" t="s">
        <v>2</v>
      </c>
      <c r="C34" s="84" t="s">
        <v>24</v>
      </c>
      <c r="D34" s="84" t="s">
        <v>10</v>
      </c>
      <c r="E34" s="122" t="s">
        <v>26</v>
      </c>
      <c r="F34" s="123"/>
      <c r="G34" s="84" t="s">
        <v>3</v>
      </c>
      <c r="H34" s="84" t="s">
        <v>1</v>
      </c>
      <c r="I34" s="85" t="s">
        <v>25</v>
      </c>
      <c r="J34" s="86" t="s">
        <v>101</v>
      </c>
      <c r="K34" s="104">
        <f>66999+285</f>
        <v>67284</v>
      </c>
    </row>
    <row r="35" spans="1:11" s="2" customFormat="1" ht="25.5">
      <c r="A35" s="60">
        <v>25</v>
      </c>
      <c r="B35" s="8" t="s">
        <v>2</v>
      </c>
      <c r="C35" s="17" t="s">
        <v>24</v>
      </c>
      <c r="D35" s="17" t="s">
        <v>10</v>
      </c>
      <c r="E35" s="107" t="s">
        <v>7</v>
      </c>
      <c r="F35" s="108"/>
      <c r="G35" s="17" t="s">
        <v>3</v>
      </c>
      <c r="H35" s="17" t="s">
        <v>1</v>
      </c>
      <c r="I35" s="18" t="s">
        <v>25</v>
      </c>
      <c r="J35" s="9" t="s">
        <v>43</v>
      </c>
      <c r="K35" s="93">
        <f>SUM(K36:K37)</f>
        <v>47921.899999999994</v>
      </c>
    </row>
    <row r="36" spans="1:11" s="2" customFormat="1" ht="38.25">
      <c r="A36" s="60">
        <v>26</v>
      </c>
      <c r="B36" s="22" t="s">
        <v>2</v>
      </c>
      <c r="C36" s="23" t="s">
        <v>24</v>
      </c>
      <c r="D36" s="23" t="s">
        <v>10</v>
      </c>
      <c r="E36" s="107" t="s">
        <v>68</v>
      </c>
      <c r="F36" s="108"/>
      <c r="G36" s="23" t="s">
        <v>14</v>
      </c>
      <c r="H36" s="23" t="s">
        <v>1</v>
      </c>
      <c r="I36" s="24" t="s">
        <v>25</v>
      </c>
      <c r="J36" s="10" t="s">
        <v>81</v>
      </c>
      <c r="K36" s="92">
        <v>201.7</v>
      </c>
    </row>
    <row r="37" spans="1:11" ht="12.75">
      <c r="A37" s="60">
        <v>27</v>
      </c>
      <c r="B37" s="27" t="s">
        <v>2</v>
      </c>
      <c r="C37" s="31" t="s">
        <v>24</v>
      </c>
      <c r="D37" s="31" t="s">
        <v>10</v>
      </c>
      <c r="E37" s="128" t="s">
        <v>44</v>
      </c>
      <c r="F37" s="129"/>
      <c r="G37" s="31" t="s">
        <v>14</v>
      </c>
      <c r="H37" s="31" t="s">
        <v>1</v>
      </c>
      <c r="I37" s="29" t="s">
        <v>25</v>
      </c>
      <c r="J37" s="34" t="s">
        <v>45</v>
      </c>
      <c r="K37" s="96">
        <f>SUM(K39:K51)</f>
        <v>47720.2</v>
      </c>
    </row>
    <row r="38" spans="1:11" ht="12.75">
      <c r="A38" s="60">
        <v>28</v>
      </c>
      <c r="B38" s="8"/>
      <c r="C38" s="17"/>
      <c r="D38" s="17"/>
      <c r="E38" s="7"/>
      <c r="F38" s="8"/>
      <c r="G38" s="17"/>
      <c r="H38" s="17"/>
      <c r="I38" s="18"/>
      <c r="J38" s="14" t="s">
        <v>28</v>
      </c>
      <c r="K38" s="92"/>
    </row>
    <row r="39" spans="1:11" ht="25.5">
      <c r="A39" s="60">
        <v>29</v>
      </c>
      <c r="B39" s="8"/>
      <c r="C39" s="17"/>
      <c r="D39" s="17"/>
      <c r="E39" s="7"/>
      <c r="F39" s="8"/>
      <c r="G39" s="17"/>
      <c r="H39" s="17"/>
      <c r="I39" s="18"/>
      <c r="J39" s="12" t="s">
        <v>46</v>
      </c>
      <c r="K39" s="91">
        <v>3295</v>
      </c>
    </row>
    <row r="40" spans="1:11" ht="51.75">
      <c r="A40" s="60">
        <v>30</v>
      </c>
      <c r="B40" s="8"/>
      <c r="C40" s="17"/>
      <c r="D40" s="17"/>
      <c r="E40" s="7"/>
      <c r="F40" s="8"/>
      <c r="G40" s="17"/>
      <c r="H40" s="17"/>
      <c r="I40" s="18"/>
      <c r="J40" s="14" t="s">
        <v>70</v>
      </c>
      <c r="K40" s="102">
        <f>17124+5095</f>
        <v>22219</v>
      </c>
    </row>
    <row r="41" spans="1:11" ht="38.25">
      <c r="A41" s="60">
        <v>31</v>
      </c>
      <c r="B41" s="8"/>
      <c r="C41" s="17"/>
      <c r="D41" s="17"/>
      <c r="E41" s="7"/>
      <c r="F41" s="8"/>
      <c r="G41" s="17"/>
      <c r="H41" s="17"/>
      <c r="I41" s="18"/>
      <c r="J41" s="10" t="s">
        <v>83</v>
      </c>
      <c r="K41" s="92">
        <v>7700</v>
      </c>
    </row>
    <row r="42" spans="1:11" ht="25.5">
      <c r="A42" s="60">
        <v>32</v>
      </c>
      <c r="B42" s="8"/>
      <c r="C42" s="17"/>
      <c r="D42" s="17"/>
      <c r="E42" s="7"/>
      <c r="F42" s="8"/>
      <c r="G42" s="17"/>
      <c r="H42" s="17"/>
      <c r="I42" s="18"/>
      <c r="J42" s="12" t="s">
        <v>71</v>
      </c>
      <c r="K42" s="91">
        <v>61.4</v>
      </c>
    </row>
    <row r="43" spans="1:11" ht="66.75" customHeight="1">
      <c r="A43" s="60">
        <v>33</v>
      </c>
      <c r="B43" s="8"/>
      <c r="C43" s="17"/>
      <c r="D43" s="17"/>
      <c r="E43" s="7"/>
      <c r="F43" s="8"/>
      <c r="G43" s="17"/>
      <c r="H43" s="17"/>
      <c r="I43" s="18"/>
      <c r="J43" s="14" t="s">
        <v>100</v>
      </c>
      <c r="K43" s="102">
        <f>869+2436</f>
        <v>3305</v>
      </c>
    </row>
    <row r="44" spans="1:11" ht="51">
      <c r="A44" s="60">
        <v>34</v>
      </c>
      <c r="B44" s="8"/>
      <c r="C44" s="17"/>
      <c r="D44" s="17"/>
      <c r="E44" s="7"/>
      <c r="F44" s="8"/>
      <c r="G44" s="17"/>
      <c r="H44" s="17"/>
      <c r="I44" s="18"/>
      <c r="J44" s="11" t="s">
        <v>84</v>
      </c>
      <c r="K44" s="92">
        <v>638</v>
      </c>
    </row>
    <row r="45" spans="1:11" ht="54.75" customHeight="1">
      <c r="A45" s="60">
        <v>35</v>
      </c>
      <c r="B45" s="8"/>
      <c r="C45" s="17"/>
      <c r="D45" s="17"/>
      <c r="E45" s="7"/>
      <c r="F45" s="8"/>
      <c r="G45" s="17"/>
      <c r="H45" s="17"/>
      <c r="I45" s="18"/>
      <c r="J45" s="11" t="s">
        <v>97</v>
      </c>
      <c r="K45" s="102">
        <v>12.5</v>
      </c>
    </row>
    <row r="46" spans="1:11" ht="40.5" customHeight="1">
      <c r="A46" s="60">
        <v>36</v>
      </c>
      <c r="B46" s="8"/>
      <c r="C46" s="17"/>
      <c r="D46" s="17"/>
      <c r="E46" s="7"/>
      <c r="F46" s="8"/>
      <c r="G46" s="17"/>
      <c r="H46" s="17"/>
      <c r="I46" s="18"/>
      <c r="J46" s="12" t="s">
        <v>98</v>
      </c>
      <c r="K46" s="103">
        <v>852.5</v>
      </c>
    </row>
    <row r="47" spans="1:11" ht="12.75">
      <c r="A47" s="60">
        <v>37</v>
      </c>
      <c r="B47" s="8"/>
      <c r="C47" s="17"/>
      <c r="D47" s="17"/>
      <c r="E47" s="7"/>
      <c r="F47" s="8"/>
      <c r="G47" s="17"/>
      <c r="H47" s="17"/>
      <c r="I47" s="18"/>
      <c r="J47" s="15" t="s">
        <v>72</v>
      </c>
      <c r="K47" s="92">
        <v>1413</v>
      </c>
    </row>
    <row r="48" spans="1:11" ht="38.25">
      <c r="A48" s="60">
        <v>38</v>
      </c>
      <c r="B48" s="8"/>
      <c r="C48" s="17"/>
      <c r="D48" s="17"/>
      <c r="E48" s="7"/>
      <c r="F48" s="8"/>
      <c r="G48" s="17"/>
      <c r="H48" s="17"/>
      <c r="I48" s="18"/>
      <c r="J48" s="15" t="s">
        <v>99</v>
      </c>
      <c r="K48" s="102">
        <v>807.1</v>
      </c>
    </row>
    <row r="49" spans="1:11" ht="89.25">
      <c r="A49" s="60">
        <v>39</v>
      </c>
      <c r="B49" s="8"/>
      <c r="C49" s="17"/>
      <c r="D49" s="17"/>
      <c r="E49" s="7"/>
      <c r="F49" s="8"/>
      <c r="G49" s="17"/>
      <c r="H49" s="17"/>
      <c r="I49" s="18"/>
      <c r="J49" s="16" t="s">
        <v>82</v>
      </c>
      <c r="K49" s="91">
        <v>350</v>
      </c>
    </row>
    <row r="50" spans="1:11" ht="38.25">
      <c r="A50" s="60">
        <v>40</v>
      </c>
      <c r="B50" s="8"/>
      <c r="C50" s="17"/>
      <c r="D50" s="17"/>
      <c r="E50" s="7"/>
      <c r="F50" s="8"/>
      <c r="G50" s="17"/>
      <c r="H50" s="17"/>
      <c r="I50" s="18"/>
      <c r="J50" s="15" t="s">
        <v>73</v>
      </c>
      <c r="K50" s="92">
        <v>6883.6</v>
      </c>
    </row>
    <row r="51" spans="1:11" ht="25.5">
      <c r="A51" s="60">
        <v>41</v>
      </c>
      <c r="B51" s="8"/>
      <c r="C51" s="17"/>
      <c r="D51" s="17"/>
      <c r="E51" s="7"/>
      <c r="F51" s="8"/>
      <c r="G51" s="17"/>
      <c r="H51" s="17"/>
      <c r="I51" s="18"/>
      <c r="J51" s="15" t="s">
        <v>75</v>
      </c>
      <c r="K51" s="92">
        <v>183.1</v>
      </c>
    </row>
    <row r="52" spans="1:11" ht="25.5">
      <c r="A52" s="60">
        <v>42</v>
      </c>
      <c r="B52" s="27" t="s">
        <v>2</v>
      </c>
      <c r="C52" s="31" t="s">
        <v>24</v>
      </c>
      <c r="D52" s="31" t="s">
        <v>10</v>
      </c>
      <c r="E52" s="128" t="s">
        <v>11</v>
      </c>
      <c r="F52" s="129"/>
      <c r="G52" s="31" t="s">
        <v>3</v>
      </c>
      <c r="H52" s="31" t="s">
        <v>1</v>
      </c>
      <c r="I52" s="29" t="s">
        <v>25</v>
      </c>
      <c r="J52" s="30" t="s">
        <v>47</v>
      </c>
      <c r="K52" s="98">
        <f>SUM(K53:K56,K57,K62)</f>
        <v>74443.1</v>
      </c>
    </row>
    <row r="53" spans="1:11" ht="40.5" customHeight="1">
      <c r="A53" s="60">
        <v>43</v>
      </c>
      <c r="B53" s="8" t="s">
        <v>2</v>
      </c>
      <c r="C53" s="17" t="s">
        <v>24</v>
      </c>
      <c r="D53" s="17" t="s">
        <v>10</v>
      </c>
      <c r="E53" s="107" t="s">
        <v>66</v>
      </c>
      <c r="F53" s="108"/>
      <c r="G53" s="17" t="s">
        <v>14</v>
      </c>
      <c r="H53" s="17" t="s">
        <v>1</v>
      </c>
      <c r="I53" s="18" t="s">
        <v>25</v>
      </c>
      <c r="J53" s="11" t="s">
        <v>89</v>
      </c>
      <c r="K53" s="91">
        <v>4289</v>
      </c>
    </row>
    <row r="54" spans="1:11" ht="38.25">
      <c r="A54" s="60">
        <v>44</v>
      </c>
      <c r="B54" s="8" t="s">
        <v>2</v>
      </c>
      <c r="C54" s="17" t="s">
        <v>24</v>
      </c>
      <c r="D54" s="17" t="s">
        <v>10</v>
      </c>
      <c r="E54" s="107" t="s">
        <v>48</v>
      </c>
      <c r="F54" s="108"/>
      <c r="G54" s="17" t="s">
        <v>14</v>
      </c>
      <c r="H54" s="17" t="s">
        <v>1</v>
      </c>
      <c r="I54" s="18" t="s">
        <v>25</v>
      </c>
      <c r="J54" s="12" t="s">
        <v>88</v>
      </c>
      <c r="K54" s="92">
        <v>433.9</v>
      </c>
    </row>
    <row r="55" spans="1:11" ht="49.5" customHeight="1">
      <c r="A55" s="60">
        <v>45</v>
      </c>
      <c r="B55" s="8" t="s">
        <v>2</v>
      </c>
      <c r="C55" s="17" t="s">
        <v>24</v>
      </c>
      <c r="D55" s="17" t="s">
        <v>10</v>
      </c>
      <c r="E55" s="107" t="s">
        <v>69</v>
      </c>
      <c r="F55" s="108"/>
      <c r="G55" s="17" t="s">
        <v>14</v>
      </c>
      <c r="H55" s="17" t="s">
        <v>1</v>
      </c>
      <c r="I55" s="18" t="s">
        <v>25</v>
      </c>
      <c r="J55" s="13" t="s">
        <v>87</v>
      </c>
      <c r="K55" s="92">
        <v>577.1</v>
      </c>
    </row>
    <row r="56" spans="1:11" ht="38.25">
      <c r="A56" s="60">
        <v>46</v>
      </c>
      <c r="B56" s="8" t="s">
        <v>2</v>
      </c>
      <c r="C56" s="17" t="s">
        <v>24</v>
      </c>
      <c r="D56" s="17" t="s">
        <v>10</v>
      </c>
      <c r="E56" s="107" t="s">
        <v>49</v>
      </c>
      <c r="F56" s="108"/>
      <c r="G56" s="17" t="s">
        <v>14</v>
      </c>
      <c r="H56" s="17" t="s">
        <v>1</v>
      </c>
      <c r="I56" s="18" t="s">
        <v>25</v>
      </c>
      <c r="J56" s="11" t="s">
        <v>86</v>
      </c>
      <c r="K56" s="92">
        <v>5965</v>
      </c>
    </row>
    <row r="57" spans="1:11" ht="41.25" customHeight="1">
      <c r="A57" s="60">
        <v>47</v>
      </c>
      <c r="B57" s="27" t="s">
        <v>2</v>
      </c>
      <c r="C57" s="31" t="s">
        <v>24</v>
      </c>
      <c r="D57" s="31" t="s">
        <v>10</v>
      </c>
      <c r="E57" s="128" t="s">
        <v>54</v>
      </c>
      <c r="F57" s="129"/>
      <c r="G57" s="31" t="s">
        <v>14</v>
      </c>
      <c r="H57" s="31" t="s">
        <v>1</v>
      </c>
      <c r="I57" s="29" t="s">
        <v>25</v>
      </c>
      <c r="J57" s="30" t="s">
        <v>67</v>
      </c>
      <c r="K57" s="97">
        <f>SUM(K59:K61)</f>
        <v>15225.1</v>
      </c>
    </row>
    <row r="58" spans="1:11" ht="12.75">
      <c r="A58" s="60">
        <v>48</v>
      </c>
      <c r="B58" s="26"/>
      <c r="C58" s="19"/>
      <c r="D58" s="19"/>
      <c r="E58" s="25"/>
      <c r="F58" s="26"/>
      <c r="G58" s="19"/>
      <c r="H58" s="19"/>
      <c r="I58" s="20"/>
      <c r="J58" s="12" t="s">
        <v>28</v>
      </c>
      <c r="K58" s="92"/>
    </row>
    <row r="59" spans="1:11" ht="51">
      <c r="A59" s="60">
        <v>49</v>
      </c>
      <c r="B59" s="8"/>
      <c r="C59" s="17"/>
      <c r="D59" s="17"/>
      <c r="E59" s="7"/>
      <c r="F59" s="8"/>
      <c r="G59" s="17"/>
      <c r="H59" s="17"/>
      <c r="I59" s="18"/>
      <c r="J59" s="11" t="s">
        <v>76</v>
      </c>
      <c r="K59" s="92">
        <v>15146</v>
      </c>
    </row>
    <row r="60" spans="1:11" ht="51">
      <c r="A60" s="60">
        <v>50</v>
      </c>
      <c r="B60" s="8"/>
      <c r="C60" s="17"/>
      <c r="D60" s="17"/>
      <c r="E60" s="7"/>
      <c r="F60" s="8"/>
      <c r="G60" s="17"/>
      <c r="H60" s="17"/>
      <c r="I60" s="18"/>
      <c r="J60" s="11" t="s">
        <v>90</v>
      </c>
      <c r="K60" s="92">
        <v>0.1</v>
      </c>
    </row>
    <row r="61" spans="1:11" ht="25.5">
      <c r="A61" s="60">
        <v>51</v>
      </c>
      <c r="B61" s="8"/>
      <c r="C61" s="17"/>
      <c r="D61" s="17"/>
      <c r="E61" s="7"/>
      <c r="F61" s="8"/>
      <c r="G61" s="17"/>
      <c r="H61" s="17"/>
      <c r="I61" s="18"/>
      <c r="J61" s="11" t="s">
        <v>91</v>
      </c>
      <c r="K61" s="91">
        <v>79</v>
      </c>
    </row>
    <row r="62" spans="1:11" ht="12.75">
      <c r="A62" s="60">
        <v>52</v>
      </c>
      <c r="B62" s="27" t="s">
        <v>2</v>
      </c>
      <c r="C62" s="31" t="s">
        <v>24</v>
      </c>
      <c r="D62" s="31" t="s">
        <v>10</v>
      </c>
      <c r="E62" s="128" t="s">
        <v>27</v>
      </c>
      <c r="F62" s="129"/>
      <c r="G62" s="31" t="s">
        <v>14</v>
      </c>
      <c r="H62" s="31" t="s">
        <v>1</v>
      </c>
      <c r="I62" s="29" t="s">
        <v>25</v>
      </c>
      <c r="J62" s="33" t="s">
        <v>55</v>
      </c>
      <c r="K62" s="98">
        <f>SUM(K64:K64)</f>
        <v>47953</v>
      </c>
    </row>
    <row r="63" spans="1:11" ht="12.75">
      <c r="A63" s="60">
        <v>53</v>
      </c>
      <c r="B63" s="8"/>
      <c r="C63" s="17"/>
      <c r="D63" s="17"/>
      <c r="E63" s="7"/>
      <c r="F63" s="8"/>
      <c r="G63" s="17"/>
      <c r="H63" s="17"/>
      <c r="I63" s="18"/>
      <c r="J63" s="12" t="s">
        <v>28</v>
      </c>
      <c r="K63" s="91"/>
    </row>
    <row r="64" spans="1:11" ht="142.5" customHeight="1">
      <c r="A64" s="60">
        <v>54</v>
      </c>
      <c r="B64" s="8"/>
      <c r="C64" s="17"/>
      <c r="D64" s="17"/>
      <c r="E64" s="107"/>
      <c r="F64" s="108"/>
      <c r="G64" s="17"/>
      <c r="H64" s="17"/>
      <c r="I64" s="18"/>
      <c r="J64" s="10" t="s">
        <v>85</v>
      </c>
      <c r="K64" s="102">
        <f>47602+351</f>
        <v>47953</v>
      </c>
    </row>
    <row r="65" spans="1:11" ht="12.75">
      <c r="A65" s="60">
        <v>55</v>
      </c>
      <c r="B65" s="72" t="s">
        <v>2</v>
      </c>
      <c r="C65" s="28" t="s">
        <v>24</v>
      </c>
      <c r="D65" s="28" t="s">
        <v>10</v>
      </c>
      <c r="E65" s="130" t="s">
        <v>50</v>
      </c>
      <c r="F65" s="131"/>
      <c r="G65" s="28" t="s">
        <v>14</v>
      </c>
      <c r="H65" s="28" t="s">
        <v>1</v>
      </c>
      <c r="I65" s="76" t="s">
        <v>25</v>
      </c>
      <c r="J65" s="30" t="s">
        <v>92</v>
      </c>
      <c r="K65" s="96">
        <f>K67+K68</f>
        <v>120</v>
      </c>
    </row>
    <row r="66" spans="1:11" ht="12.75">
      <c r="A66" s="60">
        <v>56</v>
      </c>
      <c r="B66" s="41"/>
      <c r="C66" s="42"/>
      <c r="D66" s="42"/>
      <c r="E66" s="43"/>
      <c r="F66" s="41"/>
      <c r="G66" s="42"/>
      <c r="H66" s="42"/>
      <c r="I66" s="44"/>
      <c r="J66" s="45" t="s">
        <v>28</v>
      </c>
      <c r="K66" s="97"/>
    </row>
    <row r="67" spans="1:11" ht="63.75">
      <c r="A67" s="60">
        <v>57</v>
      </c>
      <c r="B67" s="27"/>
      <c r="C67" s="31"/>
      <c r="D67" s="31"/>
      <c r="E67" s="32"/>
      <c r="F67" s="27"/>
      <c r="G67" s="31"/>
      <c r="H67" s="31"/>
      <c r="I67" s="55"/>
      <c r="J67" s="11" t="s">
        <v>93</v>
      </c>
      <c r="K67" s="92">
        <v>42</v>
      </c>
    </row>
    <row r="68" spans="1:11" ht="90.75" customHeight="1" thickBot="1">
      <c r="A68" s="81">
        <v>58</v>
      </c>
      <c r="B68" s="50"/>
      <c r="C68" s="51"/>
      <c r="D68" s="51"/>
      <c r="E68" s="52"/>
      <c r="F68" s="50"/>
      <c r="G68" s="51"/>
      <c r="H68" s="51"/>
      <c r="I68" s="53"/>
      <c r="J68" s="54" t="s">
        <v>94</v>
      </c>
      <c r="K68" s="99">
        <v>78</v>
      </c>
    </row>
    <row r="69" spans="1:11" ht="18.75" customHeight="1" thickBot="1">
      <c r="A69" s="68">
        <v>59</v>
      </c>
      <c r="B69" s="46"/>
      <c r="C69" s="47"/>
      <c r="D69" s="47"/>
      <c r="E69" s="132"/>
      <c r="F69" s="133"/>
      <c r="G69" s="47"/>
      <c r="H69" s="47"/>
      <c r="I69" s="48"/>
      <c r="J69" s="49" t="s">
        <v>65</v>
      </c>
      <c r="K69" s="100">
        <f>SUM(K11,K32)</f>
        <v>215377</v>
      </c>
    </row>
    <row r="71" spans="1:11" ht="12.75">
      <c r="A71" s="134" t="s">
        <v>95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</row>
  </sheetData>
  <sheetProtection/>
  <mergeCells count="44">
    <mergeCell ref="E64:F64"/>
    <mergeCell ref="E65:F65"/>
    <mergeCell ref="E69:F69"/>
    <mergeCell ref="A71:K71"/>
    <mergeCell ref="E35:F35"/>
    <mergeCell ref="E37:F37"/>
    <mergeCell ref="E52:F52"/>
    <mergeCell ref="E56:F56"/>
    <mergeCell ref="E34:F34"/>
    <mergeCell ref="E32:F32"/>
    <mergeCell ref="E33:F33"/>
    <mergeCell ref="E62:F62"/>
    <mergeCell ref="E21:F21"/>
    <mergeCell ref="E57:F57"/>
    <mergeCell ref="E54:F54"/>
    <mergeCell ref="E55:F55"/>
    <mergeCell ref="E36:F36"/>
    <mergeCell ref="E22:F22"/>
    <mergeCell ref="E30:F30"/>
    <mergeCell ref="E31:F31"/>
    <mergeCell ref="E20:F20"/>
    <mergeCell ref="E17:F17"/>
    <mergeCell ref="E18:F18"/>
    <mergeCell ref="E19:F19"/>
    <mergeCell ref="E28:F28"/>
    <mergeCell ref="E29:F29"/>
    <mergeCell ref="J1:K1"/>
    <mergeCell ref="J2:K2"/>
    <mergeCell ref="J3:K3"/>
    <mergeCell ref="B9:I9"/>
    <mergeCell ref="E12:F12"/>
    <mergeCell ref="B10:I10"/>
    <mergeCell ref="B4:J5"/>
    <mergeCell ref="E11:F11"/>
    <mergeCell ref="E13:F13"/>
    <mergeCell ref="E14:F14"/>
    <mergeCell ref="E15:F15"/>
    <mergeCell ref="E53:F53"/>
    <mergeCell ref="E24:F24"/>
    <mergeCell ref="E25:F25"/>
    <mergeCell ref="E26:F26"/>
    <mergeCell ref="E27:F27"/>
    <mergeCell ref="E16:F16"/>
    <mergeCell ref="E23:F2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Владелец</cp:lastModifiedBy>
  <cp:lastPrinted>2012-01-19T05:24:09Z</cp:lastPrinted>
  <dcterms:created xsi:type="dcterms:W3CDTF">2004-11-29T04:51:36Z</dcterms:created>
  <dcterms:modified xsi:type="dcterms:W3CDTF">2012-02-06T07:40:43Z</dcterms:modified>
  <cp:category/>
  <cp:version/>
  <cp:contentType/>
  <cp:contentStatus/>
</cp:coreProperties>
</file>