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Прил.4!$A$8:$I$369</definedName>
    <definedName name="_xlnm.Print_Area" localSheetId="0">Прил.4!$A$1:$J$370</definedName>
  </definedNames>
  <calcPr calcId="125725"/>
</workbook>
</file>

<file path=xl/calcChain.xml><?xml version="1.0" encoding="utf-8"?>
<calcChain xmlns="http://schemas.openxmlformats.org/spreadsheetml/2006/main">
  <c r="J279" i="7"/>
  <c r="I279"/>
  <c r="J301"/>
  <c r="I301"/>
  <c r="J302"/>
  <c r="I302"/>
  <c r="J203"/>
  <c r="J204"/>
  <c r="I203"/>
  <c r="I204"/>
  <c r="I33"/>
  <c r="J322" l="1"/>
  <c r="I322"/>
  <c r="J354"/>
  <c r="I354"/>
  <c r="J360"/>
  <c r="I360"/>
  <c r="J361"/>
  <c r="I361"/>
  <c r="J362"/>
  <c r="I362"/>
  <c r="J357"/>
  <c r="I357"/>
  <c r="J348"/>
  <c r="I348"/>
  <c r="J349"/>
  <c r="I349"/>
  <c r="J299"/>
  <c r="J298" s="1"/>
  <c r="J297" s="1"/>
  <c r="I299"/>
  <c r="I298" s="1"/>
  <c r="I297" s="1"/>
  <c r="J272" l="1"/>
  <c r="I272"/>
  <c r="J252"/>
  <c r="I252"/>
  <c r="J250"/>
  <c r="I250"/>
  <c r="J185" l="1"/>
  <c r="I185"/>
  <c r="J187"/>
  <c r="I187"/>
  <c r="J174"/>
  <c r="I174"/>
  <c r="J170"/>
  <c r="I170"/>
  <c r="J166"/>
  <c r="I166"/>
  <c r="J160"/>
  <c r="I160"/>
  <c r="J162"/>
  <c r="I162"/>
  <c r="J148"/>
  <c r="I148"/>
  <c r="J150"/>
  <c r="I150"/>
  <c r="J145"/>
  <c r="I145"/>
  <c r="J131"/>
  <c r="I131"/>
  <c r="J110"/>
  <c r="I110"/>
  <c r="J108"/>
  <c r="J107" s="1"/>
  <c r="I108"/>
  <c r="I107" s="1"/>
  <c r="J98"/>
  <c r="I98"/>
  <c r="J78"/>
  <c r="I78"/>
  <c r="J57"/>
  <c r="I57"/>
  <c r="J24"/>
  <c r="J23" s="1"/>
  <c r="J22" s="1"/>
  <c r="I24"/>
  <c r="I23" s="1"/>
  <c r="I22" s="1"/>
  <c r="J344"/>
  <c r="J343" s="1"/>
  <c r="J342" s="1"/>
  <c r="J341" s="1"/>
  <c r="I344"/>
  <c r="I343" s="1"/>
  <c r="I342" s="1"/>
  <c r="I341" s="1"/>
  <c r="J327"/>
  <c r="J326" s="1"/>
  <c r="J325" s="1"/>
  <c r="J324" s="1"/>
  <c r="I327"/>
  <c r="I326" s="1"/>
  <c r="I325" s="1"/>
  <c r="I324" s="1"/>
  <c r="J234"/>
  <c r="J233" s="1"/>
  <c r="J232" s="1"/>
  <c r="J231" s="1"/>
  <c r="I234"/>
  <c r="I233" s="1"/>
  <c r="I232" s="1"/>
  <c r="I231" s="1"/>
  <c r="J157"/>
  <c r="I157"/>
  <c r="J356"/>
  <c r="J355" s="1"/>
  <c r="J353" s="1"/>
  <c r="J351"/>
  <c r="J339"/>
  <c r="J337"/>
  <c r="J332"/>
  <c r="J331" s="1"/>
  <c r="J330" s="1"/>
  <c r="J329" s="1"/>
  <c r="J320"/>
  <c r="J318"/>
  <c r="J312"/>
  <c r="J309"/>
  <c r="J308" s="1"/>
  <c r="J307" s="1"/>
  <c r="J305"/>
  <c r="J304" s="1"/>
  <c r="J295"/>
  <c r="J294" s="1"/>
  <c r="J291"/>
  <c r="J290" s="1"/>
  <c r="J287"/>
  <c r="J284"/>
  <c r="J281"/>
  <c r="J277"/>
  <c r="J276" s="1"/>
  <c r="J275" s="1"/>
  <c r="J270"/>
  <c r="J268"/>
  <c r="J264"/>
  <c r="J261"/>
  <c r="J257"/>
  <c r="J248"/>
  <c r="J244"/>
  <c r="J241"/>
  <c r="J240" s="1"/>
  <c r="J229"/>
  <c r="J228" s="1"/>
  <c r="J226"/>
  <c r="J224"/>
  <c r="J222"/>
  <c r="J217"/>
  <c r="J216" s="1"/>
  <c r="J212"/>
  <c r="J210"/>
  <c r="J205"/>
  <c r="J199"/>
  <c r="J198" s="1"/>
  <c r="J197" s="1"/>
  <c r="J196" s="1"/>
  <c r="J194"/>
  <c r="J193" s="1"/>
  <c r="J191"/>
  <c r="J190" s="1"/>
  <c r="J182"/>
  <c r="J180"/>
  <c r="J178"/>
  <c r="J172"/>
  <c r="J168"/>
  <c r="J155"/>
  <c r="J154" s="1"/>
  <c r="J143"/>
  <c r="J141" s="1"/>
  <c r="J139"/>
  <c r="J137"/>
  <c r="J135"/>
  <c r="J129"/>
  <c r="J124"/>
  <c r="J122"/>
  <c r="J118"/>
  <c r="J117" s="1"/>
  <c r="J116" s="1"/>
  <c r="J114"/>
  <c r="J113" s="1"/>
  <c r="J105"/>
  <c r="J103"/>
  <c r="J100"/>
  <c r="J95"/>
  <c r="J92"/>
  <c r="J89"/>
  <c r="J87"/>
  <c r="J86" s="1"/>
  <c r="J81"/>
  <c r="J80" s="1"/>
  <c r="J76"/>
  <c r="J75" s="1"/>
  <c r="J70"/>
  <c r="J69" s="1"/>
  <c r="J68" s="1"/>
  <c r="J67" s="1"/>
  <c r="J65"/>
  <c r="J64" s="1"/>
  <c r="J61"/>
  <c r="J60" s="1"/>
  <c r="J59" s="1"/>
  <c r="J55"/>
  <c r="J53"/>
  <c r="J51"/>
  <c r="J49"/>
  <c r="J46"/>
  <c r="J43"/>
  <c r="J41"/>
  <c r="J40" s="1"/>
  <c r="J38"/>
  <c r="J36"/>
  <c r="J32"/>
  <c r="J28"/>
  <c r="J27" s="1"/>
  <c r="J26" s="1"/>
  <c r="J20"/>
  <c r="J19" s="1"/>
  <c r="J17"/>
  <c r="J13"/>
  <c r="J12" s="1"/>
  <c r="J11" s="1"/>
  <c r="I356"/>
  <c r="I355" s="1"/>
  <c r="I353" s="1"/>
  <c r="I229"/>
  <c r="I228" s="1"/>
  <c r="I105"/>
  <c r="I103"/>
  <c r="I100"/>
  <c r="I36"/>
  <c r="I55"/>
  <c r="I53"/>
  <c r="I51"/>
  <c r="I49"/>
  <c r="I46"/>
  <c r="I43"/>
  <c r="I41"/>
  <c r="I38"/>
  <c r="I32"/>
  <c r="I337"/>
  <c r="I199"/>
  <c r="I198" s="1"/>
  <c r="I197" s="1"/>
  <c r="I196" s="1"/>
  <c r="I178"/>
  <c r="I155"/>
  <c r="I92"/>
  <c r="I257"/>
  <c r="I137"/>
  <c r="I320"/>
  <c r="I248"/>
  <c r="I241"/>
  <c r="I240" s="1"/>
  <c r="I89"/>
  <c r="I61"/>
  <c r="I60" s="1"/>
  <c r="I59" s="1"/>
  <c r="I281"/>
  <c r="I222"/>
  <c r="I291"/>
  <c r="I290" s="1"/>
  <c r="I180"/>
  <c r="I143"/>
  <c r="I142" s="1"/>
  <c r="I141" s="1"/>
  <c r="I129"/>
  <c r="I309"/>
  <c r="I264"/>
  <c r="I268"/>
  <c r="I124"/>
  <c r="I65"/>
  <c r="I64" s="1"/>
  <c r="I81"/>
  <c r="I80" s="1"/>
  <c r="I210"/>
  <c r="I212"/>
  <c r="I224"/>
  <c r="I284"/>
  <c r="I351"/>
  <c r="I347"/>
  <c r="I346" s="1"/>
  <c r="I191"/>
  <c r="I190" s="1"/>
  <c r="I168"/>
  <c r="I114"/>
  <c r="I113" s="1"/>
  <c r="I13"/>
  <c r="I12" s="1"/>
  <c r="I11" s="1"/>
  <c r="I182"/>
  <c r="I332"/>
  <c r="I331" s="1"/>
  <c r="I330" s="1"/>
  <c r="I329" s="1"/>
  <c r="I318"/>
  <c r="I312"/>
  <c r="I305"/>
  <c r="I304" s="1"/>
  <c r="I295"/>
  <c r="I294" s="1"/>
  <c r="I277"/>
  <c r="I276" s="1"/>
  <c r="I275" s="1"/>
  <c r="I270"/>
  <c r="I244"/>
  <c r="I226"/>
  <c r="I194"/>
  <c r="I193" s="1"/>
  <c r="I172"/>
  <c r="I139"/>
  <c r="I135"/>
  <c r="I122"/>
  <c r="I118"/>
  <c r="I117" s="1"/>
  <c r="I116" s="1"/>
  <c r="I95"/>
  <c r="I76"/>
  <c r="I75" s="1"/>
  <c r="I70"/>
  <c r="I69" s="1"/>
  <c r="I68" s="1"/>
  <c r="I67" s="1"/>
  <c r="I28"/>
  <c r="I27" s="1"/>
  <c r="I26" s="1"/>
  <c r="I20"/>
  <c r="I19" s="1"/>
  <c r="I17"/>
  <c r="I339"/>
  <c r="I336" s="1"/>
  <c r="I261"/>
  <c r="I287"/>
  <c r="I217"/>
  <c r="I216" s="1"/>
  <c r="I205"/>
  <c r="I87"/>
  <c r="I86" s="1"/>
  <c r="I335"/>
  <c r="J189" l="1"/>
  <c r="I246"/>
  <c r="I247"/>
  <c r="J247"/>
  <c r="J246" s="1"/>
  <c r="I102"/>
  <c r="J147"/>
  <c r="J159"/>
  <c r="J153" s="1"/>
  <c r="J165"/>
  <c r="J184"/>
  <c r="I147"/>
  <c r="I159"/>
  <c r="I165"/>
  <c r="I184"/>
  <c r="J280"/>
  <c r="I280"/>
  <c r="J256"/>
  <c r="I256"/>
  <c r="J255"/>
  <c r="J254" s="1"/>
  <c r="J239"/>
  <c r="J221"/>
  <c r="J215" s="1"/>
  <c r="J214" s="1"/>
  <c r="I221"/>
  <c r="I215" s="1"/>
  <c r="I214" s="1"/>
  <c r="I189"/>
  <c r="J102"/>
  <c r="J97"/>
  <c r="J121"/>
  <c r="J120" s="1"/>
  <c r="J128"/>
  <c r="J127" s="1"/>
  <c r="J126" s="1"/>
  <c r="J142"/>
  <c r="I97"/>
  <c r="I121"/>
  <c r="I120" s="1"/>
  <c r="I128"/>
  <c r="I127" s="1"/>
  <c r="I126" s="1"/>
  <c r="J134"/>
  <c r="J133" s="1"/>
  <c r="I209"/>
  <c r="I202" s="1"/>
  <c r="I40"/>
  <c r="I31" s="1"/>
  <c r="I30" s="1"/>
  <c r="J209"/>
  <c r="J202" s="1"/>
  <c r="J335"/>
  <c r="J334" s="1"/>
  <c r="I308"/>
  <c r="I307" s="1"/>
  <c r="J164"/>
  <c r="J177"/>
  <c r="I334"/>
  <c r="J347"/>
  <c r="J346" s="1"/>
  <c r="I255"/>
  <c r="I254" s="1"/>
  <c r="I134"/>
  <c r="I164"/>
  <c r="I177"/>
  <c r="I239"/>
  <c r="I238" s="1"/>
  <c r="I317"/>
  <c r="I316" s="1"/>
  <c r="I315" s="1"/>
  <c r="I154"/>
  <c r="I153" s="1"/>
  <c r="I48"/>
  <c r="J48"/>
  <c r="J317"/>
  <c r="J316" s="1"/>
  <c r="J315" s="1"/>
  <c r="J336"/>
  <c r="I74"/>
  <c r="J16"/>
  <c r="J15" s="1"/>
  <c r="J74"/>
  <c r="J31"/>
  <c r="J85"/>
  <c r="J84" s="1"/>
  <c r="I85"/>
  <c r="I84" s="1"/>
  <c r="I16"/>
  <c r="I15" s="1"/>
  <c r="J238" l="1"/>
  <c r="I10"/>
  <c r="I176"/>
  <c r="I152" s="1"/>
  <c r="J176"/>
  <c r="I274"/>
  <c r="I94"/>
  <c r="J94"/>
  <c r="J274"/>
  <c r="J112"/>
  <c r="I133"/>
  <c r="I112" s="1"/>
  <c r="J30"/>
  <c r="J10" s="1"/>
  <c r="J201"/>
  <c r="J152"/>
  <c r="I201"/>
  <c r="J73"/>
  <c r="I73"/>
  <c r="I9" l="1"/>
  <c r="I365" s="1"/>
  <c r="J9"/>
  <c r="J365" s="1"/>
</calcChain>
</file>

<file path=xl/sharedStrings.xml><?xml version="1.0" encoding="utf-8"?>
<sst xmlns="http://schemas.openxmlformats.org/spreadsheetml/2006/main" count="813" uniqueCount="374">
  <si>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</si>
  <si>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</si>
  <si>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</si>
  <si>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</si>
  <si>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</si>
  <si>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</si>
  <si>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</si>
  <si>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</si>
  <si>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</si>
  <si>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</si>
  <si>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</si>
  <si>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</si>
  <si>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</si>
  <si>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</si>
  <si>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</si>
  <si>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</si>
  <si>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</si>
  <si>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</si>
  <si>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</si>
  <si>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</si>
  <si>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</si>
  <si>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</si>
  <si>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</si>
  <si>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</si>
  <si>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</si>
  <si>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</si>
  <si>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</si>
  <si>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</si>
  <si>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</si>
  <si>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</si>
  <si>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</si>
  <si>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</si>
  <si>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</si>
  <si>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</si>
  <si>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</si>
  <si>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</si>
  <si>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</si>
  <si>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</si>
  <si>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</si>
  <si>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</si>
  <si>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</si>
  <si>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</si>
  <si>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</si>
  <si>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</si>
  <si>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</si>
  <si>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</si>
  <si>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</si>
  <si>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</si>
  <si>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</si>
  <si>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</si>
  <si>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</si>
  <si>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</si>
  <si>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</si>
  <si>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</si>
  <si>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</si>
  <si>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</si>
  <si>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</si>
  <si>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</si>
  <si>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</si>
  <si>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</si>
  <si>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</si>
  <si>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</si>
  <si>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</si>
  <si>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</si>
  <si>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</si>
  <si>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</si>
  <si>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</si>
  <si>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</si>
  <si>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</si>
  <si>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</si>
  <si>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</si>
  <si>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</si>
  <si>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</si>
  <si>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</si>
  <si>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</si>
  <si>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</si>
  <si>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</si>
  <si>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</si>
  <si>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</si>
  <si>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</si>
  <si>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</si>
  <si>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</si>
  <si>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</si>
  <si>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</si>
  <si>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</si>
  <si>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</si>
  <si>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</si>
  <si>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</si>
  <si>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</si>
  <si>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</si>
  <si>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</si>
  <si>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</si>
  <si>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</si>
  <si>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</si>
  <si>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</si>
  <si>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</si>
  <si>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</si>
  <si>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</si>
  <si>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</si>
  <si>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</si>
  <si>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</si>
  <si>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</si>
  <si>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</si>
  <si>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</si>
  <si>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</si>
  <si>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</si>
  <si>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</si>
  <si>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</si>
  <si>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</si>
  <si>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</si>
  <si>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</si>
  <si>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</si>
  <si>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</si>
  <si>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</si>
  <si>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</si>
  <si>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</si>
  <si>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</si>
  <si>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</si>
  <si>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</si>
  <si>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</si>
  <si>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</si>
  <si>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</si>
  <si>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</si>
  <si>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</si>
  <si>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</si>
  <si>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</si>
  <si>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Энергообеспечение п. Калач</t>
  </si>
  <si>
    <t>Организация повышения квалификации муниципальных служащих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</si>
  <si>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</si>
  <si>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</si>
  <si>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</si>
  <si>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</si>
  <si>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</si>
  <si>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</si>
  <si>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</si>
  <si>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</si>
  <si>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</si>
  <si>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</si>
  <si>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</si>
  <si>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</si>
  <si>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</si>
  <si>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</si>
  <si>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</si>
  <si>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</si>
  <si>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</si>
  <si>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</si>
  <si>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</si>
  <si>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</si>
  <si>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</si>
  <si>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</si>
  <si>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</si>
  <si>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</si>
  <si>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</si>
  <si>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</si>
  <si>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</si>
  <si>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</si>
  <si>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</si>
  <si>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</si>
  <si>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</si>
  <si>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</si>
  <si>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</si>
  <si>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</si>
  <si>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</si>
  <si>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</si>
  <si>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</si>
  <si>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</si>
  <si>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</si>
  <si>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</si>
  <si>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</si>
  <si>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</si>
  <si>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</si>
  <si>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</si>
  <si>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</si>
  <si>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</si>
  <si>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</si>
  <si>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0800022110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</si>
  <si>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</si>
  <si>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</si>
  <si>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</si>
  <si>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</si>
  <si>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</si>
  <si>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</si>
  <si>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</si>
  <si>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</si>
  <si>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</si>
  <si>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</si>
  <si>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</si>
  <si>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</si>
  <si>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</si>
  <si>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</si>
  <si>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</si>
  <si>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</si>
  <si>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</si>
  <si>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</si>
  <si>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</si>
  <si>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</si>
  <si>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</si>
  <si>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</si>
  <si>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</si>
  <si>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</si>
  <si>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</si>
  <si>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</si>
  <si>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</si>
  <si>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</si>
  <si>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</si>
  <si>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</si>
  <si>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</si>
  <si>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</si>
  <si>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</si>
  <si>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</si>
  <si>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</si>
  <si>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</si>
  <si>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</si>
  <si>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</si>
  <si>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</si>
  <si>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</si>
  <si>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</si>
  <si>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</si>
  <si>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</si>
  <si>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</si>
  <si>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</si>
  <si>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</si>
  <si>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</si>
  <si>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</si>
  <si>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</si>
  <si>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</si>
  <si>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</si>
  <si>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</si>
  <si>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</si>
  <si>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</si>
  <si>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</si>
  <si>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</si>
  <si>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</si>
  <si>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</si>
  <si>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</si>
  <si>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</si>
  <si>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</si>
  <si>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</si>
  <si>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</si>
  <si>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</si>
  <si>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</si>
  <si>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</si>
  <si>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</si>
  <si>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</si>
  <si>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</si>
  <si>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</si>
  <si>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</si>
  <si>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</si>
  <si>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</si>
  <si>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</si>
  <si>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</si>
  <si>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</si>
  <si>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</si>
  <si>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</si>
  <si>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</si>
  <si>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</si>
  <si>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</si>
  <si>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</si>
  <si>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</si>
  <si>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</si>
  <si>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</si>
  <si>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</si>
  <si>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</si>
  <si>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</si>
  <si>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</si>
  <si>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</si>
  <si>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</si>
  <si>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</si>
  <si>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</si>
  <si>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</si>
  <si>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</si>
  <si>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</si>
  <si>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</si>
  <si>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</si>
  <si>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</si>
  <si>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</si>
  <si>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</si>
  <si>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</si>
  <si>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</si>
  <si>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</si>
  <si>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</si>
  <si>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</si>
  <si>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</si>
  <si>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</si>
  <si>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Сумма                    тыс. руб. на 2019 год</t>
  </si>
  <si>
    <t>Приложение № 7</t>
  </si>
  <si>
    <t xml:space="preserve"> Глава Махнёвского муниципального образования                                                                                      А.В.Лызлов</t>
  </si>
  <si>
    <t>Дополнительное образование детей</t>
  </si>
  <si>
    <t>Субсидии автономным учреждениям</t>
  </si>
  <si>
    <t>620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</si>
  <si>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</si>
  <si>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</si>
  <si>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</si>
  <si>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</si>
  <si>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</si>
  <si>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</si>
  <si>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>Создание и реконструкция муниципальной системы оповещения населения</t>
  </si>
  <si>
    <t>0500220200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</si>
  <si>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</si>
  <si>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</si>
  <si>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</si>
  <si>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</si>
  <si>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</si>
  <si>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</si>
  <si>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</si>
  <si>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</si>
  <si>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</si>
  <si>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</si>
  <si>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</si>
  <si>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</si>
  <si>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</si>
  <si>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</si>
  <si>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</si>
  <si>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</si>
  <si>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</si>
  <si>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</si>
  <si>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Внесение изменений в Генеральные планы и правила землепользования и застройки Махнёвского муниципального образования</t>
  </si>
  <si>
    <t>1200123110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</si>
  <si>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</si>
  <si>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1200323130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</si>
  <si>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</si>
  <si>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</si>
  <si>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2600123200</t>
  </si>
  <si>
    <t>2600223200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</si>
  <si>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</si>
  <si>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</si>
  <si>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</si>
  <si>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</si>
  <si>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</si>
  <si>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2800222501</t>
  </si>
  <si>
    <t>Реконструкция и модернизация объектов коммунальной инфраструктуры</t>
  </si>
  <si>
    <t>1300323300</t>
  </si>
  <si>
    <t xml:space="preserve">Схема теплоснабжения, водоснабжения  Махнёвского муниципального образования </t>
  </si>
  <si>
    <t>1300523500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</si>
  <si>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</si>
  <si>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</si>
  <si>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</si>
  <si>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</si>
  <si>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</si>
  <si>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</si>
  <si>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</si>
  <si>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</si>
  <si>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</si>
  <si>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</si>
  <si>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Создание и развитие эффективной и доступной инфраструктуры массового спорта для различных групп населения</t>
  </si>
  <si>
    <t xml:space="preserve">Укрепление материально-технической базы учреждений физической культуры  и спорта  </t>
  </si>
  <si>
    <t>0700425300</t>
  </si>
  <si>
    <t>0700525300</t>
  </si>
  <si>
    <t>Обеспечение деятельности обслуживающего пресонала учреждений культуры</t>
  </si>
  <si>
    <t>1700626600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</si>
  <si>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</si>
  <si>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</si>
  <si>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</si>
  <si>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</si>
  <si>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</si>
  <si>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</si>
  <si>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>2900021320</t>
  </si>
  <si>
    <t>Обслуживание муниципального долга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</si>
  <si>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2019 и 2020 годы </t>
  </si>
  <si>
    <t>Сумма                    тыс. руб. на 2020 год</t>
  </si>
  <si>
    <t>2500000000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</si>
  <si>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</si>
  <si>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</si>
  <si>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Молодежная политика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</si>
  <si>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</si>
  <si>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</si>
  <si>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</si>
  <si>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</si>
  <si>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3000000000</t>
  </si>
  <si>
    <t>3000020300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</si>
  <si>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</si>
  <si>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Проведение работ по описанию местоположения границ населенных пунктов </t>
  </si>
  <si>
    <t>Проведение  работ по описанию местоположения границ территориальных зон</t>
  </si>
  <si>
    <t xml:space="preserve">от 05.04. 2018  № 312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</si>
</sst>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2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 shrinkToFit="1"/>
    </xf>
    <xf numFmtId="0" fontId="1" fillId="4" borderId="0" xfId="0" applyFont="1" applyFill="1"/>
    <xf numFmtId="0" fontId="9" fillId="0" borderId="1" xfId="0" applyFont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/>
    <xf numFmtId="0" fontId="4" fillId="0" borderId="4" xfId="0" applyFont="1" applyFill="1" applyBorder="1" applyAlignment="1"/>
    <xf numFmtId="0" fontId="5" fillId="0" borderId="5" xfId="0" applyFont="1" applyBorder="1" applyAlignment="1"/>
    <xf numFmtId="0" fontId="4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2" customWidth="1"/>
    <col min="3" max="3" width="4.5703125" style="26" customWidth="1"/>
    <col min="4" max="4" width="7.7109375" style="53" customWidth="1"/>
    <col min="5" max="5" width="12" style="53" customWidth="1"/>
    <col min="6" max="6" width="7" style="53" customWidth="1"/>
    <col min="7" max="7" width="9.5703125" style="16" hidden="1" customWidth="1"/>
    <col min="8" max="8" width="0" hidden="1" customWidth="1"/>
    <col min="9" max="10" width="12.140625" style="15" customWidth="1"/>
  </cols>
  <sheetData>
    <row r="1" spans="1:10" ht="12.75" customHeight="1">
      <c r="A1" s="11"/>
      <c r="B1" s="34"/>
      <c r="C1" s="110" t="s">
        <v>285</v>
      </c>
      <c r="D1" s="110"/>
      <c r="E1" s="110"/>
      <c r="F1" s="110"/>
      <c r="G1" s="110"/>
      <c r="H1" s="110"/>
      <c r="I1" s="110"/>
      <c r="J1" s="111"/>
    </row>
    <row r="2" spans="1:10" ht="12.75" customHeight="1">
      <c r="A2" s="11"/>
      <c r="B2" s="34"/>
      <c r="C2" s="110" t="s">
        <v>33</v>
      </c>
      <c r="D2" s="110"/>
      <c r="E2" s="110"/>
      <c r="F2" s="110"/>
      <c r="G2" s="110"/>
      <c r="H2" s="110"/>
      <c r="I2" s="110"/>
      <c r="J2" s="111"/>
    </row>
    <row r="3" spans="1:10" ht="12.75" customHeight="1">
      <c r="A3" s="11"/>
      <c r="B3" s="86"/>
      <c r="C3" s="110" t="s">
        <v>56</v>
      </c>
      <c r="D3" s="110"/>
      <c r="E3" s="110"/>
      <c r="F3" s="110"/>
      <c r="G3" s="110"/>
      <c r="H3" s="110"/>
      <c r="I3" s="110"/>
      <c r="J3" s="111"/>
    </row>
    <row r="4" spans="1:10" ht="12.75" customHeight="1">
      <c r="A4" s="11"/>
      <c r="B4" s="34"/>
      <c r="C4" s="110" t="s">
        <v>373</v>
      </c>
      <c r="D4" s="110"/>
      <c r="E4" s="110"/>
      <c r="F4" s="110"/>
      <c r="G4" s="110"/>
      <c r="H4" s="110"/>
      <c r="I4" s="110"/>
      <c r="J4" s="111"/>
    </row>
    <row r="5" spans="1:10" ht="0.75" customHeight="1">
      <c r="A5" s="11"/>
      <c r="B5" s="35"/>
      <c r="C5" s="85"/>
      <c r="D5" s="85"/>
      <c r="E5" s="85"/>
      <c r="F5" s="85"/>
      <c r="G5" s="85"/>
      <c r="H5" s="85"/>
      <c r="I5" s="87"/>
      <c r="J5" s="87"/>
    </row>
    <row r="6" spans="1:10" ht="38.25" customHeight="1">
      <c r="A6" s="116" t="s">
        <v>358</v>
      </c>
      <c r="B6" s="116"/>
      <c r="C6" s="116"/>
      <c r="D6" s="116"/>
      <c r="E6" s="116"/>
      <c r="F6" s="116"/>
      <c r="G6" s="116"/>
      <c r="H6" s="116"/>
      <c r="I6" s="116"/>
      <c r="J6" s="117"/>
    </row>
    <row r="7" spans="1:10" ht="54.75">
      <c r="A7" s="6" t="s">
        <v>0</v>
      </c>
      <c r="B7" s="36" t="s">
        <v>128</v>
      </c>
      <c r="C7" s="52" t="s">
        <v>50</v>
      </c>
      <c r="D7" s="52" t="s">
        <v>1</v>
      </c>
      <c r="E7" s="52" t="s">
        <v>2</v>
      </c>
      <c r="F7" s="52" t="s">
        <v>3</v>
      </c>
      <c r="G7" s="59" t="s">
        <v>51</v>
      </c>
      <c r="H7" s="60" t="s">
        <v>51</v>
      </c>
      <c r="I7" s="36" t="s">
        <v>284</v>
      </c>
      <c r="J7" s="36" t="s">
        <v>359</v>
      </c>
    </row>
    <row r="8" spans="1:10">
      <c r="A8" s="17"/>
      <c r="B8" s="36"/>
      <c r="C8" s="22"/>
      <c r="D8" s="22"/>
      <c r="E8" s="22"/>
      <c r="F8" s="22"/>
      <c r="G8" s="61"/>
      <c r="H8" s="60"/>
      <c r="I8" s="61"/>
      <c r="J8" s="61"/>
    </row>
    <row r="9" spans="1:10" ht="31.5">
      <c r="A9" s="93">
        <v>1</v>
      </c>
      <c r="B9" s="88" t="s">
        <v>283</v>
      </c>
      <c r="C9" s="23">
        <v>901</v>
      </c>
      <c r="D9" s="23"/>
      <c r="E9" s="23"/>
      <c r="F9" s="24"/>
      <c r="G9" s="29"/>
      <c r="H9" s="24"/>
      <c r="I9" s="58">
        <f>SUM(I10+I67+I73+I112+I152+I196+I201+I254+I274+I315+I324+I329)</f>
        <v>267478.82500000001</v>
      </c>
      <c r="J9" s="58">
        <f>SUM(J10+J67+J73+J112+J152+J196+J201+J254+J274+J315+J324+J329)</f>
        <v>252338.01700000002</v>
      </c>
    </row>
    <row r="10" spans="1:10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SUM(I11+I15+I22+I26+I30)</f>
        <v>31368.838</v>
      </c>
      <c r="J10" s="66">
        <f>SUM(J11+J15+J22+J26+J30)</f>
        <v>24999.699999999997</v>
      </c>
    </row>
    <row r="11" spans="1:10" ht="25.5">
      <c r="A11" s="93">
        <v>3</v>
      </c>
      <c r="B11" s="36" t="s">
        <v>142</v>
      </c>
      <c r="C11" s="23">
        <v>901</v>
      </c>
      <c r="D11" s="18">
        <v>102</v>
      </c>
      <c r="E11" s="62"/>
      <c r="F11" s="63"/>
      <c r="G11" s="64"/>
      <c r="H11" s="65"/>
      <c r="I11" s="66">
        <f t="shared" ref="I11:J13" si="0">SUM(I12)</f>
        <v>1224.0999999999999</v>
      </c>
      <c r="J11" s="66">
        <f t="shared" si="0"/>
        <v>1224.0999999999999</v>
      </c>
    </row>
    <row r="12" spans="1:10" ht="18.75" customHeight="1">
      <c r="A12" s="93">
        <v>4</v>
      </c>
      <c r="B12" s="36" t="s">
        <v>64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 t="shared" si="0"/>
        <v>1224.0999999999999</v>
      </c>
      <c r="J12" s="66">
        <f t="shared" si="0"/>
        <v>1224.0999999999999</v>
      </c>
    </row>
    <row r="13" spans="1:10" ht="16.5" customHeight="1">
      <c r="A13" s="93">
        <v>5</v>
      </c>
      <c r="B13" s="36" t="s">
        <v>140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 t="shared" si="0"/>
        <v>1224.0999999999999</v>
      </c>
      <c r="J13" s="66">
        <f t="shared" si="0"/>
        <v>1224.0999999999999</v>
      </c>
    </row>
    <row r="14" spans="1:10" ht="25.5">
      <c r="A14" s="93">
        <v>6</v>
      </c>
      <c r="B14" s="37" t="s">
        <v>259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1224.0999999999999</v>
      </c>
      <c r="J14" s="67">
        <v>1224.0999999999999</v>
      </c>
    </row>
    <row r="15" spans="1:10" ht="38.25">
      <c r="A15" s="93">
        <v>7</v>
      </c>
      <c r="B15" s="36" t="s">
        <v>30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12753.8</v>
      </c>
      <c r="J15" s="69">
        <f>J16</f>
        <v>12753.8</v>
      </c>
    </row>
    <row r="16" spans="1:10">
      <c r="A16" s="93">
        <v>8</v>
      </c>
      <c r="B16" s="36" t="s">
        <v>64</v>
      </c>
      <c r="C16" s="23">
        <v>901</v>
      </c>
      <c r="D16" s="1">
        <v>104</v>
      </c>
      <c r="E16" s="2" t="s">
        <v>144</v>
      </c>
      <c r="F16" s="4"/>
      <c r="G16" s="68"/>
      <c r="H16" s="26"/>
      <c r="I16" s="69">
        <f>SUM(I17+I19)</f>
        <v>12753.8</v>
      </c>
      <c r="J16" s="69">
        <f>SUM(J17+J19)</f>
        <v>12753.8</v>
      </c>
    </row>
    <row r="17" spans="1:10" ht="25.5">
      <c r="A17" s="93">
        <v>9</v>
      </c>
      <c r="B17" s="36" t="s">
        <v>65</v>
      </c>
      <c r="C17" s="23">
        <v>901</v>
      </c>
      <c r="D17" s="1">
        <v>104</v>
      </c>
      <c r="E17" s="2" t="s">
        <v>144</v>
      </c>
      <c r="F17" s="4"/>
      <c r="G17" s="68"/>
      <c r="H17" s="26"/>
      <c r="I17" s="69">
        <f>I18</f>
        <v>9485.7999999999993</v>
      </c>
      <c r="J17" s="69">
        <f>J18</f>
        <v>9485.7999999999993</v>
      </c>
    </row>
    <row r="18" spans="1:10" ht="25.5">
      <c r="A18" s="93">
        <v>10</v>
      </c>
      <c r="B18" s="37" t="s">
        <v>259</v>
      </c>
      <c r="C18" s="24">
        <v>901</v>
      </c>
      <c r="D18" s="3">
        <v>104</v>
      </c>
      <c r="E18" s="4" t="s">
        <v>144</v>
      </c>
      <c r="F18" s="4" t="s">
        <v>44</v>
      </c>
      <c r="G18" s="68"/>
      <c r="H18" s="26"/>
      <c r="I18" s="104">
        <v>9485.7999999999993</v>
      </c>
      <c r="J18" s="104">
        <v>9485.7999999999993</v>
      </c>
    </row>
    <row r="19" spans="1:10">
      <c r="A19" s="93">
        <v>11</v>
      </c>
      <c r="B19" s="36" t="s">
        <v>64</v>
      </c>
      <c r="C19" s="23">
        <v>901</v>
      </c>
      <c r="D19" s="1">
        <v>104</v>
      </c>
      <c r="E19" s="2" t="s">
        <v>145</v>
      </c>
      <c r="F19" s="2"/>
      <c r="G19" s="68"/>
      <c r="H19" s="26"/>
      <c r="I19" s="69">
        <f>I20</f>
        <v>3268</v>
      </c>
      <c r="J19" s="69">
        <f>J20</f>
        <v>3268</v>
      </c>
    </row>
    <row r="20" spans="1:10" ht="25.5">
      <c r="A20" s="93">
        <v>12</v>
      </c>
      <c r="B20" s="36" t="s">
        <v>66</v>
      </c>
      <c r="C20" s="23">
        <v>901</v>
      </c>
      <c r="D20" s="1">
        <v>104</v>
      </c>
      <c r="E20" s="2" t="s">
        <v>146</v>
      </c>
      <c r="F20" s="2"/>
      <c r="G20" s="68"/>
      <c r="H20" s="26"/>
      <c r="I20" s="69">
        <f>I21</f>
        <v>3268</v>
      </c>
      <c r="J20" s="69">
        <f>J21</f>
        <v>3268</v>
      </c>
    </row>
    <row r="21" spans="1:10" ht="13.5" customHeight="1">
      <c r="A21" s="93">
        <v>13</v>
      </c>
      <c r="B21" s="37" t="s">
        <v>259</v>
      </c>
      <c r="C21" s="24">
        <v>901</v>
      </c>
      <c r="D21" s="3">
        <v>104</v>
      </c>
      <c r="E21" s="4" t="s">
        <v>146</v>
      </c>
      <c r="F21" s="4" t="s">
        <v>44</v>
      </c>
      <c r="G21" s="68"/>
      <c r="H21" s="26"/>
      <c r="I21" s="70">
        <v>3268</v>
      </c>
      <c r="J21" s="70">
        <v>3268</v>
      </c>
    </row>
    <row r="22" spans="1:10" ht="13.5" customHeight="1">
      <c r="A22" s="93">
        <v>14</v>
      </c>
      <c r="B22" s="36" t="s">
        <v>291</v>
      </c>
      <c r="C22" s="23">
        <v>901</v>
      </c>
      <c r="D22" s="1">
        <v>105</v>
      </c>
      <c r="E22" s="2"/>
      <c r="F22" s="2"/>
      <c r="G22" s="74"/>
      <c r="H22" s="71"/>
      <c r="I22" s="69">
        <f t="shared" ref="I22:J24" si="1">SUM(I23)</f>
        <v>0.9</v>
      </c>
      <c r="J22" s="69">
        <f t="shared" si="1"/>
        <v>1.4</v>
      </c>
    </row>
    <row r="23" spans="1:10" ht="20.25" customHeight="1">
      <c r="A23" s="93">
        <v>15</v>
      </c>
      <c r="B23" s="36" t="s">
        <v>64</v>
      </c>
      <c r="C23" s="23">
        <v>901</v>
      </c>
      <c r="D23" s="1">
        <v>105</v>
      </c>
      <c r="E23" s="2" t="s">
        <v>145</v>
      </c>
      <c r="F23" s="2"/>
      <c r="G23" s="74"/>
      <c r="H23" s="71"/>
      <c r="I23" s="69">
        <f t="shared" si="1"/>
        <v>0.9</v>
      </c>
      <c r="J23" s="69">
        <f t="shared" si="1"/>
        <v>1.4</v>
      </c>
    </row>
    <row r="24" spans="1:10" ht="84.75" customHeight="1">
      <c r="A24" s="93">
        <v>16</v>
      </c>
      <c r="B24" s="109" t="s">
        <v>370</v>
      </c>
      <c r="C24" s="23">
        <v>901</v>
      </c>
      <c r="D24" s="1">
        <v>105</v>
      </c>
      <c r="E24" s="2" t="s">
        <v>292</v>
      </c>
      <c r="F24" s="2"/>
      <c r="G24" s="74"/>
      <c r="H24" s="71"/>
      <c r="I24" s="69">
        <f t="shared" si="1"/>
        <v>0.9</v>
      </c>
      <c r="J24" s="69">
        <f t="shared" si="1"/>
        <v>1.4</v>
      </c>
    </row>
    <row r="25" spans="1:10" ht="29.25" customHeight="1">
      <c r="A25" s="93">
        <v>17</v>
      </c>
      <c r="B25" s="37" t="s">
        <v>258</v>
      </c>
      <c r="C25" s="24">
        <v>901</v>
      </c>
      <c r="D25" s="3">
        <v>105</v>
      </c>
      <c r="E25" s="4" t="s">
        <v>292</v>
      </c>
      <c r="F25" s="21" t="s">
        <v>68</v>
      </c>
      <c r="G25" s="68"/>
      <c r="H25" s="26"/>
      <c r="I25" s="70">
        <v>0.9</v>
      </c>
      <c r="J25" s="70">
        <v>1.4</v>
      </c>
    </row>
    <row r="26" spans="1:10" s="33" customFormat="1" ht="13.5" customHeight="1">
      <c r="A26" s="93">
        <v>18</v>
      </c>
      <c r="B26" s="36" t="s">
        <v>6</v>
      </c>
      <c r="C26" s="23">
        <v>901</v>
      </c>
      <c r="D26" s="1">
        <v>111</v>
      </c>
      <c r="E26" s="2"/>
      <c r="F26" s="2"/>
      <c r="G26" s="71"/>
      <c r="H26" s="71"/>
      <c r="I26" s="69">
        <f t="shared" ref="I26:J28" si="2">I27</f>
        <v>300</v>
      </c>
      <c r="J26" s="69">
        <f t="shared" si="2"/>
        <v>300</v>
      </c>
    </row>
    <row r="27" spans="1:10" ht="13.5" customHeight="1">
      <c r="A27" s="93">
        <v>19</v>
      </c>
      <c r="B27" s="36" t="s">
        <v>64</v>
      </c>
      <c r="C27" s="23">
        <v>901</v>
      </c>
      <c r="D27" s="1">
        <v>111</v>
      </c>
      <c r="E27" s="2" t="s">
        <v>145</v>
      </c>
      <c r="F27" s="2"/>
      <c r="G27" s="68"/>
      <c r="H27" s="26"/>
      <c r="I27" s="69">
        <f t="shared" si="2"/>
        <v>300</v>
      </c>
      <c r="J27" s="69">
        <f t="shared" si="2"/>
        <v>300</v>
      </c>
    </row>
    <row r="28" spans="1:10" ht="13.5" customHeight="1">
      <c r="A28" s="93">
        <v>20</v>
      </c>
      <c r="B28" s="36" t="s">
        <v>7</v>
      </c>
      <c r="C28" s="23">
        <v>901</v>
      </c>
      <c r="D28" s="1">
        <v>111</v>
      </c>
      <c r="E28" s="2" t="s">
        <v>147</v>
      </c>
      <c r="F28" s="2"/>
      <c r="G28" s="68"/>
      <c r="H28" s="26"/>
      <c r="I28" s="69">
        <f t="shared" si="2"/>
        <v>300</v>
      </c>
      <c r="J28" s="69">
        <f t="shared" si="2"/>
        <v>300</v>
      </c>
    </row>
    <row r="29" spans="1:10">
      <c r="A29" s="93">
        <v>21</v>
      </c>
      <c r="B29" s="37" t="s">
        <v>46</v>
      </c>
      <c r="C29" s="24">
        <v>901</v>
      </c>
      <c r="D29" s="3">
        <v>111</v>
      </c>
      <c r="E29" s="4" t="s">
        <v>147</v>
      </c>
      <c r="F29" s="4" t="s">
        <v>45</v>
      </c>
      <c r="G29" s="68"/>
      <c r="H29" s="26"/>
      <c r="I29" s="70">
        <v>300</v>
      </c>
      <c r="J29" s="70">
        <v>300</v>
      </c>
    </row>
    <row r="30" spans="1:10" ht="22.5" customHeight="1">
      <c r="A30" s="93">
        <v>22</v>
      </c>
      <c r="B30" s="36" t="s">
        <v>25</v>
      </c>
      <c r="C30" s="23">
        <v>901</v>
      </c>
      <c r="D30" s="1">
        <v>113</v>
      </c>
      <c r="E30" s="2"/>
      <c r="F30" s="4"/>
      <c r="G30" s="68"/>
      <c r="H30" s="26"/>
      <c r="I30" s="69">
        <f>SUM(I31+I48+I59+I64)</f>
        <v>17090.038</v>
      </c>
      <c r="J30" s="69">
        <f>SUM(J31+J48+J59+J64)</f>
        <v>10720.4</v>
      </c>
    </row>
    <row r="31" spans="1:10" ht="50.25" customHeight="1">
      <c r="A31" s="93">
        <v>23</v>
      </c>
      <c r="B31" s="36" t="s">
        <v>154</v>
      </c>
      <c r="C31" s="23">
        <v>901</v>
      </c>
      <c r="D31" s="1">
        <v>113</v>
      </c>
      <c r="E31" s="2" t="s">
        <v>155</v>
      </c>
      <c r="F31" s="4"/>
      <c r="G31" s="68"/>
      <c r="H31" s="26"/>
      <c r="I31" s="69">
        <f>SUM(I32+I36+I38+I40+I46)</f>
        <v>16545.637999999999</v>
      </c>
      <c r="J31" s="69">
        <f>SUM(J32+J36+J38+J40+J46)</f>
        <v>10216</v>
      </c>
    </row>
    <row r="32" spans="1:10" ht="30.75" customHeight="1">
      <c r="A32" s="93">
        <v>24</v>
      </c>
      <c r="B32" s="38" t="s">
        <v>73</v>
      </c>
      <c r="C32" s="23">
        <v>901</v>
      </c>
      <c r="D32" s="1">
        <v>113</v>
      </c>
      <c r="E32" s="2" t="s">
        <v>156</v>
      </c>
      <c r="F32" s="4"/>
      <c r="G32" s="68"/>
      <c r="H32" s="26"/>
      <c r="I32" s="69">
        <f>SUM(I33:I35)</f>
        <v>15695.338000000002</v>
      </c>
      <c r="J32" s="69">
        <f>SUM(J33:J35)</f>
        <v>9380.7000000000007</v>
      </c>
    </row>
    <row r="33" spans="1:10" ht="28.5" customHeight="1">
      <c r="A33" s="93">
        <v>25</v>
      </c>
      <c r="B33" s="39" t="s">
        <v>74</v>
      </c>
      <c r="C33" s="24">
        <v>901</v>
      </c>
      <c r="D33" s="3">
        <v>113</v>
      </c>
      <c r="E33" s="4" t="s">
        <v>156</v>
      </c>
      <c r="F33" s="4" t="s">
        <v>38</v>
      </c>
      <c r="G33" s="68"/>
      <c r="H33" s="26"/>
      <c r="I33" s="105">
        <f>12857.138-2459.2</f>
        <v>10397.938000000002</v>
      </c>
      <c r="J33" s="105">
        <v>9380.7000000000007</v>
      </c>
    </row>
    <row r="34" spans="1:10" ht="18.75" customHeight="1">
      <c r="A34" s="93">
        <v>26</v>
      </c>
      <c r="B34" s="37" t="s">
        <v>258</v>
      </c>
      <c r="C34" s="24">
        <v>901</v>
      </c>
      <c r="D34" s="3">
        <v>113</v>
      </c>
      <c r="E34" s="4" t="s">
        <v>156</v>
      </c>
      <c r="F34" s="4" t="s">
        <v>68</v>
      </c>
      <c r="G34" s="68"/>
      <c r="H34" s="26"/>
      <c r="I34" s="105">
        <v>5267.4</v>
      </c>
      <c r="J34" s="105">
        <v>0</v>
      </c>
    </row>
    <row r="35" spans="1:10" ht="27" customHeight="1">
      <c r="A35" s="93">
        <v>27</v>
      </c>
      <c r="B35" s="39" t="s">
        <v>250</v>
      </c>
      <c r="C35" s="24">
        <v>901</v>
      </c>
      <c r="D35" s="3">
        <v>113</v>
      </c>
      <c r="E35" s="4" t="s">
        <v>156</v>
      </c>
      <c r="F35" s="4" t="s">
        <v>251</v>
      </c>
      <c r="G35" s="68"/>
      <c r="H35" s="26"/>
      <c r="I35" s="105">
        <v>30</v>
      </c>
      <c r="J35" s="105">
        <v>0</v>
      </c>
    </row>
    <row r="36" spans="1:10" ht="41.25" customHeight="1">
      <c r="A36" s="93">
        <v>28</v>
      </c>
      <c r="B36" s="38" t="s">
        <v>264</v>
      </c>
      <c r="C36" s="23">
        <v>901</v>
      </c>
      <c r="D36" s="1">
        <v>113</v>
      </c>
      <c r="E36" s="2" t="s">
        <v>265</v>
      </c>
      <c r="F36" s="2"/>
      <c r="G36" s="74"/>
      <c r="H36" s="71"/>
      <c r="I36" s="69">
        <f>SUM(I37)</f>
        <v>643.79999999999995</v>
      </c>
      <c r="J36" s="69">
        <f>SUM(J37)</f>
        <v>628.79999999999995</v>
      </c>
    </row>
    <row r="37" spans="1:10" ht="27" customHeight="1">
      <c r="A37" s="93">
        <v>29</v>
      </c>
      <c r="B37" s="37" t="s">
        <v>258</v>
      </c>
      <c r="C37" s="24">
        <v>901</v>
      </c>
      <c r="D37" s="3">
        <v>113</v>
      </c>
      <c r="E37" s="4" t="s">
        <v>265</v>
      </c>
      <c r="F37" s="4" t="s">
        <v>68</v>
      </c>
      <c r="G37" s="68"/>
      <c r="H37" s="26"/>
      <c r="I37" s="70">
        <v>643.79999999999995</v>
      </c>
      <c r="J37" s="70">
        <v>628.79999999999995</v>
      </c>
    </row>
    <row r="38" spans="1:10" s="28" customFormat="1" ht="40.5" customHeight="1">
      <c r="A38" s="93">
        <v>30</v>
      </c>
      <c r="B38" s="38" t="s">
        <v>75</v>
      </c>
      <c r="C38" s="32">
        <v>901</v>
      </c>
      <c r="D38" s="1">
        <v>113</v>
      </c>
      <c r="E38" s="2" t="s">
        <v>157</v>
      </c>
      <c r="F38" s="4"/>
      <c r="G38" s="73"/>
      <c r="H38" s="73"/>
      <c r="I38" s="69">
        <f>I39</f>
        <v>50</v>
      </c>
      <c r="J38" s="69">
        <f>J39</f>
        <v>50</v>
      </c>
    </row>
    <row r="39" spans="1:10" ht="25.5" customHeight="1">
      <c r="A39" s="93">
        <v>31</v>
      </c>
      <c r="B39" s="37" t="s">
        <v>258</v>
      </c>
      <c r="C39" s="29">
        <v>901</v>
      </c>
      <c r="D39" s="3">
        <v>113</v>
      </c>
      <c r="E39" s="4" t="s">
        <v>157</v>
      </c>
      <c r="F39" s="4" t="s">
        <v>68</v>
      </c>
      <c r="G39" s="73"/>
      <c r="H39" s="73"/>
      <c r="I39" s="70">
        <v>50</v>
      </c>
      <c r="J39" s="70">
        <v>50</v>
      </c>
    </row>
    <row r="40" spans="1:10" ht="45.75" customHeight="1">
      <c r="A40" s="93">
        <v>32</v>
      </c>
      <c r="B40" s="38" t="s">
        <v>76</v>
      </c>
      <c r="C40" s="23">
        <v>901</v>
      </c>
      <c r="D40" s="1">
        <v>113</v>
      </c>
      <c r="E40" s="2" t="s">
        <v>155</v>
      </c>
      <c r="F40" s="4"/>
      <c r="G40" s="68"/>
      <c r="H40" s="26"/>
      <c r="I40" s="69">
        <f>I41+I43</f>
        <v>106.5</v>
      </c>
      <c r="J40" s="69">
        <f>J41+J43</f>
        <v>106.5</v>
      </c>
    </row>
    <row r="41" spans="1:10" ht="27" customHeight="1">
      <c r="A41" s="93">
        <v>33</v>
      </c>
      <c r="B41" s="38" t="s">
        <v>77</v>
      </c>
      <c r="C41" s="23">
        <v>901</v>
      </c>
      <c r="D41" s="1">
        <v>113</v>
      </c>
      <c r="E41" s="2" t="s">
        <v>158</v>
      </c>
      <c r="F41" s="4"/>
      <c r="G41" s="68"/>
      <c r="H41" s="26"/>
      <c r="I41" s="78">
        <f>I42</f>
        <v>0.1</v>
      </c>
      <c r="J41" s="78">
        <f>J42</f>
        <v>0.1</v>
      </c>
    </row>
    <row r="42" spans="1:10" ht="38.25">
      <c r="A42" s="93">
        <v>34</v>
      </c>
      <c r="B42" s="37" t="s">
        <v>258</v>
      </c>
      <c r="C42" s="24">
        <v>901</v>
      </c>
      <c r="D42" s="3">
        <v>113</v>
      </c>
      <c r="E42" s="4" t="s">
        <v>158</v>
      </c>
      <c r="F42" s="4" t="s">
        <v>68</v>
      </c>
      <c r="G42" s="68"/>
      <c r="H42" s="26"/>
      <c r="I42" s="79">
        <v>0.1</v>
      </c>
      <c r="J42" s="79">
        <v>0.1</v>
      </c>
    </row>
    <row r="43" spans="1:10" ht="25.5">
      <c r="A43" s="93">
        <v>35</v>
      </c>
      <c r="B43" s="38" t="s">
        <v>78</v>
      </c>
      <c r="C43" s="23">
        <v>901</v>
      </c>
      <c r="D43" s="1">
        <v>113</v>
      </c>
      <c r="E43" s="2" t="s">
        <v>159</v>
      </c>
      <c r="F43" s="4"/>
      <c r="G43" s="68"/>
      <c r="H43" s="26"/>
      <c r="I43" s="78">
        <f>I44+I45</f>
        <v>106.4</v>
      </c>
      <c r="J43" s="78">
        <f>J44+J45</f>
        <v>106.4</v>
      </c>
    </row>
    <row r="44" spans="1:10" ht="25.5">
      <c r="A44" s="93">
        <v>36</v>
      </c>
      <c r="B44" s="37" t="s">
        <v>259</v>
      </c>
      <c r="C44" s="24">
        <v>901</v>
      </c>
      <c r="D44" s="3">
        <v>113</v>
      </c>
      <c r="E44" s="4" t="s">
        <v>159</v>
      </c>
      <c r="F44" s="4" t="s">
        <v>44</v>
      </c>
      <c r="G44" s="68"/>
      <c r="H44" s="26"/>
      <c r="I44" s="79">
        <v>45.4</v>
      </c>
      <c r="J44" s="79">
        <v>45.4</v>
      </c>
    </row>
    <row r="45" spans="1:10" ht="27.75" customHeight="1">
      <c r="A45" s="93">
        <v>37</v>
      </c>
      <c r="B45" s="37" t="s">
        <v>258</v>
      </c>
      <c r="C45" s="24">
        <v>901</v>
      </c>
      <c r="D45" s="3">
        <v>113</v>
      </c>
      <c r="E45" s="4" t="s">
        <v>159</v>
      </c>
      <c r="F45" s="4" t="s">
        <v>68</v>
      </c>
      <c r="G45" s="68"/>
      <c r="H45" s="26"/>
      <c r="I45" s="79">
        <v>61</v>
      </c>
      <c r="J45" s="79">
        <v>61</v>
      </c>
    </row>
    <row r="46" spans="1:10" ht="18.75" customHeight="1">
      <c r="A46" s="93">
        <v>38</v>
      </c>
      <c r="B46" s="38" t="s">
        <v>79</v>
      </c>
      <c r="C46" s="23">
        <v>901</v>
      </c>
      <c r="D46" s="1">
        <v>113</v>
      </c>
      <c r="E46" s="2" t="s">
        <v>160</v>
      </c>
      <c r="F46" s="4"/>
      <c r="G46" s="68"/>
      <c r="H46" s="26"/>
      <c r="I46" s="69">
        <f>I47</f>
        <v>50</v>
      </c>
      <c r="J46" s="69">
        <f>J47</f>
        <v>50</v>
      </c>
    </row>
    <row r="47" spans="1:10" ht="30.75" customHeight="1">
      <c r="A47" s="93">
        <v>39</v>
      </c>
      <c r="B47" s="37" t="s">
        <v>258</v>
      </c>
      <c r="C47" s="24">
        <v>901</v>
      </c>
      <c r="D47" s="3">
        <v>113</v>
      </c>
      <c r="E47" s="4" t="s">
        <v>160</v>
      </c>
      <c r="F47" s="4" t="s">
        <v>68</v>
      </c>
      <c r="G47" s="68"/>
      <c r="H47" s="26"/>
      <c r="I47" s="70">
        <v>50</v>
      </c>
      <c r="J47" s="70">
        <v>50</v>
      </c>
    </row>
    <row r="48" spans="1:10" ht="51" customHeight="1">
      <c r="A48" s="93">
        <v>40</v>
      </c>
      <c r="B48" s="38" t="s">
        <v>148</v>
      </c>
      <c r="C48" s="23">
        <v>901</v>
      </c>
      <c r="D48" s="1">
        <v>113</v>
      </c>
      <c r="E48" s="2" t="s">
        <v>149</v>
      </c>
      <c r="F48" s="4"/>
      <c r="G48" s="68"/>
      <c r="H48" s="26"/>
      <c r="I48" s="69">
        <f>SUM(I49+I51+I53+I55+I57)</f>
        <v>380</v>
      </c>
      <c r="J48" s="69">
        <f>SUM(J49+J51+J53+J55+J57)</f>
        <v>340</v>
      </c>
    </row>
    <row r="49" spans="1:10" ht="25.5">
      <c r="A49" s="93">
        <v>41</v>
      </c>
      <c r="B49" s="38" t="s">
        <v>69</v>
      </c>
      <c r="C49" s="23">
        <v>901</v>
      </c>
      <c r="D49" s="1">
        <v>113</v>
      </c>
      <c r="E49" s="2" t="s">
        <v>150</v>
      </c>
      <c r="F49" s="4"/>
      <c r="G49" s="68"/>
      <c r="H49" s="26"/>
      <c r="I49" s="69">
        <f>I50</f>
        <v>70</v>
      </c>
      <c r="J49" s="69">
        <f>J50</f>
        <v>70</v>
      </c>
    </row>
    <row r="50" spans="1:10" ht="38.25">
      <c r="A50" s="93">
        <v>42</v>
      </c>
      <c r="B50" s="37" t="s">
        <v>258</v>
      </c>
      <c r="C50" s="24">
        <v>901</v>
      </c>
      <c r="D50" s="3">
        <v>113</v>
      </c>
      <c r="E50" s="4" t="s">
        <v>150</v>
      </c>
      <c r="F50" s="4" t="s">
        <v>68</v>
      </c>
      <c r="G50" s="68"/>
      <c r="H50" s="26"/>
      <c r="I50" s="70">
        <v>70</v>
      </c>
      <c r="J50" s="70">
        <v>70</v>
      </c>
    </row>
    <row r="51" spans="1:10" ht="27" customHeight="1">
      <c r="A51" s="93">
        <v>43</v>
      </c>
      <c r="B51" s="38" t="s">
        <v>71</v>
      </c>
      <c r="C51" s="23">
        <v>901</v>
      </c>
      <c r="D51" s="1">
        <v>113</v>
      </c>
      <c r="E51" s="2" t="s">
        <v>151</v>
      </c>
      <c r="F51" s="4"/>
      <c r="G51" s="68"/>
      <c r="H51" s="26"/>
      <c r="I51" s="69">
        <f>I52</f>
        <v>150</v>
      </c>
      <c r="J51" s="69">
        <f>J52</f>
        <v>150</v>
      </c>
    </row>
    <row r="52" spans="1:10" ht="38.25">
      <c r="A52" s="93">
        <v>44</v>
      </c>
      <c r="B52" s="37" t="s">
        <v>258</v>
      </c>
      <c r="C52" s="24">
        <v>901</v>
      </c>
      <c r="D52" s="3">
        <v>113</v>
      </c>
      <c r="E52" s="4" t="s">
        <v>151</v>
      </c>
      <c r="F52" s="4" t="s">
        <v>68</v>
      </c>
      <c r="G52" s="68"/>
      <c r="H52" s="26"/>
      <c r="I52" s="72">
        <v>150</v>
      </c>
      <c r="J52" s="72">
        <v>150</v>
      </c>
    </row>
    <row r="53" spans="1:10" ht="35.25" customHeight="1">
      <c r="A53" s="93">
        <v>45</v>
      </c>
      <c r="B53" s="36" t="s">
        <v>361</v>
      </c>
      <c r="C53" s="23">
        <v>901</v>
      </c>
      <c r="D53" s="1">
        <v>113</v>
      </c>
      <c r="E53" s="2" t="s">
        <v>152</v>
      </c>
      <c r="F53" s="4"/>
      <c r="G53" s="68"/>
      <c r="H53" s="26"/>
      <c r="I53" s="69">
        <f>I54</f>
        <v>70</v>
      </c>
      <c r="J53" s="69">
        <f>J54</f>
        <v>70</v>
      </c>
    </row>
    <row r="54" spans="1:10" ht="35.25" customHeight="1">
      <c r="A54" s="93">
        <v>46</v>
      </c>
      <c r="B54" s="37" t="s">
        <v>258</v>
      </c>
      <c r="C54" s="24">
        <v>901</v>
      </c>
      <c r="D54" s="3">
        <v>113</v>
      </c>
      <c r="E54" s="4" t="s">
        <v>152</v>
      </c>
      <c r="F54" s="4" t="s">
        <v>68</v>
      </c>
      <c r="G54" s="68"/>
      <c r="H54" s="26"/>
      <c r="I54" s="70">
        <v>70</v>
      </c>
      <c r="J54" s="70">
        <v>70</v>
      </c>
    </row>
    <row r="55" spans="1:10" ht="45" customHeight="1">
      <c r="A55" s="93">
        <v>47</v>
      </c>
      <c r="B55" s="92" t="s">
        <v>362</v>
      </c>
      <c r="C55" s="23">
        <v>901</v>
      </c>
      <c r="D55" s="1">
        <v>113</v>
      </c>
      <c r="E55" s="2" t="s">
        <v>153</v>
      </c>
      <c r="F55" s="4"/>
      <c r="G55" s="68"/>
      <c r="H55" s="26"/>
      <c r="I55" s="69">
        <f>SUM(I56)</f>
        <v>50</v>
      </c>
      <c r="J55" s="69">
        <f>SUM(J56)</f>
        <v>50</v>
      </c>
    </row>
    <row r="56" spans="1:10" ht="29.25" customHeight="1">
      <c r="A56" s="93">
        <v>48</v>
      </c>
      <c r="B56" s="37" t="s">
        <v>258</v>
      </c>
      <c r="C56" s="24">
        <v>901</v>
      </c>
      <c r="D56" s="3">
        <v>113</v>
      </c>
      <c r="E56" s="4" t="s">
        <v>153</v>
      </c>
      <c r="F56" s="4" t="s">
        <v>68</v>
      </c>
      <c r="G56" s="68"/>
      <c r="H56" s="26"/>
      <c r="I56" s="70">
        <v>50</v>
      </c>
      <c r="J56" s="70">
        <v>50</v>
      </c>
    </row>
    <row r="57" spans="1:10" ht="29.25" customHeight="1">
      <c r="A57" s="93">
        <v>49</v>
      </c>
      <c r="B57" s="90" t="s">
        <v>293</v>
      </c>
      <c r="C57" s="23">
        <v>901</v>
      </c>
      <c r="D57" s="1">
        <v>113</v>
      </c>
      <c r="E57" s="2" t="s">
        <v>294</v>
      </c>
      <c r="F57" s="2"/>
      <c r="G57" s="74"/>
      <c r="H57" s="71"/>
      <c r="I57" s="69">
        <f>SUM(I58)</f>
        <v>40</v>
      </c>
      <c r="J57" s="69">
        <f>SUM(J58)</f>
        <v>0</v>
      </c>
    </row>
    <row r="58" spans="1:10" ht="29.25" customHeight="1">
      <c r="A58" s="93">
        <v>50</v>
      </c>
      <c r="B58" s="37" t="s">
        <v>258</v>
      </c>
      <c r="C58" s="24">
        <v>901</v>
      </c>
      <c r="D58" s="3">
        <v>113</v>
      </c>
      <c r="E58" s="4" t="s">
        <v>294</v>
      </c>
      <c r="F58" s="4" t="s">
        <v>68</v>
      </c>
      <c r="G58" s="68"/>
      <c r="H58" s="26"/>
      <c r="I58" s="70">
        <v>40</v>
      </c>
      <c r="J58" s="70">
        <v>0</v>
      </c>
    </row>
    <row r="59" spans="1:10" ht="41.25" customHeight="1">
      <c r="A59" s="93">
        <v>51</v>
      </c>
      <c r="B59" s="38" t="s">
        <v>262</v>
      </c>
      <c r="C59" s="23">
        <v>901</v>
      </c>
      <c r="D59" s="1">
        <v>113</v>
      </c>
      <c r="E59" s="2" t="s">
        <v>161</v>
      </c>
      <c r="F59" s="2"/>
      <c r="G59" s="68"/>
      <c r="H59" s="26"/>
      <c r="I59" s="69">
        <f>I60</f>
        <v>150</v>
      </c>
      <c r="J59" s="69">
        <f>J60</f>
        <v>150</v>
      </c>
    </row>
    <row r="60" spans="1:10" ht="48" customHeight="1">
      <c r="A60" s="93">
        <v>52</v>
      </c>
      <c r="B60" s="38" t="s">
        <v>72</v>
      </c>
      <c r="C60" s="23">
        <v>901</v>
      </c>
      <c r="D60" s="1">
        <v>113</v>
      </c>
      <c r="E60" s="2" t="s">
        <v>162</v>
      </c>
      <c r="F60" s="2"/>
      <c r="G60" s="68"/>
      <c r="H60" s="26"/>
      <c r="I60" s="69">
        <f>I61</f>
        <v>150</v>
      </c>
      <c r="J60" s="69">
        <f>J61</f>
        <v>150</v>
      </c>
    </row>
    <row r="61" spans="1:10" ht="27" customHeight="1">
      <c r="A61" s="93">
        <v>53</v>
      </c>
      <c r="B61" s="36" t="s">
        <v>127</v>
      </c>
      <c r="C61" s="23">
        <v>901</v>
      </c>
      <c r="D61" s="1">
        <v>113</v>
      </c>
      <c r="E61" s="2" t="s">
        <v>162</v>
      </c>
      <c r="F61" s="2"/>
      <c r="G61" s="68"/>
      <c r="H61" s="26"/>
      <c r="I61" s="69">
        <f>SUM(I62:I63)</f>
        <v>150</v>
      </c>
      <c r="J61" s="69">
        <f>SUM(J62:J63)</f>
        <v>150</v>
      </c>
    </row>
    <row r="62" spans="1:10" ht="25.5">
      <c r="A62" s="93">
        <v>54</v>
      </c>
      <c r="B62" s="37" t="s">
        <v>259</v>
      </c>
      <c r="C62" s="24">
        <v>901</v>
      </c>
      <c r="D62" s="3">
        <v>113</v>
      </c>
      <c r="E62" s="4" t="s">
        <v>162</v>
      </c>
      <c r="F62" s="4" t="s">
        <v>44</v>
      </c>
      <c r="G62" s="68"/>
      <c r="H62" s="26"/>
      <c r="I62" s="70">
        <v>60</v>
      </c>
      <c r="J62" s="70">
        <v>60</v>
      </c>
    </row>
    <row r="63" spans="1:10" ht="29.25" customHeight="1">
      <c r="A63" s="93">
        <v>55</v>
      </c>
      <c r="B63" s="37" t="s">
        <v>258</v>
      </c>
      <c r="C63" s="24">
        <v>901</v>
      </c>
      <c r="D63" s="3">
        <v>113</v>
      </c>
      <c r="E63" s="4" t="s">
        <v>162</v>
      </c>
      <c r="F63" s="4" t="s">
        <v>68</v>
      </c>
      <c r="G63" s="68"/>
      <c r="H63" s="26"/>
      <c r="I63" s="70">
        <v>90</v>
      </c>
      <c r="J63" s="70">
        <v>90</v>
      </c>
    </row>
    <row r="64" spans="1:10" ht="19.5" customHeight="1">
      <c r="A64" s="93">
        <v>56</v>
      </c>
      <c r="B64" s="36" t="s">
        <v>64</v>
      </c>
      <c r="C64" s="23">
        <v>901</v>
      </c>
      <c r="D64" s="1">
        <v>113</v>
      </c>
      <c r="E64" s="2" t="s">
        <v>145</v>
      </c>
      <c r="F64" s="2"/>
      <c r="G64" s="74"/>
      <c r="H64" s="71"/>
      <c r="I64" s="69">
        <f>SUM(I65)</f>
        <v>14.4</v>
      </c>
      <c r="J64" s="69">
        <f>SUM(J65)</f>
        <v>14.4</v>
      </c>
    </row>
    <row r="65" spans="1:10" ht="30" customHeight="1">
      <c r="A65" s="93">
        <v>57</v>
      </c>
      <c r="B65" s="5" t="s">
        <v>256</v>
      </c>
      <c r="C65" s="23">
        <v>901</v>
      </c>
      <c r="D65" s="1">
        <v>113</v>
      </c>
      <c r="E65" s="2" t="s">
        <v>257</v>
      </c>
      <c r="F65" s="2"/>
      <c r="G65" s="74"/>
      <c r="H65" s="71"/>
      <c r="I65" s="69">
        <f>SUM(I66)</f>
        <v>14.4</v>
      </c>
      <c r="J65" s="69">
        <f>SUM(J66)</f>
        <v>14.4</v>
      </c>
    </row>
    <row r="66" spans="1:10" ht="25.5" customHeight="1">
      <c r="A66" s="93">
        <v>58</v>
      </c>
      <c r="B66" s="37" t="s">
        <v>259</v>
      </c>
      <c r="C66" s="24">
        <v>901</v>
      </c>
      <c r="D66" s="3">
        <v>113</v>
      </c>
      <c r="E66" s="4" t="s">
        <v>257</v>
      </c>
      <c r="F66" s="4" t="s">
        <v>44</v>
      </c>
      <c r="G66" s="68"/>
      <c r="H66" s="26"/>
      <c r="I66" s="70">
        <v>14.4</v>
      </c>
      <c r="J66" s="70">
        <v>14.4</v>
      </c>
    </row>
    <row r="67" spans="1:10">
      <c r="A67" s="93">
        <v>59</v>
      </c>
      <c r="B67" s="36" t="s">
        <v>8</v>
      </c>
      <c r="C67" s="23">
        <v>901</v>
      </c>
      <c r="D67" s="1">
        <v>200</v>
      </c>
      <c r="E67" s="2"/>
      <c r="F67" s="4"/>
      <c r="G67" s="68"/>
      <c r="H67" s="26"/>
      <c r="I67" s="69">
        <f t="shared" ref="I67:J69" si="3">I68</f>
        <v>226.8</v>
      </c>
      <c r="J67" s="69">
        <f t="shared" si="3"/>
        <v>235.2</v>
      </c>
    </row>
    <row r="68" spans="1:10">
      <c r="A68" s="93">
        <v>60</v>
      </c>
      <c r="B68" s="36" t="s">
        <v>9</v>
      </c>
      <c r="C68" s="23">
        <v>901</v>
      </c>
      <c r="D68" s="1">
        <v>203</v>
      </c>
      <c r="E68" s="2"/>
      <c r="F68" s="4"/>
      <c r="G68" s="68"/>
      <c r="H68" s="26"/>
      <c r="I68" s="69">
        <f t="shared" si="3"/>
        <v>226.8</v>
      </c>
      <c r="J68" s="69">
        <f t="shared" si="3"/>
        <v>235.2</v>
      </c>
    </row>
    <row r="69" spans="1:10">
      <c r="A69" s="93">
        <v>61</v>
      </c>
      <c r="B69" s="36" t="s">
        <v>64</v>
      </c>
      <c r="C69" s="23">
        <v>901</v>
      </c>
      <c r="D69" s="1">
        <v>203</v>
      </c>
      <c r="E69" s="2" t="s">
        <v>145</v>
      </c>
      <c r="F69" s="4"/>
      <c r="G69" s="68"/>
      <c r="H69" s="26"/>
      <c r="I69" s="69">
        <f t="shared" si="3"/>
        <v>226.8</v>
      </c>
      <c r="J69" s="69">
        <f t="shared" si="3"/>
        <v>235.2</v>
      </c>
    </row>
    <row r="70" spans="1:10" ht="25.5">
      <c r="A70" s="93">
        <v>62</v>
      </c>
      <c r="B70" s="36" t="s">
        <v>37</v>
      </c>
      <c r="C70" s="23">
        <v>901</v>
      </c>
      <c r="D70" s="1">
        <v>203</v>
      </c>
      <c r="E70" s="2" t="s">
        <v>164</v>
      </c>
      <c r="F70" s="4"/>
      <c r="G70" s="68"/>
      <c r="H70" s="26"/>
      <c r="I70" s="78">
        <f>I71+I72</f>
        <v>226.8</v>
      </c>
      <c r="J70" s="78">
        <f>J71+J72</f>
        <v>235.2</v>
      </c>
    </row>
    <row r="71" spans="1:10" ht="25.5">
      <c r="A71" s="93">
        <v>63</v>
      </c>
      <c r="B71" s="37" t="s">
        <v>259</v>
      </c>
      <c r="C71" s="24">
        <v>901</v>
      </c>
      <c r="D71" s="3">
        <v>203</v>
      </c>
      <c r="E71" s="4" t="s">
        <v>165</v>
      </c>
      <c r="F71" s="4" t="s">
        <v>44</v>
      </c>
      <c r="G71" s="68"/>
      <c r="H71" s="26"/>
      <c r="I71" s="79">
        <v>200</v>
      </c>
      <c r="J71" s="79">
        <v>200</v>
      </c>
    </row>
    <row r="72" spans="1:10" ht="28.5" customHeight="1">
      <c r="A72" s="93">
        <v>64</v>
      </c>
      <c r="B72" s="37" t="s">
        <v>258</v>
      </c>
      <c r="C72" s="24">
        <v>901</v>
      </c>
      <c r="D72" s="3">
        <v>203</v>
      </c>
      <c r="E72" s="4" t="s">
        <v>165</v>
      </c>
      <c r="F72" s="4" t="s">
        <v>68</v>
      </c>
      <c r="G72" s="5" t="s">
        <v>58</v>
      </c>
      <c r="H72" s="26"/>
      <c r="I72" s="79">
        <v>26.8</v>
      </c>
      <c r="J72" s="79">
        <v>35.200000000000003</v>
      </c>
    </row>
    <row r="73" spans="1:10" ht="29.25" customHeight="1">
      <c r="A73" s="93">
        <v>65</v>
      </c>
      <c r="B73" s="36" t="s">
        <v>10</v>
      </c>
      <c r="C73" s="23">
        <v>901</v>
      </c>
      <c r="D73" s="1">
        <v>300</v>
      </c>
      <c r="E73" s="2"/>
      <c r="F73" s="4"/>
      <c r="G73" s="56" t="s">
        <v>47</v>
      </c>
      <c r="H73" s="26"/>
      <c r="I73" s="69">
        <f>I74+I84+I94</f>
        <v>8833.9</v>
      </c>
      <c r="J73" s="69">
        <f>J74+J84+J94</f>
        <v>8314.9</v>
      </c>
    </row>
    <row r="74" spans="1:10" ht="39" customHeight="1">
      <c r="A74" s="93">
        <v>66</v>
      </c>
      <c r="B74" s="36" t="s">
        <v>32</v>
      </c>
      <c r="C74" s="23">
        <v>901</v>
      </c>
      <c r="D74" s="1">
        <v>309</v>
      </c>
      <c r="E74" s="2"/>
      <c r="F74" s="4"/>
      <c r="G74" s="5" t="s">
        <v>59</v>
      </c>
      <c r="H74" s="26"/>
      <c r="I74" s="69">
        <f>SUM(I75+I80)</f>
        <v>4913.8999999999996</v>
      </c>
      <c r="J74" s="69">
        <f>SUM(J75+J80)</f>
        <v>4394.8999999999996</v>
      </c>
    </row>
    <row r="75" spans="1:10" ht="39" customHeight="1">
      <c r="A75" s="93">
        <v>67</v>
      </c>
      <c r="B75" s="36" t="s">
        <v>295</v>
      </c>
      <c r="C75" s="23">
        <v>901</v>
      </c>
      <c r="D75" s="1">
        <v>309</v>
      </c>
      <c r="E75" s="2" t="s">
        <v>166</v>
      </c>
      <c r="F75" s="4"/>
      <c r="G75" s="56" t="s">
        <v>47</v>
      </c>
      <c r="H75" s="26"/>
      <c r="I75" s="69">
        <f>SUM(I76+I78)</f>
        <v>719</v>
      </c>
      <c r="J75" s="69">
        <f>SUM(J76+J78)</f>
        <v>200</v>
      </c>
    </row>
    <row r="76" spans="1:10" ht="27.75" customHeight="1">
      <c r="A76" s="93">
        <v>68</v>
      </c>
      <c r="B76" s="36" t="s">
        <v>135</v>
      </c>
      <c r="C76" s="23">
        <v>901</v>
      </c>
      <c r="D76" s="1">
        <v>309</v>
      </c>
      <c r="E76" s="2" t="s">
        <v>167</v>
      </c>
      <c r="F76" s="4"/>
      <c r="G76" s="5" t="s">
        <v>60</v>
      </c>
      <c r="H76" s="26"/>
      <c r="I76" s="69">
        <f>I77</f>
        <v>200</v>
      </c>
      <c r="J76" s="69">
        <f>J77</f>
        <v>200</v>
      </c>
    </row>
    <row r="77" spans="1:10" ht="25.5" customHeight="1">
      <c r="A77" s="93">
        <v>69</v>
      </c>
      <c r="B77" s="37" t="s">
        <v>258</v>
      </c>
      <c r="C77" s="24">
        <v>901</v>
      </c>
      <c r="D77" s="3">
        <v>309</v>
      </c>
      <c r="E77" s="4" t="s">
        <v>167</v>
      </c>
      <c r="F77" s="4" t="s">
        <v>68</v>
      </c>
      <c r="G77" s="56" t="s">
        <v>47</v>
      </c>
      <c r="H77" s="26"/>
      <c r="I77" s="70">
        <v>200</v>
      </c>
      <c r="J77" s="70">
        <v>200</v>
      </c>
    </row>
    <row r="78" spans="1:10" ht="25.5" customHeight="1">
      <c r="A78" s="93">
        <v>70</v>
      </c>
      <c r="B78" s="90" t="s">
        <v>296</v>
      </c>
      <c r="C78" s="23">
        <v>901</v>
      </c>
      <c r="D78" s="98">
        <v>309</v>
      </c>
      <c r="E78" s="14" t="s">
        <v>297</v>
      </c>
      <c r="F78" s="14"/>
      <c r="G78" s="100"/>
      <c r="H78" s="71"/>
      <c r="I78" s="69">
        <f>SUM(I79)</f>
        <v>519</v>
      </c>
      <c r="J78" s="69">
        <f>SUM(J79)</f>
        <v>0</v>
      </c>
    </row>
    <row r="79" spans="1:10" ht="25.5" customHeight="1">
      <c r="A79" s="93">
        <v>71</v>
      </c>
      <c r="B79" s="97" t="s">
        <v>258</v>
      </c>
      <c r="C79" s="24">
        <v>901</v>
      </c>
      <c r="D79" s="99">
        <v>309</v>
      </c>
      <c r="E79" s="21" t="s">
        <v>297</v>
      </c>
      <c r="F79" s="21" t="s">
        <v>68</v>
      </c>
      <c r="G79" s="96"/>
      <c r="H79" s="26"/>
      <c r="I79" s="70">
        <v>519</v>
      </c>
      <c r="J79" s="70">
        <v>0</v>
      </c>
    </row>
    <row r="80" spans="1:10" ht="40.5" customHeight="1">
      <c r="A80" s="93">
        <v>72</v>
      </c>
      <c r="B80" s="36" t="s">
        <v>154</v>
      </c>
      <c r="C80" s="23">
        <v>901</v>
      </c>
      <c r="D80" s="1">
        <v>309</v>
      </c>
      <c r="E80" s="2" t="s">
        <v>155</v>
      </c>
      <c r="F80" s="4"/>
      <c r="G80" s="68"/>
      <c r="H80" s="26"/>
      <c r="I80" s="69">
        <f>I81</f>
        <v>4194.8999999999996</v>
      </c>
      <c r="J80" s="69">
        <f>J81</f>
        <v>4194.8999999999996</v>
      </c>
    </row>
    <row r="81" spans="1:10" ht="48" customHeight="1">
      <c r="A81" s="93">
        <v>73</v>
      </c>
      <c r="B81" s="36" t="s">
        <v>80</v>
      </c>
      <c r="C81" s="46">
        <v>901</v>
      </c>
      <c r="D81" s="1">
        <v>309</v>
      </c>
      <c r="E81" s="2" t="s">
        <v>168</v>
      </c>
      <c r="F81" s="4"/>
      <c r="G81" s="68"/>
      <c r="H81" s="26"/>
      <c r="I81" s="69">
        <f>SUM(I82:I83)</f>
        <v>4194.8999999999996</v>
      </c>
      <c r="J81" s="69">
        <f>SUM(J82:J83)</f>
        <v>4194.8999999999996</v>
      </c>
    </row>
    <row r="82" spans="1:10" ht="18" customHeight="1">
      <c r="A82" s="93">
        <v>74</v>
      </c>
      <c r="B82" s="37" t="s">
        <v>39</v>
      </c>
      <c r="C82" s="43">
        <v>901</v>
      </c>
      <c r="D82" s="3">
        <v>309</v>
      </c>
      <c r="E82" s="4" t="s">
        <v>168</v>
      </c>
      <c r="F82" s="4" t="s">
        <v>38</v>
      </c>
      <c r="G82" s="68"/>
      <c r="H82" s="26"/>
      <c r="I82" s="70">
        <v>3635</v>
      </c>
      <c r="J82" s="70">
        <v>3635</v>
      </c>
    </row>
    <row r="83" spans="1:10" ht="27" customHeight="1">
      <c r="A83" s="93">
        <v>75</v>
      </c>
      <c r="B83" s="37" t="s">
        <v>258</v>
      </c>
      <c r="C83" s="24">
        <v>901</v>
      </c>
      <c r="D83" s="44">
        <v>309</v>
      </c>
      <c r="E83" s="45" t="s">
        <v>168</v>
      </c>
      <c r="F83" s="45" t="s">
        <v>68</v>
      </c>
      <c r="G83" s="68"/>
      <c r="H83" s="26"/>
      <c r="I83" s="70">
        <v>559.9</v>
      </c>
      <c r="J83" s="70">
        <v>559.9</v>
      </c>
    </row>
    <row r="84" spans="1:10" ht="26.25" customHeight="1">
      <c r="A84" s="93">
        <v>76</v>
      </c>
      <c r="B84" s="36" t="s">
        <v>63</v>
      </c>
      <c r="C84" s="23">
        <v>901</v>
      </c>
      <c r="D84" s="1">
        <v>310</v>
      </c>
      <c r="E84" s="2"/>
      <c r="F84" s="4"/>
      <c r="G84" s="68"/>
      <c r="H84" s="26"/>
      <c r="I84" s="69">
        <f>SUM(I85)</f>
        <v>3830</v>
      </c>
      <c r="J84" s="69">
        <f>SUM(J85)</f>
        <v>3830</v>
      </c>
    </row>
    <row r="85" spans="1:10" ht="25.5">
      <c r="A85" s="93">
        <v>77</v>
      </c>
      <c r="B85" s="36" t="s">
        <v>169</v>
      </c>
      <c r="C85" s="23">
        <v>901</v>
      </c>
      <c r="D85" s="1">
        <v>310</v>
      </c>
      <c r="E85" s="2" t="s">
        <v>170</v>
      </c>
      <c r="F85" s="4"/>
      <c r="G85" s="68"/>
      <c r="H85" s="26"/>
      <c r="I85" s="69">
        <f>SUM(I87+I89+I92)</f>
        <v>3830</v>
      </c>
      <c r="J85" s="69">
        <f>SUM(J87+J89+J92)</f>
        <v>3830</v>
      </c>
    </row>
    <row r="86" spans="1:10" ht="51">
      <c r="A86" s="93">
        <v>78</v>
      </c>
      <c r="B86" s="90" t="s">
        <v>298</v>
      </c>
      <c r="C86" s="23">
        <v>901</v>
      </c>
      <c r="D86" s="1">
        <v>310</v>
      </c>
      <c r="E86" s="2" t="s">
        <v>299</v>
      </c>
      <c r="F86" s="4"/>
      <c r="G86" s="68"/>
      <c r="H86" s="26"/>
      <c r="I86" s="69">
        <f>SUM(I87+I89+I92)</f>
        <v>3830</v>
      </c>
      <c r="J86" s="69">
        <f>SUM(J87+J89+J92)</f>
        <v>3830</v>
      </c>
    </row>
    <row r="87" spans="1:10" ht="48" customHeight="1">
      <c r="A87" s="93">
        <v>79</v>
      </c>
      <c r="B87" s="89" t="s">
        <v>266</v>
      </c>
      <c r="C87" s="23">
        <v>901</v>
      </c>
      <c r="D87" s="1">
        <v>310</v>
      </c>
      <c r="E87" s="2" t="s">
        <v>171</v>
      </c>
      <c r="F87" s="4"/>
      <c r="G87" s="68"/>
      <c r="H87" s="26"/>
      <c r="I87" s="69">
        <f>SUM(I88:I88)</f>
        <v>3397</v>
      </c>
      <c r="J87" s="69">
        <f>SUM(J88:J88)</f>
        <v>3397</v>
      </c>
    </row>
    <row r="88" spans="1:10" ht="43.5" customHeight="1">
      <c r="A88" s="93">
        <v>80</v>
      </c>
      <c r="B88" s="37" t="s">
        <v>260</v>
      </c>
      <c r="C88" s="24">
        <v>901</v>
      </c>
      <c r="D88" s="3">
        <v>310</v>
      </c>
      <c r="E88" s="4" t="s">
        <v>171</v>
      </c>
      <c r="F88" s="4" t="s">
        <v>48</v>
      </c>
      <c r="G88" s="68"/>
      <c r="H88" s="26"/>
      <c r="I88" s="70">
        <v>3397</v>
      </c>
      <c r="J88" s="70">
        <v>3397</v>
      </c>
    </row>
    <row r="89" spans="1:10" ht="25.5">
      <c r="A89" s="93">
        <v>81</v>
      </c>
      <c r="B89" s="36" t="s">
        <v>81</v>
      </c>
      <c r="C89" s="23">
        <v>901</v>
      </c>
      <c r="D89" s="1">
        <v>310</v>
      </c>
      <c r="E89" s="2" t="s">
        <v>172</v>
      </c>
      <c r="F89" s="4"/>
      <c r="G89" s="68"/>
      <c r="H89" s="26"/>
      <c r="I89" s="69">
        <f>I90+I91</f>
        <v>45</v>
      </c>
      <c r="J89" s="69">
        <f>J90+J91</f>
        <v>45</v>
      </c>
    </row>
    <row r="90" spans="1:10" ht="27.75" customHeight="1">
      <c r="A90" s="93">
        <v>82</v>
      </c>
      <c r="B90" s="37" t="s">
        <v>258</v>
      </c>
      <c r="C90" s="24">
        <v>901</v>
      </c>
      <c r="D90" s="3">
        <v>310</v>
      </c>
      <c r="E90" s="4" t="s">
        <v>172</v>
      </c>
      <c r="F90" s="4" t="s">
        <v>68</v>
      </c>
      <c r="G90" s="68"/>
      <c r="H90" s="26"/>
      <c r="I90" s="70">
        <v>14</v>
      </c>
      <c r="J90" s="70">
        <v>14</v>
      </c>
    </row>
    <row r="91" spans="1:10" ht="42.75" customHeight="1">
      <c r="A91" s="93">
        <v>83</v>
      </c>
      <c r="B91" s="37" t="s">
        <v>260</v>
      </c>
      <c r="C91" s="24">
        <v>901</v>
      </c>
      <c r="D91" s="3">
        <v>310</v>
      </c>
      <c r="E91" s="4" t="s">
        <v>172</v>
      </c>
      <c r="F91" s="4" t="s">
        <v>48</v>
      </c>
      <c r="G91" s="75"/>
      <c r="H91" s="71"/>
      <c r="I91" s="70">
        <v>31</v>
      </c>
      <c r="J91" s="70">
        <v>31</v>
      </c>
    </row>
    <row r="92" spans="1:10" ht="27.75" customHeight="1">
      <c r="A92" s="93">
        <v>84</v>
      </c>
      <c r="B92" s="57" t="s">
        <v>263</v>
      </c>
      <c r="C92" s="23">
        <v>901</v>
      </c>
      <c r="D92" s="1">
        <v>310</v>
      </c>
      <c r="E92" s="2" t="s">
        <v>261</v>
      </c>
      <c r="F92" s="2"/>
      <c r="G92" s="75"/>
      <c r="H92" s="71"/>
      <c r="I92" s="69">
        <f>SUM(I93)</f>
        <v>388</v>
      </c>
      <c r="J92" s="69">
        <f>SUM(J93)</f>
        <v>388</v>
      </c>
    </row>
    <row r="93" spans="1:10" ht="25.5" customHeight="1">
      <c r="A93" s="94">
        <v>85</v>
      </c>
      <c r="B93" s="37" t="s">
        <v>258</v>
      </c>
      <c r="C93" s="24">
        <v>901</v>
      </c>
      <c r="D93" s="3">
        <v>310</v>
      </c>
      <c r="E93" s="4" t="s">
        <v>261</v>
      </c>
      <c r="F93" s="4" t="s">
        <v>68</v>
      </c>
      <c r="G93" s="75"/>
      <c r="H93" s="71"/>
      <c r="I93" s="70">
        <v>388</v>
      </c>
      <c r="J93" s="70">
        <v>388</v>
      </c>
    </row>
    <row r="94" spans="1:10" ht="30.75" customHeight="1">
      <c r="A94" s="94">
        <v>86</v>
      </c>
      <c r="B94" s="36" t="s">
        <v>61</v>
      </c>
      <c r="C94" s="23">
        <v>901</v>
      </c>
      <c r="D94" s="1">
        <v>314</v>
      </c>
      <c r="E94" s="2"/>
      <c r="F94" s="4"/>
      <c r="G94" s="68"/>
      <c r="H94" s="26"/>
      <c r="I94" s="69">
        <f>SUM(I95+I97+I102+I107)</f>
        <v>90</v>
      </c>
      <c r="J94" s="69">
        <f>SUM(J95+J97+J102+J107)</f>
        <v>90</v>
      </c>
    </row>
    <row r="95" spans="1:10" ht="38.25">
      <c r="A95" s="93">
        <v>87</v>
      </c>
      <c r="B95" s="36" t="s">
        <v>364</v>
      </c>
      <c r="C95" s="23">
        <v>901</v>
      </c>
      <c r="D95" s="1">
        <v>314</v>
      </c>
      <c r="E95" s="2" t="s">
        <v>175</v>
      </c>
      <c r="F95" s="4"/>
      <c r="G95" s="68"/>
      <c r="H95" s="26"/>
      <c r="I95" s="69">
        <f>I96</f>
        <v>20</v>
      </c>
      <c r="J95" s="69">
        <f>J96</f>
        <v>20</v>
      </c>
    </row>
    <row r="96" spans="1:10" ht="29.25" customHeight="1">
      <c r="A96" s="93">
        <v>88</v>
      </c>
      <c r="B96" s="37" t="s">
        <v>258</v>
      </c>
      <c r="C96" s="24">
        <v>901</v>
      </c>
      <c r="D96" s="3">
        <v>314</v>
      </c>
      <c r="E96" s="4" t="s">
        <v>175</v>
      </c>
      <c r="F96" s="4" t="s">
        <v>68</v>
      </c>
      <c r="G96" s="68"/>
      <c r="H96" s="26"/>
      <c r="I96" s="70">
        <v>20</v>
      </c>
      <c r="J96" s="70">
        <v>20</v>
      </c>
    </row>
    <row r="97" spans="1:10" ht="45" customHeight="1">
      <c r="A97" s="93">
        <v>89</v>
      </c>
      <c r="B97" s="36" t="s">
        <v>267</v>
      </c>
      <c r="C97" s="23">
        <v>901</v>
      </c>
      <c r="D97" s="1">
        <v>314</v>
      </c>
      <c r="E97" s="2" t="s">
        <v>271</v>
      </c>
      <c r="F97" s="2"/>
      <c r="G97" s="68"/>
      <c r="H97" s="26"/>
      <c r="I97" s="69">
        <f>SUM(I98+I100)</f>
        <v>20</v>
      </c>
      <c r="J97" s="69">
        <f>SUM(J98+J100)</f>
        <v>20</v>
      </c>
    </row>
    <row r="98" spans="1:10" ht="54" customHeight="1">
      <c r="A98" s="93">
        <v>90</v>
      </c>
      <c r="B98" s="90" t="s">
        <v>300</v>
      </c>
      <c r="C98" s="23">
        <v>901</v>
      </c>
      <c r="D98" s="1">
        <v>314</v>
      </c>
      <c r="E98" s="2" t="s">
        <v>272</v>
      </c>
      <c r="F98" s="2"/>
      <c r="G98" s="68"/>
      <c r="H98" s="26"/>
      <c r="I98" s="69">
        <f>SUM(I99)</f>
        <v>10</v>
      </c>
      <c r="J98" s="69">
        <f>SUM(J99)</f>
        <v>10</v>
      </c>
    </row>
    <row r="99" spans="1:10" ht="33.75" customHeight="1">
      <c r="A99" s="93">
        <v>91</v>
      </c>
      <c r="B99" s="37" t="s">
        <v>258</v>
      </c>
      <c r="C99" s="24">
        <v>901</v>
      </c>
      <c r="D99" s="3">
        <v>314</v>
      </c>
      <c r="E99" s="4" t="s">
        <v>272</v>
      </c>
      <c r="F99" s="4" t="s">
        <v>68</v>
      </c>
      <c r="G99" s="68"/>
      <c r="H99" s="26"/>
      <c r="I99" s="70">
        <v>10</v>
      </c>
      <c r="J99" s="70">
        <v>10</v>
      </c>
    </row>
    <row r="100" spans="1:10" ht="29.25" customHeight="1">
      <c r="A100" s="93">
        <v>92</v>
      </c>
      <c r="B100" s="90" t="s">
        <v>268</v>
      </c>
      <c r="C100" s="23">
        <v>901</v>
      </c>
      <c r="D100" s="1">
        <v>314</v>
      </c>
      <c r="E100" s="2" t="s">
        <v>273</v>
      </c>
      <c r="F100" s="2"/>
      <c r="G100" s="68"/>
      <c r="H100" s="26"/>
      <c r="I100" s="69">
        <f>SUM(I101)</f>
        <v>10</v>
      </c>
      <c r="J100" s="69">
        <f>SUM(J101)</f>
        <v>10</v>
      </c>
    </row>
    <row r="101" spans="1:10" ht="29.25" customHeight="1">
      <c r="A101" s="93">
        <v>93</v>
      </c>
      <c r="B101" s="37" t="s">
        <v>258</v>
      </c>
      <c r="C101" s="24">
        <v>901</v>
      </c>
      <c r="D101" s="3">
        <v>314</v>
      </c>
      <c r="E101" s="4" t="s">
        <v>273</v>
      </c>
      <c r="F101" s="4" t="s">
        <v>68</v>
      </c>
      <c r="G101" s="68"/>
      <c r="H101" s="26"/>
      <c r="I101" s="70">
        <v>10</v>
      </c>
      <c r="J101" s="70">
        <v>10</v>
      </c>
    </row>
    <row r="102" spans="1:10" ht="46.5" customHeight="1">
      <c r="A102" s="93">
        <v>94</v>
      </c>
      <c r="B102" s="91" t="s">
        <v>301</v>
      </c>
      <c r="C102" s="23">
        <v>901</v>
      </c>
      <c r="D102" s="1">
        <v>314</v>
      </c>
      <c r="E102" s="2" t="s">
        <v>274</v>
      </c>
      <c r="F102" s="2"/>
      <c r="G102" s="68"/>
      <c r="H102" s="26"/>
      <c r="I102" s="69">
        <f>SUM(I103+I105)</f>
        <v>8</v>
      </c>
      <c r="J102" s="69">
        <f>SUM(J103+J105)</f>
        <v>8</v>
      </c>
    </row>
    <row r="103" spans="1:10" ht="29.25" customHeight="1">
      <c r="A103" s="93">
        <v>95</v>
      </c>
      <c r="B103" s="92" t="s">
        <v>269</v>
      </c>
      <c r="C103" s="23">
        <v>901</v>
      </c>
      <c r="D103" s="1">
        <v>314</v>
      </c>
      <c r="E103" s="2" t="s">
        <v>275</v>
      </c>
      <c r="F103" s="2"/>
      <c r="G103" s="68"/>
      <c r="H103" s="26"/>
      <c r="I103" s="69">
        <f>SUM(I104)</f>
        <v>2</v>
      </c>
      <c r="J103" s="69">
        <f>SUM(J104)</f>
        <v>2</v>
      </c>
    </row>
    <row r="104" spans="1:10" ht="29.25" customHeight="1">
      <c r="A104" s="93">
        <v>96</v>
      </c>
      <c r="B104" s="37" t="s">
        <v>258</v>
      </c>
      <c r="C104" s="24">
        <v>901</v>
      </c>
      <c r="D104" s="3">
        <v>314</v>
      </c>
      <c r="E104" s="4" t="s">
        <v>275</v>
      </c>
      <c r="F104" s="4" t="s">
        <v>68</v>
      </c>
      <c r="G104" s="68"/>
      <c r="H104" s="26"/>
      <c r="I104" s="70">
        <v>2</v>
      </c>
      <c r="J104" s="70">
        <v>2</v>
      </c>
    </row>
    <row r="105" spans="1:10" ht="53.25" customHeight="1">
      <c r="A105" s="93">
        <v>97</v>
      </c>
      <c r="B105" s="92" t="s">
        <v>270</v>
      </c>
      <c r="C105" s="23">
        <v>901</v>
      </c>
      <c r="D105" s="1">
        <v>314</v>
      </c>
      <c r="E105" s="2" t="s">
        <v>276</v>
      </c>
      <c r="F105" s="2"/>
      <c r="G105" s="68"/>
      <c r="H105" s="26"/>
      <c r="I105" s="69">
        <f>SUM(I106)</f>
        <v>6</v>
      </c>
      <c r="J105" s="69">
        <f>SUM(J106)</f>
        <v>6</v>
      </c>
    </row>
    <row r="106" spans="1:10" ht="29.25" customHeight="1">
      <c r="A106" s="93">
        <v>98</v>
      </c>
      <c r="B106" s="37" t="s">
        <v>258</v>
      </c>
      <c r="C106" s="24">
        <v>901</v>
      </c>
      <c r="D106" s="3">
        <v>314</v>
      </c>
      <c r="E106" s="4" t="s">
        <v>276</v>
      </c>
      <c r="F106" s="4" t="s">
        <v>68</v>
      </c>
      <c r="G106" s="68"/>
      <c r="H106" s="26"/>
      <c r="I106" s="70">
        <v>6</v>
      </c>
      <c r="J106" s="70">
        <v>6</v>
      </c>
    </row>
    <row r="107" spans="1:10" ht="29.25" customHeight="1">
      <c r="A107" s="93">
        <v>99</v>
      </c>
      <c r="B107" s="36" t="s">
        <v>302</v>
      </c>
      <c r="C107" s="24">
        <v>901</v>
      </c>
      <c r="D107" s="1">
        <v>314</v>
      </c>
      <c r="E107" s="2" t="s">
        <v>305</v>
      </c>
      <c r="F107" s="2"/>
      <c r="G107" s="74"/>
      <c r="H107" s="71"/>
      <c r="I107" s="69">
        <f>SUM(I108+I110)</f>
        <v>42</v>
      </c>
      <c r="J107" s="69">
        <f>SUM(J108+J110)</f>
        <v>42</v>
      </c>
    </row>
    <row r="108" spans="1:10" ht="43.5" customHeight="1">
      <c r="A108" s="93">
        <v>100</v>
      </c>
      <c r="B108" s="36" t="s">
        <v>303</v>
      </c>
      <c r="C108" s="24">
        <v>901</v>
      </c>
      <c r="D108" s="1">
        <v>314</v>
      </c>
      <c r="E108" s="2" t="s">
        <v>306</v>
      </c>
      <c r="F108" s="2"/>
      <c r="G108" s="74"/>
      <c r="H108" s="71"/>
      <c r="I108" s="69">
        <f>SUM(I109)</f>
        <v>21</v>
      </c>
      <c r="J108" s="69">
        <f>SUM(J109)</f>
        <v>21</v>
      </c>
    </row>
    <row r="109" spans="1:10" ht="29.25" customHeight="1">
      <c r="A109" s="93">
        <v>101</v>
      </c>
      <c r="B109" s="37" t="s">
        <v>258</v>
      </c>
      <c r="C109" s="24">
        <v>901</v>
      </c>
      <c r="D109" s="3">
        <v>314</v>
      </c>
      <c r="E109" s="4" t="s">
        <v>306</v>
      </c>
      <c r="F109" s="4" t="s">
        <v>68</v>
      </c>
      <c r="G109" s="68"/>
      <c r="H109" s="26"/>
      <c r="I109" s="70">
        <v>21</v>
      </c>
      <c r="J109" s="70">
        <v>21</v>
      </c>
    </row>
    <row r="110" spans="1:10" ht="29.25" customHeight="1">
      <c r="A110" s="93">
        <v>102</v>
      </c>
      <c r="B110" s="36" t="s">
        <v>304</v>
      </c>
      <c r="C110" s="24">
        <v>901</v>
      </c>
      <c r="D110" s="1">
        <v>314</v>
      </c>
      <c r="E110" s="2" t="s">
        <v>307</v>
      </c>
      <c r="F110" s="2"/>
      <c r="G110" s="74"/>
      <c r="H110" s="71"/>
      <c r="I110" s="69">
        <f>SUM(I111)</f>
        <v>21</v>
      </c>
      <c r="J110" s="69">
        <f>SUM(J111)</f>
        <v>21</v>
      </c>
    </row>
    <row r="111" spans="1:10" ht="29.25" customHeight="1">
      <c r="A111" s="93">
        <v>103</v>
      </c>
      <c r="B111" s="37" t="s">
        <v>258</v>
      </c>
      <c r="C111" s="24">
        <v>901</v>
      </c>
      <c r="D111" s="3">
        <v>314</v>
      </c>
      <c r="E111" s="4" t="s">
        <v>307</v>
      </c>
      <c r="F111" s="4" t="s">
        <v>68</v>
      </c>
      <c r="G111" s="68"/>
      <c r="H111" s="26"/>
      <c r="I111" s="70">
        <v>21</v>
      </c>
      <c r="J111" s="70">
        <v>21</v>
      </c>
    </row>
    <row r="112" spans="1:10">
      <c r="A112" s="93">
        <v>104</v>
      </c>
      <c r="B112" s="36" t="s">
        <v>11</v>
      </c>
      <c r="C112" s="23">
        <v>901</v>
      </c>
      <c r="D112" s="1">
        <v>400</v>
      </c>
      <c r="E112" s="2"/>
      <c r="F112" s="4"/>
      <c r="G112" s="68"/>
      <c r="H112" s="26"/>
      <c r="I112" s="69">
        <f>SUM(I113+I116+I120+I126+I133)</f>
        <v>15374.7</v>
      </c>
      <c r="J112" s="69">
        <f>SUM(J113+J116+J120+J126+J133)</f>
        <v>15545.5</v>
      </c>
    </row>
    <row r="113" spans="1:10" ht="21.75" customHeight="1">
      <c r="A113" s="93">
        <v>105</v>
      </c>
      <c r="B113" s="36" t="s">
        <v>136</v>
      </c>
      <c r="C113" s="23">
        <v>901</v>
      </c>
      <c r="D113" s="1">
        <v>405</v>
      </c>
      <c r="E113" s="2"/>
      <c r="F113" s="4"/>
      <c r="G113" s="68"/>
      <c r="H113" s="26"/>
      <c r="I113" s="69">
        <f>SUM(I114)</f>
        <v>136.6</v>
      </c>
      <c r="J113" s="69">
        <f>SUM(J114)</f>
        <v>134.30000000000001</v>
      </c>
    </row>
    <row r="114" spans="1:10" ht="38.25">
      <c r="A114" s="93">
        <v>106</v>
      </c>
      <c r="B114" s="36" t="s">
        <v>308</v>
      </c>
      <c r="C114" s="23">
        <v>901</v>
      </c>
      <c r="D114" s="1">
        <v>405</v>
      </c>
      <c r="E114" s="2" t="s">
        <v>176</v>
      </c>
      <c r="F114" s="4"/>
      <c r="G114" s="68"/>
      <c r="H114" s="26"/>
      <c r="I114" s="69">
        <f>I115</f>
        <v>136.6</v>
      </c>
      <c r="J114" s="69">
        <f>J115</f>
        <v>134.30000000000001</v>
      </c>
    </row>
    <row r="115" spans="1:10" ht="30" customHeight="1">
      <c r="A115" s="93">
        <v>107</v>
      </c>
      <c r="B115" s="37" t="s">
        <v>258</v>
      </c>
      <c r="C115" s="24">
        <v>901</v>
      </c>
      <c r="D115" s="3">
        <v>405</v>
      </c>
      <c r="E115" s="4" t="s">
        <v>176</v>
      </c>
      <c r="F115" s="4" t="s">
        <v>68</v>
      </c>
      <c r="G115" s="68"/>
      <c r="H115" s="26"/>
      <c r="I115" s="70">
        <v>136.6</v>
      </c>
      <c r="J115" s="70">
        <v>134.30000000000001</v>
      </c>
    </row>
    <row r="116" spans="1:10">
      <c r="A116" s="93">
        <v>108</v>
      </c>
      <c r="B116" s="36" t="s">
        <v>12</v>
      </c>
      <c r="C116" s="23">
        <v>901</v>
      </c>
      <c r="D116" s="1">
        <v>408</v>
      </c>
      <c r="E116" s="2"/>
      <c r="F116" s="4"/>
      <c r="G116" s="68"/>
      <c r="H116" s="26"/>
      <c r="I116" s="69">
        <f>SUM(I117)</f>
        <v>6405</v>
      </c>
      <c r="J116" s="69">
        <f>SUM(J117)</f>
        <v>6405</v>
      </c>
    </row>
    <row r="117" spans="1:10" ht="44.25" customHeight="1">
      <c r="A117" s="93">
        <v>109</v>
      </c>
      <c r="B117" s="36" t="s">
        <v>309</v>
      </c>
      <c r="C117" s="23">
        <v>901</v>
      </c>
      <c r="D117" s="1">
        <v>408</v>
      </c>
      <c r="E117" s="30" t="s">
        <v>177</v>
      </c>
      <c r="F117" s="21"/>
      <c r="G117" s="68"/>
      <c r="H117" s="26"/>
      <c r="I117" s="69">
        <f>SUM(I118)</f>
        <v>6405</v>
      </c>
      <c r="J117" s="69">
        <f>SUM(J118)</f>
        <v>6405</v>
      </c>
    </row>
    <row r="118" spans="1:10" ht="30.75" customHeight="1">
      <c r="A118" s="93">
        <v>110</v>
      </c>
      <c r="B118" s="36" t="s">
        <v>83</v>
      </c>
      <c r="C118" s="23">
        <v>901</v>
      </c>
      <c r="D118" s="1">
        <v>408</v>
      </c>
      <c r="E118" s="30" t="s">
        <v>178</v>
      </c>
      <c r="F118" s="4"/>
      <c r="G118" s="68"/>
      <c r="H118" s="26"/>
      <c r="I118" s="69">
        <f>I119</f>
        <v>6405</v>
      </c>
      <c r="J118" s="69">
        <f>J119</f>
        <v>6405</v>
      </c>
    </row>
    <row r="119" spans="1:10" ht="39" customHeight="1">
      <c r="A119" s="93">
        <v>111</v>
      </c>
      <c r="B119" s="37" t="s">
        <v>260</v>
      </c>
      <c r="C119" s="24">
        <v>901</v>
      </c>
      <c r="D119" s="3">
        <v>408</v>
      </c>
      <c r="E119" s="45" t="s">
        <v>178</v>
      </c>
      <c r="F119" s="4" t="s">
        <v>48</v>
      </c>
      <c r="G119" s="68"/>
      <c r="H119" s="26"/>
      <c r="I119" s="70">
        <v>6405</v>
      </c>
      <c r="J119" s="70">
        <v>6405</v>
      </c>
    </row>
    <row r="120" spans="1:10">
      <c r="A120" s="93">
        <v>112</v>
      </c>
      <c r="B120" s="36" t="s">
        <v>49</v>
      </c>
      <c r="C120" s="23">
        <v>901</v>
      </c>
      <c r="D120" s="1">
        <v>409</v>
      </c>
      <c r="E120" s="2"/>
      <c r="F120" s="4"/>
      <c r="G120" s="68"/>
      <c r="H120" s="26"/>
      <c r="I120" s="69">
        <f>SUM(I121)</f>
        <v>7530.1</v>
      </c>
      <c r="J120" s="69">
        <f>SUM(J121)</f>
        <v>7980.2</v>
      </c>
    </row>
    <row r="121" spans="1:10" ht="51" customHeight="1">
      <c r="A121" s="93">
        <v>113</v>
      </c>
      <c r="B121" s="36" t="s">
        <v>309</v>
      </c>
      <c r="C121" s="23">
        <v>901</v>
      </c>
      <c r="D121" s="1">
        <v>409</v>
      </c>
      <c r="E121" s="2" t="s">
        <v>177</v>
      </c>
      <c r="F121" s="4"/>
      <c r="G121" s="68"/>
      <c r="H121" s="26"/>
      <c r="I121" s="69">
        <f>SUM(I122+I124)</f>
        <v>7530.1</v>
      </c>
      <c r="J121" s="69">
        <f>SUM(J122+J124)</f>
        <v>7980.2</v>
      </c>
    </row>
    <row r="122" spans="1:10" ht="25.5">
      <c r="A122" s="93">
        <v>114</v>
      </c>
      <c r="B122" s="36" t="s">
        <v>84</v>
      </c>
      <c r="C122" s="23">
        <v>901</v>
      </c>
      <c r="D122" s="1">
        <v>409</v>
      </c>
      <c r="E122" s="2" t="s">
        <v>179</v>
      </c>
      <c r="F122" s="4"/>
      <c r="G122" s="68"/>
      <c r="H122" s="26"/>
      <c r="I122" s="69">
        <f>I123</f>
        <v>6930.1</v>
      </c>
      <c r="J122" s="69">
        <f>J123</f>
        <v>7380.2</v>
      </c>
    </row>
    <row r="123" spans="1:10" ht="28.5" customHeight="1">
      <c r="A123" s="93">
        <v>115</v>
      </c>
      <c r="B123" s="37" t="s">
        <v>258</v>
      </c>
      <c r="C123" s="24">
        <v>901</v>
      </c>
      <c r="D123" s="3">
        <v>409</v>
      </c>
      <c r="E123" s="4" t="s">
        <v>179</v>
      </c>
      <c r="F123" s="4" t="s">
        <v>68</v>
      </c>
      <c r="G123" s="68"/>
      <c r="H123" s="26"/>
      <c r="I123" s="104">
        <v>6930.1</v>
      </c>
      <c r="J123" s="104">
        <v>7380.2</v>
      </c>
    </row>
    <row r="124" spans="1:10" ht="38.25">
      <c r="A124" s="93">
        <v>116</v>
      </c>
      <c r="B124" s="38" t="s">
        <v>125</v>
      </c>
      <c r="C124" s="23">
        <v>901</v>
      </c>
      <c r="D124" s="1">
        <v>409</v>
      </c>
      <c r="E124" s="8" t="s">
        <v>180</v>
      </c>
      <c r="F124" s="4"/>
      <c r="G124" s="68"/>
      <c r="H124" s="26"/>
      <c r="I124" s="69">
        <f>I125</f>
        <v>600</v>
      </c>
      <c r="J124" s="69">
        <f>J125</f>
        <v>600</v>
      </c>
    </row>
    <row r="125" spans="1:10" ht="28.5" customHeight="1">
      <c r="A125" s="93">
        <v>117</v>
      </c>
      <c r="B125" s="37" t="s">
        <v>258</v>
      </c>
      <c r="C125" s="24">
        <v>901</v>
      </c>
      <c r="D125" s="3">
        <v>409</v>
      </c>
      <c r="E125" s="4" t="s">
        <v>180</v>
      </c>
      <c r="F125" s="4" t="s">
        <v>68</v>
      </c>
      <c r="G125" s="68"/>
      <c r="H125" s="26"/>
      <c r="I125" s="70">
        <v>600</v>
      </c>
      <c r="J125" s="70">
        <v>600</v>
      </c>
    </row>
    <row r="126" spans="1:10">
      <c r="A126" s="93">
        <v>118</v>
      </c>
      <c r="B126" s="36" t="s">
        <v>34</v>
      </c>
      <c r="C126" s="46">
        <v>901</v>
      </c>
      <c r="D126" s="1">
        <v>410</v>
      </c>
      <c r="E126" s="2"/>
      <c r="F126" s="4"/>
      <c r="G126" s="76"/>
      <c r="H126" s="76"/>
      <c r="I126" s="69">
        <f t="shared" ref="I126:J127" si="4">SUM(I127)</f>
        <v>50</v>
      </c>
      <c r="J126" s="69">
        <f t="shared" si="4"/>
        <v>50</v>
      </c>
    </row>
    <row r="127" spans="1:10" ht="42" customHeight="1">
      <c r="A127" s="93">
        <v>119</v>
      </c>
      <c r="B127" s="36" t="s">
        <v>310</v>
      </c>
      <c r="C127" s="46">
        <v>901</v>
      </c>
      <c r="D127" s="7">
        <v>410</v>
      </c>
      <c r="E127" s="8" t="s">
        <v>181</v>
      </c>
      <c r="F127" s="10"/>
      <c r="G127" s="76"/>
      <c r="H127" s="76"/>
      <c r="I127" s="69">
        <f t="shared" si="4"/>
        <v>50</v>
      </c>
      <c r="J127" s="69">
        <f t="shared" si="4"/>
        <v>50</v>
      </c>
    </row>
    <row r="128" spans="1:10" ht="51">
      <c r="A128" s="93">
        <v>120</v>
      </c>
      <c r="B128" s="36" t="s">
        <v>85</v>
      </c>
      <c r="C128" s="46">
        <v>901</v>
      </c>
      <c r="D128" s="47">
        <v>410</v>
      </c>
      <c r="E128" s="48" t="s">
        <v>313</v>
      </c>
      <c r="F128" s="50"/>
      <c r="G128" s="76"/>
      <c r="H128" s="76"/>
      <c r="I128" s="77">
        <f>SUM(I129+I131)</f>
        <v>50</v>
      </c>
      <c r="J128" s="77">
        <f>SUM(J129+J131)</f>
        <v>50</v>
      </c>
    </row>
    <row r="129" spans="1:10" ht="38.25">
      <c r="A129" s="93">
        <v>121</v>
      </c>
      <c r="B129" s="36" t="s">
        <v>86</v>
      </c>
      <c r="C129" s="46">
        <v>901</v>
      </c>
      <c r="D129" s="47">
        <v>410</v>
      </c>
      <c r="E129" s="48" t="s">
        <v>182</v>
      </c>
      <c r="F129" s="50"/>
      <c r="G129" s="76"/>
      <c r="H129" s="76"/>
      <c r="I129" s="77">
        <f>I130</f>
        <v>40</v>
      </c>
      <c r="J129" s="77">
        <f>J130</f>
        <v>40</v>
      </c>
    </row>
    <row r="130" spans="1:10" ht="29.25" customHeight="1">
      <c r="A130" s="93">
        <v>122</v>
      </c>
      <c r="B130" s="37" t="s">
        <v>258</v>
      </c>
      <c r="C130" s="43">
        <v>901</v>
      </c>
      <c r="D130" s="49">
        <v>410</v>
      </c>
      <c r="E130" s="50" t="s">
        <v>182</v>
      </c>
      <c r="F130" s="45" t="s">
        <v>68</v>
      </c>
      <c r="G130" s="76"/>
      <c r="H130" s="76"/>
      <c r="I130" s="72">
        <v>40</v>
      </c>
      <c r="J130" s="72">
        <v>40</v>
      </c>
    </row>
    <row r="131" spans="1:10" ht="43.5" customHeight="1">
      <c r="A131" s="93">
        <v>123</v>
      </c>
      <c r="B131" s="90" t="s">
        <v>311</v>
      </c>
      <c r="C131" s="46">
        <v>901</v>
      </c>
      <c r="D131" s="47">
        <v>410</v>
      </c>
      <c r="E131" s="48" t="s">
        <v>312</v>
      </c>
      <c r="F131" s="30"/>
      <c r="G131" s="101"/>
      <c r="H131" s="101"/>
      <c r="I131" s="77">
        <f>SUM(I132)</f>
        <v>10</v>
      </c>
      <c r="J131" s="77">
        <f>SUM(J132)</f>
        <v>10</v>
      </c>
    </row>
    <row r="132" spans="1:10" ht="29.25" customHeight="1">
      <c r="A132" s="93">
        <v>124</v>
      </c>
      <c r="B132" s="37" t="s">
        <v>258</v>
      </c>
      <c r="C132" s="43">
        <v>901</v>
      </c>
      <c r="D132" s="49">
        <v>410</v>
      </c>
      <c r="E132" s="50" t="s">
        <v>312</v>
      </c>
      <c r="F132" s="45" t="s">
        <v>68</v>
      </c>
      <c r="G132" s="76"/>
      <c r="H132" s="76"/>
      <c r="I132" s="72">
        <v>10</v>
      </c>
      <c r="J132" s="72">
        <v>10</v>
      </c>
    </row>
    <row r="133" spans="1:10" ht="30" customHeight="1">
      <c r="A133" s="93">
        <v>125</v>
      </c>
      <c r="B133" s="36" t="s">
        <v>129</v>
      </c>
      <c r="C133" s="23">
        <v>901</v>
      </c>
      <c r="D133" s="1">
        <v>412</v>
      </c>
      <c r="E133" s="2"/>
      <c r="F133" s="4"/>
      <c r="G133" s="68"/>
      <c r="H133" s="26"/>
      <c r="I133" s="69">
        <f>SUM(I134+I141+I147)</f>
        <v>1253</v>
      </c>
      <c r="J133" s="69">
        <f>SUM(J134+J141+J147)</f>
        <v>976</v>
      </c>
    </row>
    <row r="134" spans="1:10" ht="46.5" customHeight="1">
      <c r="A134" s="93">
        <v>126</v>
      </c>
      <c r="B134" s="36" t="s">
        <v>183</v>
      </c>
      <c r="C134" s="23">
        <v>901</v>
      </c>
      <c r="D134" s="1">
        <v>412</v>
      </c>
      <c r="E134" s="48" t="s">
        <v>184</v>
      </c>
      <c r="F134" s="10"/>
      <c r="G134" s="68"/>
      <c r="H134" s="26"/>
      <c r="I134" s="69">
        <f>SUM(I135+I137+I139)</f>
        <v>90</v>
      </c>
      <c r="J134" s="69">
        <f>SUM(J135+J137+J139)</f>
        <v>150</v>
      </c>
    </row>
    <row r="135" spans="1:10" ht="71.25" customHeight="1">
      <c r="A135" s="93">
        <v>127</v>
      </c>
      <c r="B135" s="36" t="s">
        <v>314</v>
      </c>
      <c r="C135" s="23">
        <v>901</v>
      </c>
      <c r="D135" s="1">
        <v>412</v>
      </c>
      <c r="E135" s="30" t="s">
        <v>185</v>
      </c>
      <c r="F135" s="4"/>
      <c r="G135" s="68"/>
      <c r="H135" s="26"/>
      <c r="I135" s="69">
        <f>I136</f>
        <v>70</v>
      </c>
      <c r="J135" s="69">
        <f>J136</f>
        <v>115</v>
      </c>
    </row>
    <row r="136" spans="1:10" ht="39.75" customHeight="1">
      <c r="A136" s="93">
        <v>128</v>
      </c>
      <c r="B136" s="37" t="s">
        <v>260</v>
      </c>
      <c r="C136" s="24">
        <v>901</v>
      </c>
      <c r="D136" s="3">
        <v>412</v>
      </c>
      <c r="E136" s="45" t="s">
        <v>185</v>
      </c>
      <c r="F136" s="4" t="s">
        <v>48</v>
      </c>
      <c r="G136" s="68"/>
      <c r="H136" s="26"/>
      <c r="I136" s="70">
        <v>70</v>
      </c>
      <c r="J136" s="70">
        <v>115</v>
      </c>
    </row>
    <row r="137" spans="1:10" ht="30.75" customHeight="1">
      <c r="A137" s="93">
        <v>129</v>
      </c>
      <c r="B137" s="36" t="s">
        <v>87</v>
      </c>
      <c r="C137" s="23">
        <v>901</v>
      </c>
      <c r="D137" s="7">
        <v>412</v>
      </c>
      <c r="E137" s="48" t="s">
        <v>186</v>
      </c>
      <c r="F137" s="10"/>
      <c r="G137" s="68"/>
      <c r="H137" s="26"/>
      <c r="I137" s="69">
        <f>I138</f>
        <v>6</v>
      </c>
      <c r="J137" s="69">
        <f>J138</f>
        <v>10</v>
      </c>
    </row>
    <row r="138" spans="1:10" ht="29.25" customHeight="1">
      <c r="A138" s="93">
        <v>130</v>
      </c>
      <c r="B138" s="37" t="s">
        <v>258</v>
      </c>
      <c r="C138" s="24">
        <v>901</v>
      </c>
      <c r="D138" s="9">
        <v>412</v>
      </c>
      <c r="E138" s="50" t="s">
        <v>186</v>
      </c>
      <c r="F138" s="10" t="s">
        <v>68</v>
      </c>
      <c r="G138" s="68"/>
      <c r="H138" s="26"/>
      <c r="I138" s="70">
        <v>6</v>
      </c>
      <c r="J138" s="70">
        <v>10</v>
      </c>
    </row>
    <row r="139" spans="1:10" ht="41.25" customHeight="1">
      <c r="A139" s="93">
        <v>131</v>
      </c>
      <c r="B139" s="36" t="s">
        <v>88</v>
      </c>
      <c r="C139" s="46">
        <v>901</v>
      </c>
      <c r="D139" s="7">
        <v>412</v>
      </c>
      <c r="E139" s="48" t="s">
        <v>187</v>
      </c>
      <c r="F139" s="10"/>
      <c r="G139" s="68"/>
      <c r="H139" s="26"/>
      <c r="I139" s="69">
        <f>I140</f>
        <v>14</v>
      </c>
      <c r="J139" s="69">
        <f>J140</f>
        <v>25</v>
      </c>
    </row>
    <row r="140" spans="1:10" ht="28.5" customHeight="1">
      <c r="A140" s="93">
        <v>132</v>
      </c>
      <c r="B140" s="37" t="s">
        <v>258</v>
      </c>
      <c r="C140" s="43">
        <v>901</v>
      </c>
      <c r="D140" s="9">
        <v>412</v>
      </c>
      <c r="E140" s="50" t="s">
        <v>187</v>
      </c>
      <c r="F140" s="10" t="s">
        <v>68</v>
      </c>
      <c r="G140" s="76"/>
      <c r="H140" s="76"/>
      <c r="I140" s="70">
        <v>14</v>
      </c>
      <c r="J140" s="70">
        <v>25</v>
      </c>
    </row>
    <row r="141" spans="1:10" ht="38.25">
      <c r="A141" s="93">
        <v>133</v>
      </c>
      <c r="B141" s="40" t="s">
        <v>188</v>
      </c>
      <c r="C141" s="23">
        <v>901</v>
      </c>
      <c r="D141" s="47">
        <v>412</v>
      </c>
      <c r="E141" s="48" t="s">
        <v>189</v>
      </c>
      <c r="F141" s="10"/>
      <c r="G141" s="68"/>
      <c r="H141" s="26"/>
      <c r="I141" s="69">
        <f>SUM(I142)</f>
        <v>900</v>
      </c>
      <c r="J141" s="69">
        <f>SUM(J143)</f>
        <v>600</v>
      </c>
    </row>
    <row r="142" spans="1:10" ht="42" customHeight="1">
      <c r="A142" s="93">
        <v>134</v>
      </c>
      <c r="B142" s="102" t="s">
        <v>315</v>
      </c>
      <c r="C142" s="23">
        <v>901</v>
      </c>
      <c r="D142" s="47">
        <v>412</v>
      </c>
      <c r="E142" s="48" t="s">
        <v>190</v>
      </c>
      <c r="F142" s="10"/>
      <c r="G142" s="68"/>
      <c r="H142" s="26"/>
      <c r="I142" s="69">
        <f>SUM(I143+I145)</f>
        <v>900</v>
      </c>
      <c r="J142" s="69">
        <f>SUM(J143+J145)</f>
        <v>600</v>
      </c>
    </row>
    <row r="143" spans="1:10" ht="39.75" customHeight="1">
      <c r="A143" s="93">
        <v>135</v>
      </c>
      <c r="B143" s="40" t="s">
        <v>316</v>
      </c>
      <c r="C143" s="23">
        <v>901</v>
      </c>
      <c r="D143" s="47">
        <v>412</v>
      </c>
      <c r="E143" s="48" t="s">
        <v>317</v>
      </c>
      <c r="F143" s="48"/>
      <c r="G143" s="68"/>
      <c r="H143" s="26"/>
      <c r="I143" s="77">
        <f>I144</f>
        <v>0</v>
      </c>
      <c r="J143" s="77">
        <f>J144</f>
        <v>600</v>
      </c>
    </row>
    <row r="144" spans="1:10" ht="27" customHeight="1">
      <c r="A144" s="93">
        <v>136</v>
      </c>
      <c r="B144" s="37" t="s">
        <v>258</v>
      </c>
      <c r="C144" s="24">
        <v>901</v>
      </c>
      <c r="D144" s="49">
        <v>412</v>
      </c>
      <c r="E144" s="50" t="s">
        <v>317</v>
      </c>
      <c r="F144" s="50" t="s">
        <v>68</v>
      </c>
      <c r="G144" s="68"/>
      <c r="H144" s="26"/>
      <c r="I144" s="72">
        <v>0</v>
      </c>
      <c r="J144" s="72">
        <v>600</v>
      </c>
    </row>
    <row r="145" spans="1:10" ht="45" customHeight="1">
      <c r="A145" s="93">
        <v>137</v>
      </c>
      <c r="B145" s="90" t="s">
        <v>318</v>
      </c>
      <c r="C145" s="23">
        <v>901</v>
      </c>
      <c r="D145" s="47">
        <v>412</v>
      </c>
      <c r="E145" s="48" t="s">
        <v>319</v>
      </c>
      <c r="F145" s="48"/>
      <c r="G145" s="68"/>
      <c r="H145" s="26"/>
      <c r="I145" s="77">
        <f>SUM(I146)</f>
        <v>900</v>
      </c>
      <c r="J145" s="77">
        <f>SUM(J146)</f>
        <v>0</v>
      </c>
    </row>
    <row r="146" spans="1:10" ht="27" customHeight="1">
      <c r="A146" s="93">
        <v>138</v>
      </c>
      <c r="B146" s="37" t="s">
        <v>258</v>
      </c>
      <c r="C146" s="24">
        <v>901</v>
      </c>
      <c r="D146" s="49">
        <v>412</v>
      </c>
      <c r="E146" s="50" t="s">
        <v>319</v>
      </c>
      <c r="F146" s="50" t="s">
        <v>68</v>
      </c>
      <c r="G146" s="68"/>
      <c r="H146" s="26"/>
      <c r="I146" s="72">
        <v>900</v>
      </c>
      <c r="J146" s="72">
        <v>0</v>
      </c>
    </row>
    <row r="147" spans="1:10" ht="27" customHeight="1">
      <c r="A147" s="93">
        <v>139</v>
      </c>
      <c r="B147" s="36" t="s">
        <v>320</v>
      </c>
      <c r="C147" s="23">
        <v>901</v>
      </c>
      <c r="D147" s="47">
        <v>412</v>
      </c>
      <c r="E147" s="48" t="s">
        <v>321</v>
      </c>
      <c r="F147" s="48"/>
      <c r="G147" s="74"/>
      <c r="H147" s="71"/>
      <c r="I147" s="77">
        <f>SUM(I148+I150)</f>
        <v>263</v>
      </c>
      <c r="J147" s="77">
        <f>SUM(J148+J150)</f>
        <v>226</v>
      </c>
    </row>
    <row r="148" spans="1:10" ht="27" customHeight="1">
      <c r="A148" s="93">
        <v>140</v>
      </c>
      <c r="B148" s="36" t="s">
        <v>371</v>
      </c>
      <c r="C148" s="23">
        <v>901</v>
      </c>
      <c r="D148" s="47">
        <v>412</v>
      </c>
      <c r="E148" s="48" t="s">
        <v>322</v>
      </c>
      <c r="F148" s="48"/>
      <c r="G148" s="74"/>
      <c r="H148" s="71"/>
      <c r="I148" s="77">
        <f>SUM(I149)</f>
        <v>203</v>
      </c>
      <c r="J148" s="77">
        <f>SUM(J149)</f>
        <v>181</v>
      </c>
    </row>
    <row r="149" spans="1:10" ht="27" customHeight="1">
      <c r="A149" s="93">
        <v>141</v>
      </c>
      <c r="B149" s="37" t="s">
        <v>258</v>
      </c>
      <c r="C149" s="24">
        <v>901</v>
      </c>
      <c r="D149" s="49">
        <v>412</v>
      </c>
      <c r="E149" s="50" t="s">
        <v>322</v>
      </c>
      <c r="F149" s="50" t="s">
        <v>68</v>
      </c>
      <c r="G149" s="68"/>
      <c r="H149" s="26"/>
      <c r="I149" s="72">
        <v>203</v>
      </c>
      <c r="J149" s="72">
        <v>181</v>
      </c>
    </row>
    <row r="150" spans="1:10" ht="27" customHeight="1">
      <c r="A150" s="93">
        <v>142</v>
      </c>
      <c r="B150" s="36" t="s">
        <v>372</v>
      </c>
      <c r="C150" s="23">
        <v>901</v>
      </c>
      <c r="D150" s="47">
        <v>412</v>
      </c>
      <c r="E150" s="48" t="s">
        <v>323</v>
      </c>
      <c r="F150" s="48"/>
      <c r="G150" s="74"/>
      <c r="H150" s="71"/>
      <c r="I150" s="77">
        <f>SUM(I151)</f>
        <v>60</v>
      </c>
      <c r="J150" s="77">
        <f>SUM(J151)</f>
        <v>45</v>
      </c>
    </row>
    <row r="151" spans="1:10" ht="27" customHeight="1">
      <c r="A151" s="93">
        <v>143</v>
      </c>
      <c r="B151" s="37" t="s">
        <v>258</v>
      </c>
      <c r="C151" s="24">
        <v>901</v>
      </c>
      <c r="D151" s="49">
        <v>412</v>
      </c>
      <c r="E151" s="50" t="s">
        <v>323</v>
      </c>
      <c r="F151" s="50" t="s">
        <v>68</v>
      </c>
      <c r="G151" s="68"/>
      <c r="H151" s="26"/>
      <c r="I151" s="72">
        <v>60</v>
      </c>
      <c r="J151" s="72">
        <v>45</v>
      </c>
    </row>
    <row r="152" spans="1:10">
      <c r="A152" s="93">
        <v>144</v>
      </c>
      <c r="B152" s="36" t="s">
        <v>13</v>
      </c>
      <c r="C152" s="23">
        <v>901</v>
      </c>
      <c r="D152" s="1">
        <v>500</v>
      </c>
      <c r="E152" s="2"/>
      <c r="F152" s="4"/>
      <c r="G152" s="68"/>
      <c r="H152" s="26"/>
      <c r="I152" s="78">
        <f>I153+I164+I176+I189</f>
        <v>10898.726999999999</v>
      </c>
      <c r="J152" s="78">
        <f>J153+J164+J176+J189</f>
        <v>8298.726999999999</v>
      </c>
    </row>
    <row r="153" spans="1:10">
      <c r="A153" s="93">
        <v>145</v>
      </c>
      <c r="B153" s="36" t="s">
        <v>14</v>
      </c>
      <c r="C153" s="23">
        <v>901</v>
      </c>
      <c r="D153" s="1">
        <v>501</v>
      </c>
      <c r="E153" s="2"/>
      <c r="F153" s="4"/>
      <c r="G153" s="68"/>
      <c r="H153" s="26"/>
      <c r="I153" s="69">
        <f>SUM(I154+I159)</f>
        <v>1664</v>
      </c>
      <c r="J153" s="69">
        <f>SUM(J154+J159)</f>
        <v>534</v>
      </c>
    </row>
    <row r="154" spans="1:10" ht="39" customHeight="1">
      <c r="A154" s="93">
        <v>146</v>
      </c>
      <c r="B154" s="38" t="s">
        <v>191</v>
      </c>
      <c r="C154" s="23">
        <v>901</v>
      </c>
      <c r="D154" s="1">
        <v>501</v>
      </c>
      <c r="E154" s="2" t="s">
        <v>192</v>
      </c>
      <c r="F154" s="4"/>
      <c r="G154" s="68"/>
      <c r="H154" s="26"/>
      <c r="I154" s="69">
        <f>SUM(I155+I157)</f>
        <v>1130</v>
      </c>
      <c r="J154" s="69">
        <f>SUM(J155+J157)</f>
        <v>0</v>
      </c>
    </row>
    <row r="155" spans="1:10" ht="28.5" customHeight="1">
      <c r="A155" s="93">
        <v>147</v>
      </c>
      <c r="B155" s="38" t="s">
        <v>137</v>
      </c>
      <c r="C155" s="23">
        <v>901</v>
      </c>
      <c r="D155" s="1">
        <v>501</v>
      </c>
      <c r="E155" s="2" t="s">
        <v>193</v>
      </c>
      <c r="F155" s="4"/>
      <c r="G155" s="68"/>
      <c r="H155" s="26"/>
      <c r="I155" s="69">
        <f>I156</f>
        <v>1060</v>
      </c>
      <c r="J155" s="69">
        <f>J156</f>
        <v>0</v>
      </c>
    </row>
    <row r="156" spans="1:10" ht="29.25" customHeight="1">
      <c r="A156" s="93">
        <v>148</v>
      </c>
      <c r="B156" s="37" t="s">
        <v>258</v>
      </c>
      <c r="C156" s="24">
        <v>901</v>
      </c>
      <c r="D156" s="3">
        <v>501</v>
      </c>
      <c r="E156" s="4" t="s">
        <v>193</v>
      </c>
      <c r="F156" s="4" t="s">
        <v>68</v>
      </c>
      <c r="G156" s="68"/>
      <c r="H156" s="26"/>
      <c r="I156" s="70">
        <v>1060</v>
      </c>
      <c r="J156" s="70">
        <v>0</v>
      </c>
    </row>
    <row r="157" spans="1:10" ht="29.25" customHeight="1">
      <c r="A157" s="93">
        <v>149</v>
      </c>
      <c r="B157" s="36" t="s">
        <v>281</v>
      </c>
      <c r="C157" s="23">
        <v>901</v>
      </c>
      <c r="D157" s="1">
        <v>501</v>
      </c>
      <c r="E157" s="2" t="s">
        <v>282</v>
      </c>
      <c r="F157" s="2"/>
      <c r="G157" s="74"/>
      <c r="H157" s="71"/>
      <c r="I157" s="69">
        <f>SUM(I158)</f>
        <v>70</v>
      </c>
      <c r="J157" s="69">
        <f>SUM(J158)</f>
        <v>0</v>
      </c>
    </row>
    <row r="158" spans="1:10" ht="29.25" customHeight="1">
      <c r="A158" s="93">
        <v>150</v>
      </c>
      <c r="B158" s="37" t="s">
        <v>258</v>
      </c>
      <c r="C158" s="24">
        <v>901</v>
      </c>
      <c r="D158" s="3">
        <v>501</v>
      </c>
      <c r="E158" s="4" t="s">
        <v>282</v>
      </c>
      <c r="F158" s="4" t="s">
        <v>68</v>
      </c>
      <c r="G158" s="68"/>
      <c r="H158" s="26"/>
      <c r="I158" s="70">
        <v>70</v>
      </c>
      <c r="J158" s="70">
        <v>0</v>
      </c>
    </row>
    <row r="159" spans="1:10" ht="29.25" customHeight="1">
      <c r="A159" s="93">
        <v>151</v>
      </c>
      <c r="B159" s="103" t="s">
        <v>324</v>
      </c>
      <c r="C159" s="24">
        <v>901</v>
      </c>
      <c r="D159" s="98">
        <v>501</v>
      </c>
      <c r="E159" s="14" t="s">
        <v>327</v>
      </c>
      <c r="F159" s="14"/>
      <c r="G159" s="74"/>
      <c r="H159" s="71"/>
      <c r="I159" s="69">
        <f>SUM(I160+I162)</f>
        <v>534</v>
      </c>
      <c r="J159" s="69">
        <f>SUM(J160+J162)</f>
        <v>534</v>
      </c>
    </row>
    <row r="160" spans="1:10" ht="29.25" customHeight="1">
      <c r="A160" s="93">
        <v>152</v>
      </c>
      <c r="B160" s="5" t="s">
        <v>325</v>
      </c>
      <c r="C160" s="24">
        <v>901</v>
      </c>
      <c r="D160" s="1">
        <v>501</v>
      </c>
      <c r="E160" s="2" t="s">
        <v>328</v>
      </c>
      <c r="F160" s="2"/>
      <c r="G160" s="74"/>
      <c r="H160" s="71"/>
      <c r="I160" s="69">
        <f>SUM(I161)</f>
        <v>464</v>
      </c>
      <c r="J160" s="69">
        <f>SUM(J161)</f>
        <v>464</v>
      </c>
    </row>
    <row r="161" spans="1:10" ht="29.25" customHeight="1">
      <c r="A161" s="93">
        <v>153</v>
      </c>
      <c r="B161" s="37" t="s">
        <v>258</v>
      </c>
      <c r="C161" s="24">
        <v>901</v>
      </c>
      <c r="D161" s="3">
        <v>501</v>
      </c>
      <c r="E161" s="4" t="s">
        <v>328</v>
      </c>
      <c r="F161" s="4" t="s">
        <v>68</v>
      </c>
      <c r="G161" s="68"/>
      <c r="H161" s="26"/>
      <c r="I161" s="70">
        <v>464</v>
      </c>
      <c r="J161" s="70">
        <v>464</v>
      </c>
    </row>
    <row r="162" spans="1:10" ht="29.25" customHeight="1">
      <c r="A162" s="93">
        <v>154</v>
      </c>
      <c r="B162" s="92" t="s">
        <v>326</v>
      </c>
      <c r="C162" s="24">
        <v>901</v>
      </c>
      <c r="D162" s="1">
        <v>501</v>
      </c>
      <c r="E162" s="2" t="s">
        <v>329</v>
      </c>
      <c r="F162" s="2"/>
      <c r="G162" s="68"/>
      <c r="H162" s="26"/>
      <c r="I162" s="69">
        <f>SUM(I163)</f>
        <v>70</v>
      </c>
      <c r="J162" s="69">
        <f>SUM(J163)</f>
        <v>70</v>
      </c>
    </row>
    <row r="163" spans="1:10" ht="29.25" customHeight="1">
      <c r="A163" s="93">
        <v>155</v>
      </c>
      <c r="B163" s="37" t="s">
        <v>258</v>
      </c>
      <c r="C163" s="24">
        <v>901</v>
      </c>
      <c r="D163" s="3">
        <v>501</v>
      </c>
      <c r="E163" s="4" t="s">
        <v>329</v>
      </c>
      <c r="F163" s="4" t="s">
        <v>68</v>
      </c>
      <c r="G163" s="68"/>
      <c r="H163" s="26"/>
      <c r="I163" s="70">
        <v>70</v>
      </c>
      <c r="J163" s="70">
        <v>70</v>
      </c>
    </row>
    <row r="164" spans="1:10">
      <c r="A164" s="93">
        <v>156</v>
      </c>
      <c r="B164" s="36" t="s">
        <v>15</v>
      </c>
      <c r="C164" s="23">
        <v>901</v>
      </c>
      <c r="D164" s="1">
        <v>502</v>
      </c>
      <c r="E164" s="2"/>
      <c r="F164" s="4"/>
      <c r="G164" s="68"/>
      <c r="H164" s="26"/>
      <c r="I164" s="69">
        <f>SUM(I165)</f>
        <v>2583</v>
      </c>
      <c r="J164" s="69">
        <f>SUM(J165)</f>
        <v>2083</v>
      </c>
    </row>
    <row r="165" spans="1:10" ht="38.25">
      <c r="A165" s="93">
        <v>157</v>
      </c>
      <c r="B165" s="38" t="s">
        <v>191</v>
      </c>
      <c r="C165" s="23">
        <v>901</v>
      </c>
      <c r="D165" s="1">
        <v>502</v>
      </c>
      <c r="E165" s="2" t="s">
        <v>192</v>
      </c>
      <c r="F165" s="4"/>
      <c r="G165" s="68"/>
      <c r="H165" s="26"/>
      <c r="I165" s="69">
        <f>SUM(I166+I168+I170+I172+I174)</f>
        <v>2583</v>
      </c>
      <c r="J165" s="69">
        <f>SUM(J166+J168+J170+J172+J174)</f>
        <v>2083</v>
      </c>
    </row>
    <row r="166" spans="1:10" ht="25.5">
      <c r="A166" s="93">
        <v>158</v>
      </c>
      <c r="B166" s="38" t="s">
        <v>330</v>
      </c>
      <c r="C166" s="23">
        <v>901</v>
      </c>
      <c r="D166" s="1">
        <v>502</v>
      </c>
      <c r="E166" s="2" t="s">
        <v>331</v>
      </c>
      <c r="F166" s="2"/>
      <c r="G166" s="68"/>
      <c r="H166" s="26"/>
      <c r="I166" s="69">
        <f>SUM(I167)</f>
        <v>50</v>
      </c>
      <c r="J166" s="69">
        <f>SUM(J167)</f>
        <v>50</v>
      </c>
    </row>
    <row r="167" spans="1:10" ht="38.25">
      <c r="A167" s="93">
        <v>159</v>
      </c>
      <c r="B167" s="37" t="s">
        <v>258</v>
      </c>
      <c r="C167" s="24">
        <v>901</v>
      </c>
      <c r="D167" s="3">
        <v>502</v>
      </c>
      <c r="E167" s="4" t="s">
        <v>331</v>
      </c>
      <c r="F167" s="4" t="s">
        <v>68</v>
      </c>
      <c r="G167" s="68"/>
      <c r="H167" s="26"/>
      <c r="I167" s="70">
        <v>50</v>
      </c>
      <c r="J167" s="70">
        <v>50</v>
      </c>
    </row>
    <row r="168" spans="1:10" ht="38.25">
      <c r="A168" s="93">
        <v>160</v>
      </c>
      <c r="B168" s="38" t="s">
        <v>89</v>
      </c>
      <c r="C168" s="23">
        <v>901</v>
      </c>
      <c r="D168" s="1">
        <v>502</v>
      </c>
      <c r="E168" s="2" t="s">
        <v>194</v>
      </c>
      <c r="F168" s="4"/>
      <c r="G168" s="68"/>
      <c r="H168" s="26"/>
      <c r="I168" s="69">
        <f>SUM(I169)</f>
        <v>693</v>
      </c>
      <c r="J168" s="69">
        <f>SUM(J169)</f>
        <v>693</v>
      </c>
    </row>
    <row r="169" spans="1:10" ht="27.75" customHeight="1">
      <c r="A169" s="93">
        <v>161</v>
      </c>
      <c r="B169" s="37" t="s">
        <v>258</v>
      </c>
      <c r="C169" s="24">
        <v>901</v>
      </c>
      <c r="D169" s="3">
        <v>502</v>
      </c>
      <c r="E169" s="4" t="s">
        <v>194</v>
      </c>
      <c r="F169" s="4" t="s">
        <v>68</v>
      </c>
      <c r="G169" s="68"/>
      <c r="H169" s="26"/>
      <c r="I169" s="70">
        <v>693</v>
      </c>
      <c r="J169" s="70">
        <v>693</v>
      </c>
    </row>
    <row r="170" spans="1:10" ht="27.75" customHeight="1">
      <c r="A170" s="93">
        <v>162</v>
      </c>
      <c r="B170" s="38" t="s">
        <v>332</v>
      </c>
      <c r="C170" s="23">
        <v>901</v>
      </c>
      <c r="D170" s="1">
        <v>502</v>
      </c>
      <c r="E170" s="2" t="s">
        <v>333</v>
      </c>
      <c r="F170" s="2"/>
      <c r="G170" s="74"/>
      <c r="H170" s="71"/>
      <c r="I170" s="69">
        <f>SUM(I171)</f>
        <v>200</v>
      </c>
      <c r="J170" s="69">
        <f>SUM(J171)</f>
        <v>200</v>
      </c>
    </row>
    <row r="171" spans="1:10" ht="27.75" customHeight="1">
      <c r="A171" s="93">
        <v>163</v>
      </c>
      <c r="B171" s="37" t="s">
        <v>258</v>
      </c>
      <c r="C171" s="24">
        <v>901</v>
      </c>
      <c r="D171" s="3">
        <v>502</v>
      </c>
      <c r="E171" s="4" t="s">
        <v>333</v>
      </c>
      <c r="F171" s="4" t="s">
        <v>68</v>
      </c>
      <c r="G171" s="68"/>
      <c r="H171" s="26"/>
      <c r="I171" s="70">
        <v>200</v>
      </c>
      <c r="J171" s="70">
        <v>200</v>
      </c>
    </row>
    <row r="172" spans="1:10">
      <c r="A172" s="93">
        <v>164</v>
      </c>
      <c r="B172" s="36" t="s">
        <v>126</v>
      </c>
      <c r="C172" s="23">
        <v>901</v>
      </c>
      <c r="D172" s="1">
        <v>502</v>
      </c>
      <c r="E172" s="2" t="s">
        <v>195</v>
      </c>
      <c r="F172" s="4"/>
      <c r="G172" s="68"/>
      <c r="H172" s="26"/>
      <c r="I172" s="69">
        <f>I173</f>
        <v>1140</v>
      </c>
      <c r="J172" s="69">
        <f>J173</f>
        <v>1140</v>
      </c>
    </row>
    <row r="173" spans="1:10" ht="29.25" customHeight="1">
      <c r="A173" s="93">
        <v>165</v>
      </c>
      <c r="B173" s="37" t="s">
        <v>258</v>
      </c>
      <c r="C173" s="24">
        <v>901</v>
      </c>
      <c r="D173" s="3">
        <v>502</v>
      </c>
      <c r="E173" s="4" t="s">
        <v>195</v>
      </c>
      <c r="F173" s="4" t="s">
        <v>68</v>
      </c>
      <c r="G173" s="68"/>
      <c r="H173" s="26"/>
      <c r="I173" s="70">
        <v>1140</v>
      </c>
      <c r="J173" s="70">
        <v>1140</v>
      </c>
    </row>
    <row r="174" spans="1:10" ht="45.75" customHeight="1">
      <c r="A174" s="93">
        <v>166</v>
      </c>
      <c r="B174" s="36" t="s">
        <v>334</v>
      </c>
      <c r="C174" s="23">
        <v>901</v>
      </c>
      <c r="D174" s="1">
        <v>502</v>
      </c>
      <c r="E174" s="30" t="s">
        <v>335</v>
      </c>
      <c r="F174" s="2"/>
      <c r="G174" s="74"/>
      <c r="H174" s="71"/>
      <c r="I174" s="69">
        <f>SUM(I175)</f>
        <v>500</v>
      </c>
      <c r="J174" s="69">
        <f>SUM(J175)</f>
        <v>0</v>
      </c>
    </row>
    <row r="175" spans="1:10" ht="41.25" customHeight="1">
      <c r="A175" s="93">
        <v>167</v>
      </c>
      <c r="B175" s="37" t="s">
        <v>260</v>
      </c>
      <c r="C175" s="24">
        <v>901</v>
      </c>
      <c r="D175" s="3">
        <v>502</v>
      </c>
      <c r="E175" s="45" t="s">
        <v>335</v>
      </c>
      <c r="F175" s="4" t="s">
        <v>48</v>
      </c>
      <c r="G175" s="68"/>
      <c r="H175" s="26"/>
      <c r="I175" s="70">
        <v>500</v>
      </c>
      <c r="J175" s="70">
        <v>0</v>
      </c>
    </row>
    <row r="176" spans="1:10">
      <c r="A176" s="93">
        <v>168</v>
      </c>
      <c r="B176" s="40" t="s">
        <v>16</v>
      </c>
      <c r="C176" s="23">
        <v>901</v>
      </c>
      <c r="D176" s="31">
        <v>503</v>
      </c>
      <c r="E176" s="30"/>
      <c r="F176" s="45"/>
      <c r="G176" s="68"/>
      <c r="H176" s="26"/>
      <c r="I176" s="77">
        <f>SUM(I177+I184)</f>
        <v>6580.7269999999999</v>
      </c>
      <c r="J176" s="77">
        <f>SUM(J177+J184)</f>
        <v>5610.7269999999999</v>
      </c>
    </row>
    <row r="177" spans="1:10" ht="38.25">
      <c r="A177" s="93">
        <v>169</v>
      </c>
      <c r="B177" s="38" t="s">
        <v>191</v>
      </c>
      <c r="C177" s="23">
        <v>901</v>
      </c>
      <c r="D177" s="1">
        <v>503</v>
      </c>
      <c r="E177" s="2" t="s">
        <v>192</v>
      </c>
      <c r="F177" s="4"/>
      <c r="G177" s="68"/>
      <c r="H177" s="26"/>
      <c r="I177" s="69">
        <f>SUM(I178+I180+I182)</f>
        <v>5310.7269999999999</v>
      </c>
      <c r="J177" s="69">
        <f>SUM(J178+J180+J182)</f>
        <v>5310.7269999999999</v>
      </c>
    </row>
    <row r="178" spans="1:10">
      <c r="A178" s="93">
        <v>170</v>
      </c>
      <c r="B178" s="36" t="s">
        <v>336</v>
      </c>
      <c r="C178" s="23">
        <v>901</v>
      </c>
      <c r="D178" s="1">
        <v>503</v>
      </c>
      <c r="E178" s="2" t="s">
        <v>245</v>
      </c>
      <c r="F178" s="4"/>
      <c r="G178" s="68"/>
      <c r="H178" s="26"/>
      <c r="I178" s="69">
        <f>I179</f>
        <v>3972.56</v>
      </c>
      <c r="J178" s="69">
        <f>J179</f>
        <v>3972.56</v>
      </c>
    </row>
    <row r="179" spans="1:10" ht="28.5" customHeight="1">
      <c r="A179" s="93">
        <v>171</v>
      </c>
      <c r="B179" s="37" t="s">
        <v>258</v>
      </c>
      <c r="C179" s="24">
        <v>901</v>
      </c>
      <c r="D179" s="3">
        <v>503</v>
      </c>
      <c r="E179" s="4" t="s">
        <v>245</v>
      </c>
      <c r="F179" s="4" t="s">
        <v>68</v>
      </c>
      <c r="G179" s="68"/>
      <c r="H179" s="26"/>
      <c r="I179" s="70">
        <v>3972.56</v>
      </c>
      <c r="J179" s="70">
        <v>3972.56</v>
      </c>
    </row>
    <row r="180" spans="1:10">
      <c r="A180" s="93">
        <v>172</v>
      </c>
      <c r="B180" s="36" t="s">
        <v>17</v>
      </c>
      <c r="C180" s="23">
        <v>901</v>
      </c>
      <c r="D180" s="1">
        <v>503</v>
      </c>
      <c r="E180" s="2" t="s">
        <v>246</v>
      </c>
      <c r="F180" s="4"/>
      <c r="G180" s="68"/>
      <c r="H180" s="26"/>
      <c r="I180" s="69">
        <f>I181</f>
        <v>588.16700000000003</v>
      </c>
      <c r="J180" s="69">
        <f>J181</f>
        <v>588.16700000000003</v>
      </c>
    </row>
    <row r="181" spans="1:10" ht="30" customHeight="1">
      <c r="A181" s="93">
        <v>173</v>
      </c>
      <c r="B181" s="37" t="s">
        <v>258</v>
      </c>
      <c r="C181" s="24">
        <v>901</v>
      </c>
      <c r="D181" s="3">
        <v>503</v>
      </c>
      <c r="E181" s="4" t="s">
        <v>246</v>
      </c>
      <c r="F181" s="4" t="s">
        <v>68</v>
      </c>
      <c r="G181" s="68"/>
      <c r="H181" s="26"/>
      <c r="I181" s="70">
        <v>588.16700000000003</v>
      </c>
      <c r="J181" s="70">
        <v>588.16700000000003</v>
      </c>
    </row>
    <row r="182" spans="1:10">
      <c r="A182" s="93">
        <v>174</v>
      </c>
      <c r="B182" s="36" t="s">
        <v>90</v>
      </c>
      <c r="C182" s="23">
        <v>901</v>
      </c>
      <c r="D182" s="1">
        <v>503</v>
      </c>
      <c r="E182" s="2" t="s">
        <v>247</v>
      </c>
      <c r="F182" s="4"/>
      <c r="G182" s="68"/>
      <c r="H182" s="26"/>
      <c r="I182" s="69">
        <f>I183</f>
        <v>750</v>
      </c>
      <c r="J182" s="69">
        <f>J183</f>
        <v>750</v>
      </c>
    </row>
    <row r="183" spans="1:10" ht="30" customHeight="1">
      <c r="A183" s="93">
        <v>175</v>
      </c>
      <c r="B183" s="37" t="s">
        <v>258</v>
      </c>
      <c r="C183" s="24">
        <v>901</v>
      </c>
      <c r="D183" s="3">
        <v>503</v>
      </c>
      <c r="E183" s="4" t="s">
        <v>247</v>
      </c>
      <c r="F183" s="4" t="s">
        <v>68</v>
      </c>
      <c r="G183" s="68"/>
      <c r="H183" s="26"/>
      <c r="I183" s="70">
        <v>750</v>
      </c>
      <c r="J183" s="70">
        <v>750</v>
      </c>
    </row>
    <row r="184" spans="1:10" ht="45.75" customHeight="1">
      <c r="A184" s="93">
        <v>176</v>
      </c>
      <c r="B184" s="36" t="s">
        <v>365</v>
      </c>
      <c r="C184" s="23">
        <v>901</v>
      </c>
      <c r="D184" s="1">
        <v>503</v>
      </c>
      <c r="E184" s="2" t="s">
        <v>360</v>
      </c>
      <c r="F184" s="2"/>
      <c r="G184" s="74"/>
      <c r="H184" s="71"/>
      <c r="I184" s="69">
        <f>SUM(I185+I187)</f>
        <v>1270</v>
      </c>
      <c r="J184" s="69">
        <f>SUM(J185+J187)</f>
        <v>300</v>
      </c>
    </row>
    <row r="185" spans="1:10" ht="41.25" customHeight="1">
      <c r="A185" s="93">
        <v>177</v>
      </c>
      <c r="B185" s="90" t="s">
        <v>337</v>
      </c>
      <c r="C185" s="23">
        <v>901</v>
      </c>
      <c r="D185" s="1">
        <v>503</v>
      </c>
      <c r="E185" s="2" t="s">
        <v>339</v>
      </c>
      <c r="F185" s="2"/>
      <c r="G185" s="74"/>
      <c r="H185" s="71"/>
      <c r="I185" s="69">
        <f>SUM(I186)</f>
        <v>680</v>
      </c>
      <c r="J185" s="69">
        <f>SUM(J186)</f>
        <v>200</v>
      </c>
    </row>
    <row r="186" spans="1:10" ht="30" customHeight="1">
      <c r="A186" s="93">
        <v>178</v>
      </c>
      <c r="B186" s="37" t="s">
        <v>258</v>
      </c>
      <c r="C186" s="24">
        <v>901</v>
      </c>
      <c r="D186" s="3">
        <v>503</v>
      </c>
      <c r="E186" s="4" t="s">
        <v>339</v>
      </c>
      <c r="F186" s="4" t="s">
        <v>68</v>
      </c>
      <c r="G186" s="68"/>
      <c r="H186" s="26"/>
      <c r="I186" s="70">
        <v>680</v>
      </c>
      <c r="J186" s="70">
        <v>200</v>
      </c>
    </row>
    <row r="187" spans="1:10" ht="30" customHeight="1">
      <c r="A187" s="93">
        <v>179</v>
      </c>
      <c r="B187" s="36" t="s">
        <v>338</v>
      </c>
      <c r="C187" s="23">
        <v>901</v>
      </c>
      <c r="D187" s="1">
        <v>503</v>
      </c>
      <c r="E187" s="2" t="s">
        <v>340</v>
      </c>
      <c r="F187" s="2"/>
      <c r="G187" s="74"/>
      <c r="H187" s="71"/>
      <c r="I187" s="69">
        <f>SUM(I188)</f>
        <v>590</v>
      </c>
      <c r="J187" s="69">
        <f>SUM(J188)</f>
        <v>100</v>
      </c>
    </row>
    <row r="188" spans="1:10" ht="30" customHeight="1">
      <c r="A188" s="93">
        <v>180</v>
      </c>
      <c r="B188" s="37" t="s">
        <v>258</v>
      </c>
      <c r="C188" s="24">
        <v>901</v>
      </c>
      <c r="D188" s="3">
        <v>503</v>
      </c>
      <c r="E188" s="4" t="s">
        <v>340</v>
      </c>
      <c r="F188" s="4" t="s">
        <v>68</v>
      </c>
      <c r="G188" s="68"/>
      <c r="H188" s="26"/>
      <c r="I188" s="70">
        <v>590</v>
      </c>
      <c r="J188" s="70">
        <v>100</v>
      </c>
    </row>
    <row r="189" spans="1:10" ht="18.75" customHeight="1">
      <c r="A189" s="93">
        <v>181</v>
      </c>
      <c r="B189" s="36" t="s">
        <v>62</v>
      </c>
      <c r="C189" s="23">
        <v>901</v>
      </c>
      <c r="D189" s="1">
        <v>505</v>
      </c>
      <c r="E189" s="2"/>
      <c r="F189" s="4"/>
      <c r="G189" s="68"/>
      <c r="H189" s="26"/>
      <c r="I189" s="69">
        <f>SUM(I190+I193)</f>
        <v>71</v>
      </c>
      <c r="J189" s="69">
        <f>SUM(J190+J193)</f>
        <v>71</v>
      </c>
    </row>
    <row r="190" spans="1:10" ht="38.25">
      <c r="A190" s="93">
        <v>182</v>
      </c>
      <c r="B190" s="38" t="s">
        <v>191</v>
      </c>
      <c r="C190" s="23">
        <v>901</v>
      </c>
      <c r="D190" s="1">
        <v>505</v>
      </c>
      <c r="E190" s="2" t="s">
        <v>192</v>
      </c>
      <c r="F190" s="4"/>
      <c r="G190" s="68"/>
      <c r="H190" s="26"/>
      <c r="I190" s="69">
        <f>SUM(I191)</f>
        <v>21</v>
      </c>
      <c r="J190" s="69">
        <f>SUM(J191)</f>
        <v>21</v>
      </c>
    </row>
    <row r="191" spans="1:10" ht="51">
      <c r="A191" s="93">
        <v>183</v>
      </c>
      <c r="B191" s="36" t="s">
        <v>130</v>
      </c>
      <c r="C191" s="23">
        <v>901</v>
      </c>
      <c r="D191" s="1">
        <v>505</v>
      </c>
      <c r="E191" s="2" t="s">
        <v>248</v>
      </c>
      <c r="F191" s="4"/>
      <c r="G191" s="68"/>
      <c r="H191" s="26"/>
      <c r="I191" s="69">
        <f>I192</f>
        <v>21</v>
      </c>
      <c r="J191" s="69">
        <f>J192</f>
        <v>21</v>
      </c>
    </row>
    <row r="192" spans="1:10" ht="41.25" customHeight="1">
      <c r="A192" s="93">
        <v>184</v>
      </c>
      <c r="B192" s="37" t="s">
        <v>260</v>
      </c>
      <c r="C192" s="24">
        <v>901</v>
      </c>
      <c r="D192" s="3">
        <v>505</v>
      </c>
      <c r="E192" s="4" t="s">
        <v>248</v>
      </c>
      <c r="F192" s="4" t="s">
        <v>48</v>
      </c>
      <c r="G192" s="68"/>
      <c r="H192" s="26"/>
      <c r="I192" s="70">
        <v>21</v>
      </c>
      <c r="J192" s="70">
        <v>21</v>
      </c>
    </row>
    <row r="193" spans="1:10" ht="38.25">
      <c r="A193" s="93">
        <v>185</v>
      </c>
      <c r="B193" s="40" t="s">
        <v>341</v>
      </c>
      <c r="C193" s="23">
        <v>901</v>
      </c>
      <c r="D193" s="31">
        <v>505</v>
      </c>
      <c r="E193" s="30" t="s">
        <v>196</v>
      </c>
      <c r="F193" s="45"/>
      <c r="G193" s="68"/>
      <c r="H193" s="26"/>
      <c r="I193" s="77">
        <f>I194</f>
        <v>50</v>
      </c>
      <c r="J193" s="77">
        <f>J194</f>
        <v>50</v>
      </c>
    </row>
    <row r="194" spans="1:10" ht="36.75" customHeight="1">
      <c r="A194" s="93">
        <v>186</v>
      </c>
      <c r="B194" s="40" t="s">
        <v>342</v>
      </c>
      <c r="C194" s="23">
        <v>901</v>
      </c>
      <c r="D194" s="31">
        <v>505</v>
      </c>
      <c r="E194" s="30" t="s">
        <v>196</v>
      </c>
      <c r="F194" s="45"/>
      <c r="G194" s="68"/>
      <c r="H194" s="26"/>
      <c r="I194" s="77">
        <f>I195</f>
        <v>50</v>
      </c>
      <c r="J194" s="77">
        <f>J195</f>
        <v>50</v>
      </c>
    </row>
    <row r="195" spans="1:10" ht="30" customHeight="1">
      <c r="A195" s="93">
        <v>187</v>
      </c>
      <c r="B195" s="37" t="s">
        <v>258</v>
      </c>
      <c r="C195" s="24">
        <v>901</v>
      </c>
      <c r="D195" s="44">
        <v>505</v>
      </c>
      <c r="E195" s="45" t="s">
        <v>196</v>
      </c>
      <c r="F195" s="45" t="s">
        <v>68</v>
      </c>
      <c r="G195" s="68"/>
      <c r="H195" s="26"/>
      <c r="I195" s="72">
        <v>50</v>
      </c>
      <c r="J195" s="72">
        <v>50</v>
      </c>
    </row>
    <row r="196" spans="1:10" ht="19.5" customHeight="1">
      <c r="A196" s="93">
        <v>188</v>
      </c>
      <c r="B196" s="36" t="s">
        <v>18</v>
      </c>
      <c r="C196" s="23">
        <v>901</v>
      </c>
      <c r="D196" s="1">
        <v>600</v>
      </c>
      <c r="E196" s="2"/>
      <c r="F196" s="4"/>
      <c r="G196" s="68"/>
      <c r="H196" s="26"/>
      <c r="I196" s="69">
        <f>I197</f>
        <v>439.9</v>
      </c>
      <c r="J196" s="69">
        <f>J197</f>
        <v>439.9</v>
      </c>
    </row>
    <row r="197" spans="1:10" ht="25.5" customHeight="1">
      <c r="A197" s="93">
        <v>189</v>
      </c>
      <c r="B197" s="36" t="s">
        <v>19</v>
      </c>
      <c r="C197" s="23">
        <v>901</v>
      </c>
      <c r="D197" s="1">
        <v>603</v>
      </c>
      <c r="E197" s="2"/>
      <c r="F197" s="4"/>
      <c r="G197" s="68"/>
      <c r="H197" s="26"/>
      <c r="I197" s="69">
        <f>SUM(I198)</f>
        <v>439.9</v>
      </c>
      <c r="J197" s="69">
        <f>SUM(J198)</f>
        <v>439.9</v>
      </c>
    </row>
    <row r="198" spans="1:10" ht="30.75" customHeight="1">
      <c r="A198" s="93">
        <v>190</v>
      </c>
      <c r="B198" s="36" t="s">
        <v>197</v>
      </c>
      <c r="C198" s="23">
        <v>901</v>
      </c>
      <c r="D198" s="1">
        <v>603</v>
      </c>
      <c r="E198" s="2" t="s">
        <v>198</v>
      </c>
      <c r="F198" s="4"/>
      <c r="G198" s="68"/>
      <c r="H198" s="26"/>
      <c r="I198" s="69">
        <f>SUM(I199)</f>
        <v>439.9</v>
      </c>
      <c r="J198" s="69">
        <f>SUM(J199)</f>
        <v>439.9</v>
      </c>
    </row>
    <row r="199" spans="1:10" ht="38.25">
      <c r="A199" s="93">
        <v>191</v>
      </c>
      <c r="B199" s="36" t="s">
        <v>91</v>
      </c>
      <c r="C199" s="23">
        <v>901</v>
      </c>
      <c r="D199" s="1">
        <v>603</v>
      </c>
      <c r="E199" s="2" t="s">
        <v>198</v>
      </c>
      <c r="F199" s="4"/>
      <c r="G199" s="68"/>
      <c r="H199" s="26"/>
      <c r="I199" s="69">
        <f>I200</f>
        <v>439.9</v>
      </c>
      <c r="J199" s="69">
        <f>J200</f>
        <v>439.9</v>
      </c>
    </row>
    <row r="200" spans="1:10" ht="31.5" customHeight="1">
      <c r="A200" s="93">
        <v>192</v>
      </c>
      <c r="B200" s="37" t="s">
        <v>258</v>
      </c>
      <c r="C200" s="24">
        <v>901</v>
      </c>
      <c r="D200" s="3">
        <v>603</v>
      </c>
      <c r="E200" s="4" t="s">
        <v>198</v>
      </c>
      <c r="F200" s="4" t="s">
        <v>68</v>
      </c>
      <c r="G200" s="68"/>
      <c r="H200" s="26"/>
      <c r="I200" s="70">
        <v>439.9</v>
      </c>
      <c r="J200" s="70">
        <v>439.9</v>
      </c>
    </row>
    <row r="201" spans="1:10" ht="12.75" customHeight="1">
      <c r="A201" s="93">
        <v>193</v>
      </c>
      <c r="B201" s="36" t="s">
        <v>20</v>
      </c>
      <c r="C201" s="23">
        <v>901</v>
      </c>
      <c r="D201" s="1">
        <v>700</v>
      </c>
      <c r="E201" s="2"/>
      <c r="F201" s="4"/>
      <c r="G201" s="68"/>
      <c r="H201" s="26"/>
      <c r="I201" s="69">
        <f>SUM(I202+I214+I231+I238)</f>
        <v>132612.505</v>
      </c>
      <c r="J201" s="69">
        <f>SUM(J202+J214+J231+J238)</f>
        <v>126780.63500000001</v>
      </c>
    </row>
    <row r="202" spans="1:10" ht="18.75" customHeight="1">
      <c r="A202" s="93">
        <v>194</v>
      </c>
      <c r="B202" s="36" t="s">
        <v>21</v>
      </c>
      <c r="C202" s="23">
        <v>901</v>
      </c>
      <c r="D202" s="1">
        <v>701</v>
      </c>
      <c r="E202" s="2"/>
      <c r="F202" s="4"/>
      <c r="G202" s="68"/>
      <c r="H202" s="26"/>
      <c r="I202" s="69">
        <f>SUM(I203)</f>
        <v>39757</v>
      </c>
      <c r="J202" s="69">
        <f>SUM(J203)</f>
        <v>38437.035000000003</v>
      </c>
    </row>
    <row r="203" spans="1:10" ht="25.5">
      <c r="A203" s="93">
        <v>195</v>
      </c>
      <c r="B203" s="36" t="s">
        <v>199</v>
      </c>
      <c r="C203" s="23">
        <v>901</v>
      </c>
      <c r="D203" s="1">
        <v>701</v>
      </c>
      <c r="E203" s="2" t="s">
        <v>200</v>
      </c>
      <c r="F203" s="4"/>
      <c r="G203" s="68"/>
      <c r="H203" s="26"/>
      <c r="I203" s="69">
        <f>SUM(I204+I209)</f>
        <v>39757</v>
      </c>
      <c r="J203" s="69">
        <f>SUM(J204+J209)</f>
        <v>38437.035000000003</v>
      </c>
    </row>
    <row r="204" spans="1:10" ht="25.5">
      <c r="A204" s="93">
        <v>196</v>
      </c>
      <c r="B204" s="36" t="s">
        <v>92</v>
      </c>
      <c r="C204" s="23">
        <v>901</v>
      </c>
      <c r="D204" s="1">
        <v>701</v>
      </c>
      <c r="E204" s="2" t="s">
        <v>201</v>
      </c>
      <c r="F204" s="4"/>
      <c r="G204" s="68"/>
      <c r="H204" s="26"/>
      <c r="I204" s="69">
        <f>SUM(I205)</f>
        <v>22000</v>
      </c>
      <c r="J204" s="69">
        <f>SUM(J205)</f>
        <v>20000.035</v>
      </c>
    </row>
    <row r="205" spans="1:10" ht="38.25">
      <c r="A205" s="93">
        <v>197</v>
      </c>
      <c r="B205" s="36" t="s">
        <v>93</v>
      </c>
      <c r="C205" s="23">
        <v>901</v>
      </c>
      <c r="D205" s="1">
        <v>701</v>
      </c>
      <c r="E205" s="2" t="s">
        <v>202</v>
      </c>
      <c r="F205" s="4"/>
      <c r="G205" s="68"/>
      <c r="H205" s="26"/>
      <c r="I205" s="69">
        <f>SUM(I206:I208)</f>
        <v>22000</v>
      </c>
      <c r="J205" s="69">
        <f>SUM(J206:J208)</f>
        <v>20000.035</v>
      </c>
    </row>
    <row r="206" spans="1:10">
      <c r="A206" s="93">
        <v>198</v>
      </c>
      <c r="B206" s="37" t="s">
        <v>39</v>
      </c>
      <c r="C206" s="24">
        <v>901</v>
      </c>
      <c r="D206" s="3">
        <v>701</v>
      </c>
      <c r="E206" s="4" t="s">
        <v>202</v>
      </c>
      <c r="F206" s="4" t="s">
        <v>38</v>
      </c>
      <c r="G206" s="68"/>
      <c r="H206" s="26"/>
      <c r="I206" s="105">
        <v>13412.035</v>
      </c>
      <c r="J206" s="105">
        <v>13412.035</v>
      </c>
    </row>
    <row r="207" spans="1:10" ht="28.5" customHeight="1">
      <c r="A207" s="93">
        <v>199</v>
      </c>
      <c r="B207" s="37" t="s">
        <v>258</v>
      </c>
      <c r="C207" s="24">
        <v>901</v>
      </c>
      <c r="D207" s="3">
        <v>701</v>
      </c>
      <c r="E207" s="4" t="s">
        <v>202</v>
      </c>
      <c r="F207" s="4" t="s">
        <v>68</v>
      </c>
      <c r="G207" s="68"/>
      <c r="H207" s="26"/>
      <c r="I207" s="105">
        <v>8187.9650000000001</v>
      </c>
      <c r="J207" s="105">
        <v>6188</v>
      </c>
    </row>
    <row r="208" spans="1:10" ht="19.5" customHeight="1">
      <c r="A208" s="93">
        <v>200</v>
      </c>
      <c r="B208" s="37" t="s">
        <v>250</v>
      </c>
      <c r="C208" s="24">
        <v>901</v>
      </c>
      <c r="D208" s="3">
        <v>701</v>
      </c>
      <c r="E208" s="4" t="s">
        <v>202</v>
      </c>
      <c r="F208" s="4" t="s">
        <v>251</v>
      </c>
      <c r="G208" s="68"/>
      <c r="H208" s="26"/>
      <c r="I208" s="105">
        <v>400</v>
      </c>
      <c r="J208" s="105">
        <v>400</v>
      </c>
    </row>
    <row r="209" spans="1:10" ht="60" customHeight="1">
      <c r="A209" s="93">
        <v>201</v>
      </c>
      <c r="B209" s="36" t="s">
        <v>94</v>
      </c>
      <c r="C209" s="23">
        <v>901</v>
      </c>
      <c r="D209" s="1">
        <v>701</v>
      </c>
      <c r="E209" s="2" t="s">
        <v>203</v>
      </c>
      <c r="F209" s="4"/>
      <c r="G209" s="68"/>
      <c r="H209" s="26"/>
      <c r="I209" s="69">
        <f>SUM(I210+I212)</f>
        <v>17757</v>
      </c>
      <c r="J209" s="69">
        <f>SUM(J210+J212)</f>
        <v>18437</v>
      </c>
    </row>
    <row r="210" spans="1:10" ht="77.25" customHeight="1">
      <c r="A210" s="93">
        <v>202</v>
      </c>
      <c r="B210" s="36" t="s">
        <v>95</v>
      </c>
      <c r="C210" s="23">
        <v>901</v>
      </c>
      <c r="D210" s="1">
        <v>701</v>
      </c>
      <c r="E210" s="2" t="s">
        <v>254</v>
      </c>
      <c r="F210" s="2"/>
      <c r="G210" s="74"/>
      <c r="H210" s="71"/>
      <c r="I210" s="69">
        <f>SUM(I211)</f>
        <v>17430</v>
      </c>
      <c r="J210" s="69">
        <f>SUM(J211)</f>
        <v>18110</v>
      </c>
    </row>
    <row r="211" spans="1:10">
      <c r="A211" s="93">
        <v>203</v>
      </c>
      <c r="B211" s="37" t="s">
        <v>39</v>
      </c>
      <c r="C211" s="24">
        <v>901</v>
      </c>
      <c r="D211" s="3">
        <v>701</v>
      </c>
      <c r="E211" s="4" t="s">
        <v>254</v>
      </c>
      <c r="F211" s="4" t="s">
        <v>38</v>
      </c>
      <c r="G211" s="68"/>
      <c r="H211" s="26"/>
      <c r="I211" s="70">
        <v>17430</v>
      </c>
      <c r="J211" s="70">
        <v>18110</v>
      </c>
    </row>
    <row r="212" spans="1:10" ht="69" customHeight="1">
      <c r="A212" s="93">
        <v>204</v>
      </c>
      <c r="B212" s="36" t="s">
        <v>96</v>
      </c>
      <c r="C212" s="23">
        <v>901</v>
      </c>
      <c r="D212" s="1">
        <v>701</v>
      </c>
      <c r="E212" s="2" t="s">
        <v>255</v>
      </c>
      <c r="F212" s="2"/>
      <c r="G212" s="74"/>
      <c r="H212" s="71"/>
      <c r="I212" s="69">
        <f>SUM(I213)</f>
        <v>327</v>
      </c>
      <c r="J212" s="69">
        <f>SUM(J213)</f>
        <v>327</v>
      </c>
    </row>
    <row r="213" spans="1:10" ht="27" customHeight="1">
      <c r="A213" s="93">
        <v>205</v>
      </c>
      <c r="B213" s="37" t="s">
        <v>258</v>
      </c>
      <c r="C213" s="24">
        <v>901</v>
      </c>
      <c r="D213" s="3">
        <v>701</v>
      </c>
      <c r="E213" s="4" t="s">
        <v>255</v>
      </c>
      <c r="F213" s="4" t="s">
        <v>68</v>
      </c>
      <c r="G213" s="68"/>
      <c r="H213" s="26"/>
      <c r="I213" s="70">
        <v>327</v>
      </c>
      <c r="J213" s="70">
        <v>327</v>
      </c>
    </row>
    <row r="214" spans="1:10">
      <c r="A214" s="93">
        <v>206</v>
      </c>
      <c r="B214" s="36" t="s">
        <v>22</v>
      </c>
      <c r="C214" s="23">
        <v>901</v>
      </c>
      <c r="D214" s="1">
        <v>702</v>
      </c>
      <c r="E214" s="2"/>
      <c r="F214" s="4"/>
      <c r="G214" s="68"/>
      <c r="H214" s="26"/>
      <c r="I214" s="69">
        <f>SUM(I215+I228)</f>
        <v>83175.404999999999</v>
      </c>
      <c r="J214" s="69">
        <f>SUM(J215+J228)</f>
        <v>78349.8</v>
      </c>
    </row>
    <row r="215" spans="1:10" ht="29.25" customHeight="1">
      <c r="A215" s="93">
        <v>207</v>
      </c>
      <c r="B215" s="36" t="s">
        <v>199</v>
      </c>
      <c r="C215" s="23">
        <v>901</v>
      </c>
      <c r="D215" s="1">
        <v>702</v>
      </c>
      <c r="E215" s="2" t="s">
        <v>200</v>
      </c>
      <c r="F215" s="4"/>
      <c r="G215" s="68"/>
      <c r="H215" s="26"/>
      <c r="I215" s="69">
        <f>SUM(I216+I221+I226)</f>
        <v>82075.404999999999</v>
      </c>
      <c r="J215" s="69">
        <f>SUM(J216+J221+J226)</f>
        <v>78349.8</v>
      </c>
    </row>
    <row r="216" spans="1:10" ht="25.5">
      <c r="A216" s="93">
        <v>208</v>
      </c>
      <c r="B216" s="36" t="s">
        <v>97</v>
      </c>
      <c r="C216" s="23">
        <v>901</v>
      </c>
      <c r="D216" s="1">
        <v>702</v>
      </c>
      <c r="E216" s="2" t="s">
        <v>204</v>
      </c>
      <c r="F216" s="4"/>
      <c r="G216" s="68"/>
      <c r="H216" s="26"/>
      <c r="I216" s="69">
        <f>I217</f>
        <v>35052.404999999999</v>
      </c>
      <c r="J216" s="69">
        <f>J217</f>
        <v>30072.799999999999</v>
      </c>
    </row>
    <row r="217" spans="1:10" ht="38.25">
      <c r="A217" s="93">
        <v>209</v>
      </c>
      <c r="B217" s="36" t="s">
        <v>98</v>
      </c>
      <c r="C217" s="23">
        <v>901</v>
      </c>
      <c r="D217" s="1">
        <v>702</v>
      </c>
      <c r="E217" s="2" t="s">
        <v>205</v>
      </c>
      <c r="F217" s="4"/>
      <c r="G217" s="68"/>
      <c r="H217" s="26"/>
      <c r="I217" s="69">
        <f>SUM(I218:I220)</f>
        <v>35052.404999999999</v>
      </c>
      <c r="J217" s="69">
        <f>SUM(J218:J220)</f>
        <v>30072.799999999999</v>
      </c>
    </row>
    <row r="218" spans="1:10">
      <c r="A218" s="93">
        <v>210</v>
      </c>
      <c r="B218" s="37" t="s">
        <v>39</v>
      </c>
      <c r="C218" s="24">
        <v>901</v>
      </c>
      <c r="D218" s="3">
        <v>702</v>
      </c>
      <c r="E218" s="4" t="s">
        <v>205</v>
      </c>
      <c r="F218" s="4" t="s">
        <v>38</v>
      </c>
      <c r="G218" s="68"/>
      <c r="H218" s="26"/>
      <c r="I218" s="105">
        <v>14755.605</v>
      </c>
      <c r="J218" s="105">
        <v>14755.605</v>
      </c>
    </row>
    <row r="219" spans="1:10" ht="29.25" customHeight="1">
      <c r="A219" s="93">
        <v>211</v>
      </c>
      <c r="B219" s="37" t="s">
        <v>258</v>
      </c>
      <c r="C219" s="24">
        <v>901</v>
      </c>
      <c r="D219" s="3">
        <v>702</v>
      </c>
      <c r="E219" s="4" t="s">
        <v>205</v>
      </c>
      <c r="F219" s="4" t="s">
        <v>68</v>
      </c>
      <c r="G219" s="68"/>
      <c r="H219" s="26"/>
      <c r="I219" s="105">
        <v>20155.3</v>
      </c>
      <c r="J219" s="105">
        <v>15175.695</v>
      </c>
    </row>
    <row r="220" spans="1:10" ht="19.5" customHeight="1">
      <c r="A220" s="93">
        <v>212</v>
      </c>
      <c r="B220" s="37" t="s">
        <v>250</v>
      </c>
      <c r="C220" s="24">
        <v>901</v>
      </c>
      <c r="D220" s="3">
        <v>702</v>
      </c>
      <c r="E220" s="4" t="s">
        <v>205</v>
      </c>
      <c r="F220" s="4" t="s">
        <v>251</v>
      </c>
      <c r="G220" s="68"/>
      <c r="H220" s="26"/>
      <c r="I220" s="105">
        <v>141.5</v>
      </c>
      <c r="J220" s="105">
        <v>141.5</v>
      </c>
    </row>
    <row r="221" spans="1:10" ht="58.5" customHeight="1">
      <c r="A221" s="93">
        <v>213</v>
      </c>
      <c r="B221" s="36" t="s">
        <v>101</v>
      </c>
      <c r="C221" s="23">
        <v>901</v>
      </c>
      <c r="D221" s="1">
        <v>702</v>
      </c>
      <c r="E221" s="2" t="s">
        <v>208</v>
      </c>
      <c r="F221" s="4"/>
      <c r="G221" s="68"/>
      <c r="H221" s="26"/>
      <c r="I221" s="69">
        <f>SUM(I222+I224)</f>
        <v>43305</v>
      </c>
      <c r="J221" s="69">
        <f>SUM(J222+J224)</f>
        <v>44559</v>
      </c>
    </row>
    <row r="222" spans="1:10" ht="69.75" customHeight="1">
      <c r="A222" s="93">
        <v>214</v>
      </c>
      <c r="B222" s="36" t="s">
        <v>102</v>
      </c>
      <c r="C222" s="23">
        <v>901</v>
      </c>
      <c r="D222" s="1">
        <v>702</v>
      </c>
      <c r="E222" s="2" t="s">
        <v>252</v>
      </c>
      <c r="F222" s="2"/>
      <c r="G222" s="74"/>
      <c r="H222" s="71"/>
      <c r="I222" s="69">
        <f>SUM(I223)</f>
        <v>41822.400000000001</v>
      </c>
      <c r="J222" s="69">
        <f>SUM(J223)</f>
        <v>43076.4</v>
      </c>
    </row>
    <row r="223" spans="1:10" ht="17.25" customHeight="1">
      <c r="A223" s="93">
        <v>215</v>
      </c>
      <c r="B223" s="37" t="s">
        <v>39</v>
      </c>
      <c r="C223" s="24">
        <v>901</v>
      </c>
      <c r="D223" s="3">
        <v>702</v>
      </c>
      <c r="E223" s="4" t="s">
        <v>252</v>
      </c>
      <c r="F223" s="4" t="s">
        <v>38</v>
      </c>
      <c r="G223" s="68"/>
      <c r="H223" s="26"/>
      <c r="I223" s="70">
        <v>41822.400000000001</v>
      </c>
      <c r="J223" s="70">
        <v>43076.4</v>
      </c>
    </row>
    <row r="224" spans="1:10" ht="109.5" customHeight="1">
      <c r="A224" s="93">
        <v>216</v>
      </c>
      <c r="B224" s="95" t="s">
        <v>290</v>
      </c>
      <c r="C224" s="23">
        <v>901</v>
      </c>
      <c r="D224" s="1">
        <v>702</v>
      </c>
      <c r="E224" s="2" t="s">
        <v>253</v>
      </c>
      <c r="F224" s="2"/>
      <c r="G224" s="74"/>
      <c r="H224" s="71"/>
      <c r="I224" s="69">
        <f>SUM(I225)</f>
        <v>1482.6</v>
      </c>
      <c r="J224" s="69">
        <f>SUM(J225)</f>
        <v>1482.6</v>
      </c>
    </row>
    <row r="225" spans="1:10" ht="29.25" customHeight="1">
      <c r="A225" s="93">
        <v>217</v>
      </c>
      <c r="B225" s="37" t="s">
        <v>258</v>
      </c>
      <c r="C225" s="24">
        <v>901</v>
      </c>
      <c r="D225" s="3">
        <v>702</v>
      </c>
      <c r="E225" s="4" t="s">
        <v>253</v>
      </c>
      <c r="F225" s="4" t="s">
        <v>68</v>
      </c>
      <c r="G225" s="68"/>
      <c r="H225" s="26"/>
      <c r="I225" s="70">
        <v>1482.6</v>
      </c>
      <c r="J225" s="70">
        <v>1482.6</v>
      </c>
    </row>
    <row r="226" spans="1:10" ht="25.5">
      <c r="A226" s="93">
        <v>218</v>
      </c>
      <c r="B226" s="36" t="s">
        <v>103</v>
      </c>
      <c r="C226" s="23">
        <v>901</v>
      </c>
      <c r="D226" s="1">
        <v>702</v>
      </c>
      <c r="E226" s="2" t="s">
        <v>209</v>
      </c>
      <c r="F226" s="4"/>
      <c r="G226" s="68"/>
      <c r="H226" s="26"/>
      <c r="I226" s="69">
        <f>I227</f>
        <v>3718</v>
      </c>
      <c r="J226" s="69">
        <f>J227</f>
        <v>3718</v>
      </c>
    </row>
    <row r="227" spans="1:10" ht="29.25" customHeight="1">
      <c r="A227" s="93">
        <v>219</v>
      </c>
      <c r="B227" s="37" t="s">
        <v>258</v>
      </c>
      <c r="C227" s="24">
        <v>901</v>
      </c>
      <c r="D227" s="3">
        <v>702</v>
      </c>
      <c r="E227" s="4" t="s">
        <v>209</v>
      </c>
      <c r="F227" s="4" t="s">
        <v>68</v>
      </c>
      <c r="G227" s="68"/>
      <c r="H227" s="26"/>
      <c r="I227" s="70">
        <v>3718</v>
      </c>
      <c r="J227" s="70">
        <v>3718</v>
      </c>
    </row>
    <row r="228" spans="1:10" ht="54" customHeight="1">
      <c r="A228" s="93">
        <v>220</v>
      </c>
      <c r="B228" s="36" t="s">
        <v>277</v>
      </c>
      <c r="C228" s="23">
        <v>901</v>
      </c>
      <c r="D228" s="1">
        <v>702</v>
      </c>
      <c r="E228" s="2" t="s">
        <v>279</v>
      </c>
      <c r="F228" s="4"/>
      <c r="G228" s="68"/>
      <c r="H228" s="26"/>
      <c r="I228" s="69">
        <f>SUM(I229)</f>
        <v>1100</v>
      </c>
      <c r="J228" s="69">
        <f>SUM(J229)</f>
        <v>0</v>
      </c>
    </row>
    <row r="229" spans="1:10" ht="51.75" customHeight="1">
      <c r="A229" s="93">
        <v>221</v>
      </c>
      <c r="B229" s="36" t="s">
        <v>278</v>
      </c>
      <c r="C229" s="23">
        <v>901</v>
      </c>
      <c r="D229" s="1">
        <v>702</v>
      </c>
      <c r="E229" s="2" t="s">
        <v>280</v>
      </c>
      <c r="F229" s="4"/>
      <c r="G229" s="68"/>
      <c r="H229" s="26"/>
      <c r="I229" s="69">
        <f>SUM(I230)</f>
        <v>1100</v>
      </c>
      <c r="J229" s="69">
        <f>SUM(J230)</f>
        <v>0</v>
      </c>
    </row>
    <row r="230" spans="1:10" ht="29.25" customHeight="1">
      <c r="A230" s="93">
        <v>222</v>
      </c>
      <c r="B230" s="37" t="s">
        <v>258</v>
      </c>
      <c r="C230" s="24">
        <v>901</v>
      </c>
      <c r="D230" s="3">
        <v>702</v>
      </c>
      <c r="E230" s="4" t="s">
        <v>280</v>
      </c>
      <c r="F230" s="4" t="s">
        <v>68</v>
      </c>
      <c r="G230" s="68"/>
      <c r="H230" s="26"/>
      <c r="I230" s="70">
        <v>1100</v>
      </c>
      <c r="J230" s="70">
        <v>0</v>
      </c>
    </row>
    <row r="231" spans="1:10" ht="29.25" customHeight="1">
      <c r="A231" s="93">
        <v>223</v>
      </c>
      <c r="B231" s="36" t="s">
        <v>287</v>
      </c>
      <c r="C231" s="23">
        <v>901</v>
      </c>
      <c r="D231" s="1">
        <v>703</v>
      </c>
      <c r="E231" s="2"/>
      <c r="F231" s="2"/>
      <c r="G231" s="74"/>
      <c r="H231" s="71"/>
      <c r="I231" s="69">
        <f>SUM(I232)</f>
        <v>6679.1</v>
      </c>
      <c r="J231" s="69">
        <f>SUM(J232)</f>
        <v>6616.1</v>
      </c>
    </row>
    <row r="232" spans="1:10" ht="29.25" customHeight="1">
      <c r="A232" s="93">
        <v>224</v>
      </c>
      <c r="B232" s="36" t="s">
        <v>199</v>
      </c>
      <c r="C232" s="23">
        <v>901</v>
      </c>
      <c r="D232" s="1">
        <v>703</v>
      </c>
      <c r="E232" s="2" t="s">
        <v>200</v>
      </c>
      <c r="F232" s="4"/>
      <c r="G232" s="68"/>
      <c r="H232" s="26"/>
      <c r="I232" s="69">
        <f>SUM(I233)</f>
        <v>6679.1</v>
      </c>
      <c r="J232" s="69">
        <f>SUM(J233)</f>
        <v>6616.1</v>
      </c>
    </row>
    <row r="233" spans="1:10" ht="29.25" customHeight="1">
      <c r="A233" s="93">
        <v>225</v>
      </c>
      <c r="B233" s="36" t="s">
        <v>99</v>
      </c>
      <c r="C233" s="23">
        <v>901</v>
      </c>
      <c r="D233" s="1">
        <v>703</v>
      </c>
      <c r="E233" s="2" t="s">
        <v>206</v>
      </c>
      <c r="F233" s="4"/>
      <c r="G233" s="68"/>
      <c r="H233" s="26"/>
      <c r="I233" s="69">
        <f>I234</f>
        <v>6679.1</v>
      </c>
      <c r="J233" s="69">
        <f>J234</f>
        <v>6616.1</v>
      </c>
    </row>
    <row r="234" spans="1:10" ht="29.25" customHeight="1">
      <c r="A234" s="93">
        <v>226</v>
      </c>
      <c r="B234" s="36" t="s">
        <v>100</v>
      </c>
      <c r="C234" s="23">
        <v>901</v>
      </c>
      <c r="D234" s="1">
        <v>703</v>
      </c>
      <c r="E234" s="2" t="s">
        <v>207</v>
      </c>
      <c r="F234" s="4"/>
      <c r="G234" s="68"/>
      <c r="H234" s="26"/>
      <c r="I234" s="69">
        <f>SUM(I235:I237)</f>
        <v>6679.1</v>
      </c>
      <c r="J234" s="69">
        <f>SUM(J235:J237)</f>
        <v>6616.1</v>
      </c>
    </row>
    <row r="235" spans="1:10" ht="29.25" customHeight="1">
      <c r="A235" s="93">
        <v>227</v>
      </c>
      <c r="B235" s="37" t="s">
        <v>74</v>
      </c>
      <c r="C235" s="24">
        <v>901</v>
      </c>
      <c r="D235" s="3">
        <v>703</v>
      </c>
      <c r="E235" s="4" t="s">
        <v>207</v>
      </c>
      <c r="F235" s="4" t="s">
        <v>38</v>
      </c>
      <c r="G235" s="68"/>
      <c r="H235" s="26"/>
      <c r="I235" s="70">
        <v>5924.1</v>
      </c>
      <c r="J235" s="70">
        <v>5924.1</v>
      </c>
    </row>
    <row r="236" spans="1:10" ht="29.25" customHeight="1">
      <c r="A236" s="93">
        <v>228</v>
      </c>
      <c r="B236" s="37" t="s">
        <v>258</v>
      </c>
      <c r="C236" s="24">
        <v>901</v>
      </c>
      <c r="D236" s="3">
        <v>703</v>
      </c>
      <c r="E236" s="4" t="s">
        <v>207</v>
      </c>
      <c r="F236" s="4" t="s">
        <v>68</v>
      </c>
      <c r="G236" s="68"/>
      <c r="H236" s="26"/>
      <c r="I236" s="70">
        <v>735</v>
      </c>
      <c r="J236" s="70">
        <v>672</v>
      </c>
    </row>
    <row r="237" spans="1:10" ht="29.25" customHeight="1">
      <c r="A237" s="93">
        <v>229</v>
      </c>
      <c r="B237" s="37" t="s">
        <v>250</v>
      </c>
      <c r="C237" s="24">
        <v>901</v>
      </c>
      <c r="D237" s="3">
        <v>703</v>
      </c>
      <c r="E237" s="4" t="s">
        <v>207</v>
      </c>
      <c r="F237" s="4" t="s">
        <v>251</v>
      </c>
      <c r="G237" s="68"/>
      <c r="H237" s="26"/>
      <c r="I237" s="70">
        <v>20</v>
      </c>
      <c r="J237" s="70">
        <v>20</v>
      </c>
    </row>
    <row r="238" spans="1:10">
      <c r="A238" s="93">
        <v>230</v>
      </c>
      <c r="B238" s="36" t="s">
        <v>363</v>
      </c>
      <c r="C238" s="23">
        <v>901</v>
      </c>
      <c r="D238" s="1">
        <v>707</v>
      </c>
      <c r="E238" s="2"/>
      <c r="F238" s="4"/>
      <c r="G238" s="68"/>
      <c r="H238" s="26"/>
      <c r="I238" s="69">
        <f>SUM(I239+I246)</f>
        <v>3001</v>
      </c>
      <c r="J238" s="69">
        <f>SUM(J239+J246)</f>
        <v>3377.7</v>
      </c>
    </row>
    <row r="239" spans="1:10" ht="39" customHeight="1">
      <c r="A239" s="93">
        <v>231</v>
      </c>
      <c r="B239" s="36" t="s">
        <v>199</v>
      </c>
      <c r="C239" s="23">
        <v>901</v>
      </c>
      <c r="D239" s="1">
        <v>707</v>
      </c>
      <c r="E239" s="2" t="s">
        <v>200</v>
      </c>
      <c r="F239" s="4"/>
      <c r="G239" s="68"/>
      <c r="H239" s="26"/>
      <c r="I239" s="69">
        <f>I240+I244</f>
        <v>2951</v>
      </c>
      <c r="J239" s="69">
        <f>J240+J244</f>
        <v>3069</v>
      </c>
    </row>
    <row r="240" spans="1:10" ht="34.5" customHeight="1">
      <c r="A240" s="93">
        <v>232</v>
      </c>
      <c r="B240" s="92" t="s">
        <v>343</v>
      </c>
      <c r="C240" s="23">
        <v>901</v>
      </c>
      <c r="D240" s="1">
        <v>707</v>
      </c>
      <c r="E240" s="2" t="s">
        <v>210</v>
      </c>
      <c r="F240" s="4"/>
      <c r="G240" s="68"/>
      <c r="H240" s="26"/>
      <c r="I240" s="69">
        <f>I241</f>
        <v>1229.0999999999999</v>
      </c>
      <c r="J240" s="69">
        <f>J241</f>
        <v>1278.1999999999998</v>
      </c>
    </row>
    <row r="241" spans="1:10" ht="30.75" customHeight="1">
      <c r="A241" s="93">
        <v>233</v>
      </c>
      <c r="B241" s="36" t="s">
        <v>104</v>
      </c>
      <c r="C241" s="23">
        <v>901</v>
      </c>
      <c r="D241" s="1">
        <v>707</v>
      </c>
      <c r="E241" s="2" t="s">
        <v>211</v>
      </c>
      <c r="F241" s="4"/>
      <c r="G241" s="68"/>
      <c r="H241" s="26"/>
      <c r="I241" s="77">
        <f>SUM(I242:I243)</f>
        <v>1229.0999999999999</v>
      </c>
      <c r="J241" s="77">
        <f>SUM(J242:J243)</f>
        <v>1278.1999999999998</v>
      </c>
    </row>
    <row r="242" spans="1:10">
      <c r="A242" s="93">
        <v>234</v>
      </c>
      <c r="B242" s="37" t="s">
        <v>39</v>
      </c>
      <c r="C242" s="24">
        <v>901</v>
      </c>
      <c r="D242" s="3">
        <v>707</v>
      </c>
      <c r="E242" s="4" t="s">
        <v>211</v>
      </c>
      <c r="F242" s="4" t="s">
        <v>38</v>
      </c>
      <c r="G242" s="68"/>
      <c r="H242" s="26"/>
      <c r="I242" s="72">
        <v>125.6</v>
      </c>
      <c r="J242" s="72">
        <v>130.6</v>
      </c>
    </row>
    <row r="243" spans="1:10" ht="30" customHeight="1">
      <c r="A243" s="93">
        <v>235</v>
      </c>
      <c r="B243" s="37" t="s">
        <v>258</v>
      </c>
      <c r="C243" s="24">
        <v>901</v>
      </c>
      <c r="D243" s="3">
        <v>707</v>
      </c>
      <c r="E243" s="4" t="s">
        <v>211</v>
      </c>
      <c r="F243" s="4" t="s">
        <v>68</v>
      </c>
      <c r="G243" s="68"/>
      <c r="H243" s="26"/>
      <c r="I243" s="72">
        <v>1103.5</v>
      </c>
      <c r="J243" s="72">
        <v>1147.5999999999999</v>
      </c>
    </row>
    <row r="244" spans="1:10">
      <c r="A244" s="93">
        <v>236</v>
      </c>
      <c r="B244" s="36" t="s">
        <v>105</v>
      </c>
      <c r="C244" s="23">
        <v>901</v>
      </c>
      <c r="D244" s="1">
        <v>707</v>
      </c>
      <c r="E244" s="2" t="s">
        <v>212</v>
      </c>
      <c r="F244" s="4"/>
      <c r="G244" s="68"/>
      <c r="H244" s="26"/>
      <c r="I244" s="77">
        <f>I245</f>
        <v>1721.9</v>
      </c>
      <c r="J244" s="77">
        <f>J245</f>
        <v>1790.8</v>
      </c>
    </row>
    <row r="245" spans="1:10" ht="29.25" customHeight="1">
      <c r="A245" s="93">
        <v>237</v>
      </c>
      <c r="B245" s="37" t="s">
        <v>258</v>
      </c>
      <c r="C245" s="24">
        <v>901</v>
      </c>
      <c r="D245" s="3">
        <v>707</v>
      </c>
      <c r="E245" s="4" t="s">
        <v>212</v>
      </c>
      <c r="F245" s="4" t="s">
        <v>68</v>
      </c>
      <c r="G245" s="68"/>
      <c r="H245" s="26"/>
      <c r="I245" s="72">
        <v>1721.9</v>
      </c>
      <c r="J245" s="72">
        <v>1790.8</v>
      </c>
    </row>
    <row r="246" spans="1:10" ht="39.75" customHeight="1">
      <c r="A246" s="93">
        <v>238</v>
      </c>
      <c r="B246" s="36" t="s">
        <v>173</v>
      </c>
      <c r="C246" s="23">
        <v>901</v>
      </c>
      <c r="D246" s="1">
        <v>707</v>
      </c>
      <c r="E246" s="2" t="s">
        <v>163</v>
      </c>
      <c r="F246" s="4"/>
      <c r="G246" s="68"/>
      <c r="H246" s="26"/>
      <c r="I246" s="77">
        <f>SUM(I247)</f>
        <v>50</v>
      </c>
      <c r="J246" s="77">
        <f>SUM(J247)</f>
        <v>308.7</v>
      </c>
    </row>
    <row r="247" spans="1:10" ht="85.5" customHeight="1">
      <c r="A247" s="93">
        <v>239</v>
      </c>
      <c r="B247" s="36" t="s">
        <v>82</v>
      </c>
      <c r="C247" s="23">
        <v>901</v>
      </c>
      <c r="D247" s="1">
        <v>707</v>
      </c>
      <c r="E247" s="2" t="s">
        <v>174</v>
      </c>
      <c r="F247" s="4"/>
      <c r="G247" s="68"/>
      <c r="H247" s="26"/>
      <c r="I247" s="77">
        <f>SUM(I248+I250+I252)</f>
        <v>50</v>
      </c>
      <c r="J247" s="77">
        <f>SUM(J248+J250+J252)</f>
        <v>308.7</v>
      </c>
    </row>
    <row r="248" spans="1:10" ht="42.75" customHeight="1">
      <c r="A248" s="93">
        <v>240</v>
      </c>
      <c r="B248" s="36" t="s">
        <v>106</v>
      </c>
      <c r="C248" s="23">
        <v>901</v>
      </c>
      <c r="D248" s="1">
        <v>707</v>
      </c>
      <c r="E248" s="2" t="s">
        <v>213</v>
      </c>
      <c r="F248" s="4"/>
      <c r="G248" s="68"/>
      <c r="H248" s="26"/>
      <c r="I248" s="77">
        <f>SUM(I249)</f>
        <v>50</v>
      </c>
      <c r="J248" s="77">
        <f>SUM(J249)</f>
        <v>0</v>
      </c>
    </row>
    <row r="249" spans="1:10" ht="27.75" customHeight="1">
      <c r="A249" s="93">
        <v>241</v>
      </c>
      <c r="B249" s="37" t="s">
        <v>258</v>
      </c>
      <c r="C249" s="24">
        <v>901</v>
      </c>
      <c r="D249" s="3">
        <v>707</v>
      </c>
      <c r="E249" s="4" t="s">
        <v>213</v>
      </c>
      <c r="F249" s="4" t="s">
        <v>68</v>
      </c>
      <c r="G249" s="68"/>
      <c r="H249" s="26"/>
      <c r="I249" s="72">
        <v>50</v>
      </c>
      <c r="J249" s="72">
        <v>0</v>
      </c>
    </row>
    <row r="250" spans="1:10" ht="27.75" customHeight="1">
      <c r="A250" s="93">
        <v>242</v>
      </c>
      <c r="B250" s="102" t="s">
        <v>344</v>
      </c>
      <c r="C250" s="23">
        <v>901</v>
      </c>
      <c r="D250" s="1">
        <v>707</v>
      </c>
      <c r="E250" s="2" t="s">
        <v>346</v>
      </c>
      <c r="F250" s="2"/>
      <c r="G250" s="74"/>
      <c r="H250" s="71"/>
      <c r="I250" s="77">
        <f>SUM(I251)</f>
        <v>0</v>
      </c>
      <c r="J250" s="77">
        <f>SUM(J251)</f>
        <v>58.7</v>
      </c>
    </row>
    <row r="251" spans="1:10" ht="27.75" customHeight="1">
      <c r="A251" s="93">
        <v>243</v>
      </c>
      <c r="B251" s="37" t="s">
        <v>258</v>
      </c>
      <c r="C251" s="24">
        <v>901</v>
      </c>
      <c r="D251" s="3">
        <v>707</v>
      </c>
      <c r="E251" s="4" t="s">
        <v>346</v>
      </c>
      <c r="F251" s="4" t="s">
        <v>68</v>
      </c>
      <c r="G251" s="68"/>
      <c r="H251" s="26"/>
      <c r="I251" s="72">
        <v>0</v>
      </c>
      <c r="J251" s="72">
        <v>58.7</v>
      </c>
    </row>
    <row r="252" spans="1:10" ht="27.75" customHeight="1">
      <c r="A252" s="93">
        <v>244</v>
      </c>
      <c r="B252" s="102" t="s">
        <v>345</v>
      </c>
      <c r="C252" s="23">
        <v>901</v>
      </c>
      <c r="D252" s="1">
        <v>707</v>
      </c>
      <c r="E252" s="2" t="s">
        <v>347</v>
      </c>
      <c r="F252" s="2"/>
      <c r="G252" s="68"/>
      <c r="H252" s="26"/>
      <c r="I252" s="77">
        <f>SUM(I253)</f>
        <v>0</v>
      </c>
      <c r="J252" s="77">
        <f>SUM(J253)</f>
        <v>250</v>
      </c>
    </row>
    <row r="253" spans="1:10" ht="27.75" customHeight="1">
      <c r="A253" s="93">
        <v>245</v>
      </c>
      <c r="B253" s="37" t="s">
        <v>258</v>
      </c>
      <c r="C253" s="24">
        <v>901</v>
      </c>
      <c r="D253" s="3">
        <v>707</v>
      </c>
      <c r="E253" s="4" t="s">
        <v>347</v>
      </c>
      <c r="F253" s="4" t="s">
        <v>68</v>
      </c>
      <c r="G253" s="68"/>
      <c r="H253" s="26"/>
      <c r="I253" s="72">
        <v>0</v>
      </c>
      <c r="J253" s="72">
        <v>250</v>
      </c>
    </row>
    <row r="254" spans="1:10">
      <c r="A254" s="93">
        <v>246</v>
      </c>
      <c r="B254" s="36" t="s">
        <v>35</v>
      </c>
      <c r="C254" s="23">
        <v>901</v>
      </c>
      <c r="D254" s="1">
        <v>800</v>
      </c>
      <c r="E254" s="2"/>
      <c r="F254" s="4"/>
      <c r="G254" s="68"/>
      <c r="H254" s="26"/>
      <c r="I254" s="69">
        <f>I255</f>
        <v>25429.355</v>
      </c>
      <c r="J254" s="69">
        <f>J255</f>
        <v>25429.355</v>
      </c>
    </row>
    <row r="255" spans="1:10">
      <c r="A255" s="93">
        <v>247</v>
      </c>
      <c r="B255" s="36" t="s">
        <v>23</v>
      </c>
      <c r="C255" s="23">
        <v>901</v>
      </c>
      <c r="D255" s="1">
        <v>801</v>
      </c>
      <c r="E255" s="2"/>
      <c r="F255" s="4"/>
      <c r="G255" s="68"/>
      <c r="H255" s="26"/>
      <c r="I255" s="69">
        <f>SUM(I256)</f>
        <v>25429.355</v>
      </c>
      <c r="J255" s="69">
        <f>SUM(J256)</f>
        <v>25429.355</v>
      </c>
    </row>
    <row r="256" spans="1:10" ht="27" customHeight="1">
      <c r="A256" s="93">
        <v>248</v>
      </c>
      <c r="B256" s="36" t="s">
        <v>214</v>
      </c>
      <c r="C256" s="23">
        <v>901</v>
      </c>
      <c r="D256" s="1">
        <v>801</v>
      </c>
      <c r="E256" s="2" t="s">
        <v>215</v>
      </c>
      <c r="F256" s="4"/>
      <c r="G256" s="68"/>
      <c r="H256" s="26"/>
      <c r="I256" s="69">
        <f>SUM(I257+I261+I264+I268+I270+I272)</f>
        <v>25429.355</v>
      </c>
      <c r="J256" s="69">
        <f>SUM(J257+J261+J264+J268+J270+J272)</f>
        <v>25429.355</v>
      </c>
    </row>
    <row r="257" spans="1:10" ht="25.5">
      <c r="A257" s="93">
        <v>249</v>
      </c>
      <c r="B257" s="36" t="s">
        <v>107</v>
      </c>
      <c r="C257" s="23">
        <v>901</v>
      </c>
      <c r="D257" s="1">
        <v>801</v>
      </c>
      <c r="E257" s="2" t="s">
        <v>216</v>
      </c>
      <c r="F257" s="4"/>
      <c r="G257" s="68"/>
      <c r="H257" s="26"/>
      <c r="I257" s="69">
        <f>SUM(I258:I260)</f>
        <v>14868.387000000001</v>
      </c>
      <c r="J257" s="69">
        <f>SUM(J258:J260)</f>
        <v>14868.387000000001</v>
      </c>
    </row>
    <row r="258" spans="1:10">
      <c r="A258" s="93">
        <v>250</v>
      </c>
      <c r="B258" s="37" t="s">
        <v>39</v>
      </c>
      <c r="C258" s="24">
        <v>901</v>
      </c>
      <c r="D258" s="3">
        <v>801</v>
      </c>
      <c r="E258" s="4" t="s">
        <v>216</v>
      </c>
      <c r="F258" s="4" t="s">
        <v>38</v>
      </c>
      <c r="G258" s="68"/>
      <c r="H258" s="26"/>
      <c r="I258" s="70">
        <v>11602.082</v>
      </c>
      <c r="J258" s="70">
        <v>11602.082</v>
      </c>
    </row>
    <row r="259" spans="1:10" ht="29.25" customHeight="1">
      <c r="A259" s="93">
        <v>251</v>
      </c>
      <c r="B259" s="37" t="s">
        <v>258</v>
      </c>
      <c r="C259" s="24">
        <v>901</v>
      </c>
      <c r="D259" s="3">
        <v>801</v>
      </c>
      <c r="E259" s="4" t="s">
        <v>216</v>
      </c>
      <c r="F259" s="4" t="s">
        <v>68</v>
      </c>
      <c r="G259" s="68"/>
      <c r="H259" s="26"/>
      <c r="I259" s="70">
        <v>3116.3049999999998</v>
      </c>
      <c r="J259" s="70">
        <v>3116.3049999999998</v>
      </c>
    </row>
    <row r="260" spans="1:10" ht="17.25" customHeight="1">
      <c r="A260" s="93">
        <v>252</v>
      </c>
      <c r="B260" s="37" t="s">
        <v>250</v>
      </c>
      <c r="C260" s="24">
        <v>901</v>
      </c>
      <c r="D260" s="3">
        <v>801</v>
      </c>
      <c r="E260" s="4" t="s">
        <v>216</v>
      </c>
      <c r="F260" s="4" t="s">
        <v>251</v>
      </c>
      <c r="G260" s="68"/>
      <c r="H260" s="26"/>
      <c r="I260" s="70">
        <v>150</v>
      </c>
      <c r="J260" s="70">
        <v>150</v>
      </c>
    </row>
    <row r="261" spans="1:10" ht="39.75" customHeight="1">
      <c r="A261" s="93">
        <v>253</v>
      </c>
      <c r="B261" s="36" t="s">
        <v>108</v>
      </c>
      <c r="C261" s="23">
        <v>901</v>
      </c>
      <c r="D261" s="1">
        <v>801</v>
      </c>
      <c r="E261" s="2" t="s">
        <v>217</v>
      </c>
      <c r="F261" s="4"/>
      <c r="G261" s="68"/>
      <c r="H261" s="26"/>
      <c r="I261" s="69">
        <f>I262+I263</f>
        <v>3699.3680000000004</v>
      </c>
      <c r="J261" s="69">
        <f>J262+J263</f>
        <v>3699.3680000000004</v>
      </c>
    </row>
    <row r="262" spans="1:10">
      <c r="A262" s="93">
        <v>254</v>
      </c>
      <c r="B262" s="37" t="s">
        <v>39</v>
      </c>
      <c r="C262" s="24">
        <v>901</v>
      </c>
      <c r="D262" s="3">
        <v>801</v>
      </c>
      <c r="E262" s="4" t="s">
        <v>217</v>
      </c>
      <c r="F262" s="4" t="s">
        <v>38</v>
      </c>
      <c r="G262" s="68"/>
      <c r="H262" s="26"/>
      <c r="I262" s="70">
        <v>3288.32</v>
      </c>
      <c r="J262" s="70">
        <v>3288.32</v>
      </c>
    </row>
    <row r="263" spans="1:10" ht="29.25" customHeight="1">
      <c r="A263" s="93">
        <v>255</v>
      </c>
      <c r="B263" s="37" t="s">
        <v>258</v>
      </c>
      <c r="C263" s="24">
        <v>901</v>
      </c>
      <c r="D263" s="3">
        <v>801</v>
      </c>
      <c r="E263" s="4" t="s">
        <v>217</v>
      </c>
      <c r="F263" s="4" t="s">
        <v>68</v>
      </c>
      <c r="G263" s="68"/>
      <c r="H263" s="26"/>
      <c r="I263" s="70">
        <v>411.048</v>
      </c>
      <c r="J263" s="70">
        <v>411.048</v>
      </c>
    </row>
    <row r="264" spans="1:10" ht="36.75" customHeight="1">
      <c r="A264" s="93">
        <v>256</v>
      </c>
      <c r="B264" s="36" t="s">
        <v>109</v>
      </c>
      <c r="C264" s="23">
        <v>901</v>
      </c>
      <c r="D264" s="1">
        <v>801</v>
      </c>
      <c r="E264" s="2" t="s">
        <v>218</v>
      </c>
      <c r="F264" s="4"/>
      <c r="G264" s="68"/>
      <c r="H264" s="26"/>
      <c r="I264" s="69">
        <f>SUM(I265:I267)</f>
        <v>2211</v>
      </c>
      <c r="J264" s="69">
        <f>SUM(J265:J267)</f>
        <v>2211</v>
      </c>
    </row>
    <row r="265" spans="1:10">
      <c r="A265" s="93">
        <v>257</v>
      </c>
      <c r="B265" s="37" t="s">
        <v>74</v>
      </c>
      <c r="C265" s="24">
        <v>901</v>
      </c>
      <c r="D265" s="3">
        <v>801</v>
      </c>
      <c r="E265" s="4" t="s">
        <v>218</v>
      </c>
      <c r="F265" s="4" t="s">
        <v>38</v>
      </c>
      <c r="G265" s="68"/>
      <c r="H265" s="26"/>
      <c r="I265" s="70">
        <v>1295</v>
      </c>
      <c r="J265" s="70">
        <v>1295</v>
      </c>
    </row>
    <row r="266" spans="1:10" ht="30" customHeight="1">
      <c r="A266" s="93">
        <v>258</v>
      </c>
      <c r="B266" s="37" t="s">
        <v>258</v>
      </c>
      <c r="C266" s="24">
        <v>901</v>
      </c>
      <c r="D266" s="3">
        <v>801</v>
      </c>
      <c r="E266" s="4" t="s">
        <v>218</v>
      </c>
      <c r="F266" s="4" t="s">
        <v>68</v>
      </c>
      <c r="G266" s="68"/>
      <c r="H266" s="26"/>
      <c r="I266" s="70">
        <v>914</v>
      </c>
      <c r="J266" s="70">
        <v>914</v>
      </c>
    </row>
    <row r="267" spans="1:10" ht="18" customHeight="1">
      <c r="A267" s="93">
        <v>259</v>
      </c>
      <c r="B267" s="37" t="s">
        <v>250</v>
      </c>
      <c r="C267" s="24">
        <v>901</v>
      </c>
      <c r="D267" s="3">
        <v>801</v>
      </c>
      <c r="E267" s="4" t="s">
        <v>218</v>
      </c>
      <c r="F267" s="4" t="s">
        <v>251</v>
      </c>
      <c r="G267" s="68"/>
      <c r="H267" s="26"/>
      <c r="I267" s="70">
        <v>2</v>
      </c>
      <c r="J267" s="70">
        <v>2</v>
      </c>
    </row>
    <row r="268" spans="1:10" ht="45" customHeight="1">
      <c r="A268" s="93">
        <v>260</v>
      </c>
      <c r="B268" s="36" t="s">
        <v>110</v>
      </c>
      <c r="C268" s="23">
        <v>901</v>
      </c>
      <c r="D268" s="1">
        <v>801</v>
      </c>
      <c r="E268" s="2" t="s">
        <v>219</v>
      </c>
      <c r="F268" s="4"/>
      <c r="G268" s="68"/>
      <c r="H268" s="26"/>
      <c r="I268" s="69">
        <f>I269</f>
        <v>466.5</v>
      </c>
      <c r="J268" s="69">
        <f>J269</f>
        <v>466.5</v>
      </c>
    </row>
    <row r="269" spans="1:10" ht="29.25" customHeight="1">
      <c r="A269" s="93">
        <v>261</v>
      </c>
      <c r="B269" s="37" t="s">
        <v>258</v>
      </c>
      <c r="C269" s="24">
        <v>901</v>
      </c>
      <c r="D269" s="3">
        <v>801</v>
      </c>
      <c r="E269" s="4" t="s">
        <v>219</v>
      </c>
      <c r="F269" s="4" t="s">
        <v>68</v>
      </c>
      <c r="G269" s="68"/>
      <c r="H269" s="26"/>
      <c r="I269" s="70">
        <v>466.5</v>
      </c>
      <c r="J269" s="70">
        <v>466.5</v>
      </c>
    </row>
    <row r="270" spans="1:10" ht="15" customHeight="1">
      <c r="A270" s="93">
        <v>262</v>
      </c>
      <c r="B270" s="36" t="s">
        <v>111</v>
      </c>
      <c r="C270" s="23">
        <v>901</v>
      </c>
      <c r="D270" s="1">
        <v>801</v>
      </c>
      <c r="E270" s="2" t="s">
        <v>220</v>
      </c>
      <c r="F270" s="4"/>
      <c r="G270" s="68"/>
      <c r="H270" s="26"/>
      <c r="I270" s="69">
        <f>I271</f>
        <v>355.3</v>
      </c>
      <c r="J270" s="69">
        <f>J271</f>
        <v>355.3</v>
      </c>
    </row>
    <row r="271" spans="1:10" ht="26.25" customHeight="1">
      <c r="A271" s="93">
        <v>263</v>
      </c>
      <c r="B271" s="37" t="s">
        <v>258</v>
      </c>
      <c r="C271" s="24">
        <v>901</v>
      </c>
      <c r="D271" s="3">
        <v>801</v>
      </c>
      <c r="E271" s="4" t="s">
        <v>220</v>
      </c>
      <c r="F271" s="4" t="s">
        <v>68</v>
      </c>
      <c r="G271" s="68"/>
      <c r="H271" s="26"/>
      <c r="I271" s="70">
        <v>355.3</v>
      </c>
      <c r="J271" s="70">
        <v>355.3</v>
      </c>
    </row>
    <row r="272" spans="1:10" ht="26.25" customHeight="1">
      <c r="A272" s="93">
        <v>264</v>
      </c>
      <c r="B272" s="36" t="s">
        <v>348</v>
      </c>
      <c r="C272" s="23">
        <v>901</v>
      </c>
      <c r="D272" s="1">
        <v>801</v>
      </c>
      <c r="E272" s="2" t="s">
        <v>349</v>
      </c>
      <c r="F272" s="2"/>
      <c r="G272" s="74"/>
      <c r="H272" s="71"/>
      <c r="I272" s="69">
        <f>SUM(I273)</f>
        <v>3828.8</v>
      </c>
      <c r="J272" s="69">
        <f>SUM(J273)</f>
        <v>3828.8</v>
      </c>
    </row>
    <row r="273" spans="1:10" ht="26.25" customHeight="1">
      <c r="A273" s="93">
        <v>265</v>
      </c>
      <c r="B273" s="37" t="s">
        <v>74</v>
      </c>
      <c r="C273" s="24">
        <v>901</v>
      </c>
      <c r="D273" s="3">
        <v>801</v>
      </c>
      <c r="E273" s="4" t="s">
        <v>349</v>
      </c>
      <c r="F273" s="4" t="s">
        <v>38</v>
      </c>
      <c r="G273" s="68"/>
      <c r="H273" s="26"/>
      <c r="I273" s="70">
        <v>3828.8</v>
      </c>
      <c r="J273" s="70">
        <v>3828.8</v>
      </c>
    </row>
    <row r="274" spans="1:10">
      <c r="A274" s="93">
        <v>266</v>
      </c>
      <c r="B274" s="36" t="s">
        <v>24</v>
      </c>
      <c r="C274" s="23">
        <v>901</v>
      </c>
      <c r="D274" s="1">
        <v>1000</v>
      </c>
      <c r="E274" s="2"/>
      <c r="F274" s="4"/>
      <c r="G274" s="68"/>
      <c r="H274" s="26"/>
      <c r="I274" s="69">
        <f>SUM(I275+I279+I307)</f>
        <v>35940.400000000001</v>
      </c>
      <c r="J274" s="69">
        <f>SUM(J275+J279+J307)</f>
        <v>35940.400000000001</v>
      </c>
    </row>
    <row r="275" spans="1:10">
      <c r="A275" s="93">
        <v>267</v>
      </c>
      <c r="B275" s="36" t="s">
        <v>28</v>
      </c>
      <c r="C275" s="23">
        <v>901</v>
      </c>
      <c r="D275" s="1">
        <v>1001</v>
      </c>
      <c r="E275" s="2"/>
      <c r="F275" s="4"/>
      <c r="G275" s="29"/>
      <c r="H275" s="24"/>
      <c r="I275" s="69">
        <f>SUM(I276)</f>
        <v>1947</v>
      </c>
      <c r="J275" s="69">
        <f>SUM(J276)</f>
        <v>1947</v>
      </c>
    </row>
    <row r="276" spans="1:10" ht="37.5" customHeight="1">
      <c r="A276" s="93">
        <v>268</v>
      </c>
      <c r="B276" s="36" t="s">
        <v>154</v>
      </c>
      <c r="C276" s="23">
        <v>901</v>
      </c>
      <c r="D276" s="1">
        <v>1001</v>
      </c>
      <c r="E276" s="2" t="s">
        <v>155</v>
      </c>
      <c r="F276" s="4"/>
      <c r="G276" s="68"/>
      <c r="H276" s="26"/>
      <c r="I276" s="69">
        <f>I277</f>
        <v>1947</v>
      </c>
      <c r="J276" s="69">
        <f>J277</f>
        <v>1947</v>
      </c>
    </row>
    <row r="277" spans="1:10" ht="51">
      <c r="A277" s="93">
        <v>269</v>
      </c>
      <c r="B277" s="38" t="s">
        <v>112</v>
      </c>
      <c r="C277" s="46">
        <v>901</v>
      </c>
      <c r="D277" s="1">
        <v>1001</v>
      </c>
      <c r="E277" s="2" t="s">
        <v>221</v>
      </c>
      <c r="F277" s="4"/>
      <c r="G277" s="68"/>
      <c r="H277" s="26"/>
      <c r="I277" s="69">
        <f>I278</f>
        <v>1947</v>
      </c>
      <c r="J277" s="69">
        <f>J278</f>
        <v>1947</v>
      </c>
    </row>
    <row r="278" spans="1:10" ht="25.5">
      <c r="A278" s="93">
        <v>270</v>
      </c>
      <c r="B278" s="37" t="s">
        <v>43</v>
      </c>
      <c r="C278" s="43">
        <v>901</v>
      </c>
      <c r="D278" s="3">
        <v>1001</v>
      </c>
      <c r="E278" s="4" t="s">
        <v>221</v>
      </c>
      <c r="F278" s="10" t="s">
        <v>42</v>
      </c>
      <c r="G278" s="68"/>
      <c r="H278" s="26"/>
      <c r="I278" s="70">
        <v>1947</v>
      </c>
      <c r="J278" s="70">
        <v>1947</v>
      </c>
    </row>
    <row r="279" spans="1:10">
      <c r="A279" s="93">
        <v>271</v>
      </c>
      <c r="B279" s="36" t="s">
        <v>26</v>
      </c>
      <c r="C279" s="46">
        <v>901</v>
      </c>
      <c r="D279" s="1">
        <v>1003</v>
      </c>
      <c r="E279" s="14"/>
      <c r="F279" s="4"/>
      <c r="G279" s="68"/>
      <c r="H279" s="26"/>
      <c r="I279" s="69">
        <f>SUM(I280+I290+I294+I297+I301+I304)</f>
        <v>31628</v>
      </c>
      <c r="J279" s="69">
        <f>SUM(J280+J290+J294+J297+J301+J304)</f>
        <v>31628</v>
      </c>
    </row>
    <row r="280" spans="1:10" ht="25.5">
      <c r="A280" s="93">
        <v>272</v>
      </c>
      <c r="B280" s="36" t="s">
        <v>222</v>
      </c>
      <c r="C280" s="46">
        <v>901</v>
      </c>
      <c r="D280" s="1">
        <v>1003</v>
      </c>
      <c r="E280" s="2" t="s">
        <v>223</v>
      </c>
      <c r="F280" s="4"/>
      <c r="G280" s="68"/>
      <c r="H280" s="26"/>
      <c r="I280" s="78">
        <f>I281+I287+I284</f>
        <v>30454.6</v>
      </c>
      <c r="J280" s="78">
        <f>J281+J287+J284</f>
        <v>30454.6</v>
      </c>
    </row>
    <row r="281" spans="1:10" ht="102">
      <c r="A281" s="93">
        <v>273</v>
      </c>
      <c r="B281" s="36" t="s">
        <v>113</v>
      </c>
      <c r="C281" s="23">
        <v>901</v>
      </c>
      <c r="D281" s="1">
        <v>1003</v>
      </c>
      <c r="E281" s="2" t="s">
        <v>224</v>
      </c>
      <c r="F281" s="4"/>
      <c r="G281" s="68"/>
      <c r="H281" s="26"/>
      <c r="I281" s="69">
        <f>I283+I282</f>
        <v>3947</v>
      </c>
      <c r="J281" s="69">
        <f>J283+J282</f>
        <v>3947</v>
      </c>
    </row>
    <row r="282" spans="1:10" ht="38.25">
      <c r="A282" s="93">
        <v>274</v>
      </c>
      <c r="B282" s="37" t="s">
        <v>258</v>
      </c>
      <c r="C282" s="24">
        <v>901</v>
      </c>
      <c r="D282" s="3">
        <v>1003</v>
      </c>
      <c r="E282" s="4" t="s">
        <v>224</v>
      </c>
      <c r="F282" s="4" t="s">
        <v>68</v>
      </c>
      <c r="G282" s="68"/>
      <c r="H282" s="26"/>
      <c r="I282" s="70">
        <v>46</v>
      </c>
      <c r="J282" s="70">
        <v>46</v>
      </c>
    </row>
    <row r="283" spans="1:10" ht="18.75" customHeight="1">
      <c r="A283" s="93">
        <v>275</v>
      </c>
      <c r="B283" s="37" t="s">
        <v>41</v>
      </c>
      <c r="C283" s="24">
        <v>901</v>
      </c>
      <c r="D283" s="3">
        <v>1003</v>
      </c>
      <c r="E283" s="4" t="s">
        <v>224</v>
      </c>
      <c r="F283" s="4" t="s">
        <v>40</v>
      </c>
      <c r="G283" s="68"/>
      <c r="H283" s="26"/>
      <c r="I283" s="79">
        <v>3901</v>
      </c>
      <c r="J283" s="79">
        <v>3901</v>
      </c>
    </row>
    <row r="284" spans="1:10" ht="102">
      <c r="A284" s="93">
        <v>276</v>
      </c>
      <c r="B284" s="36" t="s">
        <v>114</v>
      </c>
      <c r="C284" s="23">
        <v>901</v>
      </c>
      <c r="D284" s="1">
        <v>1003</v>
      </c>
      <c r="E284" s="14" t="s">
        <v>225</v>
      </c>
      <c r="F284" s="4"/>
      <c r="G284" s="68"/>
      <c r="H284" s="26"/>
      <c r="I284" s="69">
        <f>SUM(I285:I286)</f>
        <v>6237.6</v>
      </c>
      <c r="J284" s="69">
        <f>SUM(J285:J286)</f>
        <v>6237.6</v>
      </c>
    </row>
    <row r="285" spans="1:10" ht="28.5" customHeight="1">
      <c r="A285" s="93">
        <v>277</v>
      </c>
      <c r="B285" s="37" t="s">
        <v>258</v>
      </c>
      <c r="C285" s="24">
        <v>901</v>
      </c>
      <c r="D285" s="3">
        <v>1003</v>
      </c>
      <c r="E285" s="21" t="s">
        <v>225</v>
      </c>
      <c r="F285" s="4" t="s">
        <v>68</v>
      </c>
      <c r="G285" s="68"/>
      <c r="H285" s="26"/>
      <c r="I285" s="70">
        <v>72.099999999999994</v>
      </c>
      <c r="J285" s="70">
        <v>72.099999999999994</v>
      </c>
    </row>
    <row r="286" spans="1:10" ht="19.5" customHeight="1">
      <c r="A286" s="93">
        <v>278</v>
      </c>
      <c r="B286" s="37" t="s">
        <v>41</v>
      </c>
      <c r="C286" s="24">
        <v>901</v>
      </c>
      <c r="D286" s="3">
        <v>1003</v>
      </c>
      <c r="E286" s="21" t="s">
        <v>225</v>
      </c>
      <c r="F286" s="4" t="s">
        <v>40</v>
      </c>
      <c r="G286" s="68"/>
      <c r="H286" s="26"/>
      <c r="I286" s="79">
        <v>6165.5</v>
      </c>
      <c r="J286" s="79">
        <v>6165.5</v>
      </c>
    </row>
    <row r="287" spans="1:10" ht="114.75">
      <c r="A287" s="93">
        <v>279</v>
      </c>
      <c r="B287" s="36" t="s">
        <v>115</v>
      </c>
      <c r="C287" s="23">
        <v>901</v>
      </c>
      <c r="D287" s="1">
        <v>1003</v>
      </c>
      <c r="E287" s="2" t="s">
        <v>226</v>
      </c>
      <c r="F287" s="4"/>
      <c r="G287" s="68"/>
      <c r="H287" s="26"/>
      <c r="I287" s="78">
        <f>SUM(I288:I289)</f>
        <v>20270</v>
      </c>
      <c r="J287" s="78">
        <f>SUM(J288:J289)</f>
        <v>20270</v>
      </c>
    </row>
    <row r="288" spans="1:10" ht="27" customHeight="1">
      <c r="A288" s="93">
        <v>280</v>
      </c>
      <c r="B288" s="37" t="s">
        <v>258</v>
      </c>
      <c r="C288" s="24">
        <v>901</v>
      </c>
      <c r="D288" s="3">
        <v>1003</v>
      </c>
      <c r="E288" s="4" t="s">
        <v>226</v>
      </c>
      <c r="F288" s="4" t="s">
        <v>68</v>
      </c>
      <c r="G288" s="68"/>
      <c r="H288" s="26"/>
      <c r="I288" s="79">
        <v>270</v>
      </c>
      <c r="J288" s="79">
        <v>270</v>
      </c>
    </row>
    <row r="289" spans="1:10" ht="12.75" customHeight="1">
      <c r="A289" s="93">
        <v>281</v>
      </c>
      <c r="B289" s="37" t="s">
        <v>41</v>
      </c>
      <c r="C289" s="24">
        <v>901</v>
      </c>
      <c r="D289" s="3">
        <v>1003</v>
      </c>
      <c r="E289" s="4" t="s">
        <v>226</v>
      </c>
      <c r="F289" s="4" t="s">
        <v>40</v>
      </c>
      <c r="G289" s="68"/>
      <c r="H289" s="26"/>
      <c r="I289" s="79">
        <v>20000</v>
      </c>
      <c r="J289" s="79">
        <v>20000</v>
      </c>
    </row>
    <row r="290" spans="1:10" ht="38.25">
      <c r="A290" s="93">
        <v>282</v>
      </c>
      <c r="B290" s="36" t="s">
        <v>227</v>
      </c>
      <c r="C290" s="23">
        <v>901</v>
      </c>
      <c r="D290" s="1">
        <v>1003</v>
      </c>
      <c r="E290" s="30" t="s">
        <v>228</v>
      </c>
      <c r="F290" s="4"/>
      <c r="G290" s="68"/>
      <c r="H290" s="26"/>
      <c r="I290" s="78">
        <f>I291</f>
        <v>140.5</v>
      </c>
      <c r="J290" s="78">
        <f>J291</f>
        <v>140.5</v>
      </c>
    </row>
    <row r="291" spans="1:10" ht="46.5" customHeight="1">
      <c r="A291" s="93">
        <v>283</v>
      </c>
      <c r="B291" s="92" t="s">
        <v>350</v>
      </c>
      <c r="C291" s="23">
        <v>901</v>
      </c>
      <c r="D291" s="1">
        <v>1003</v>
      </c>
      <c r="E291" s="48" t="s">
        <v>249</v>
      </c>
      <c r="F291" s="4"/>
      <c r="G291" s="68"/>
      <c r="H291" s="26"/>
      <c r="I291" s="78">
        <f>I292+I293</f>
        <v>140.5</v>
      </c>
      <c r="J291" s="78">
        <f>J292+J293</f>
        <v>140.5</v>
      </c>
    </row>
    <row r="292" spans="1:10" ht="18.75" customHeight="1">
      <c r="A292" s="93">
        <v>284</v>
      </c>
      <c r="B292" s="37" t="s">
        <v>41</v>
      </c>
      <c r="C292" s="24">
        <v>901</v>
      </c>
      <c r="D292" s="3">
        <v>1003</v>
      </c>
      <c r="E292" s="50" t="s">
        <v>249</v>
      </c>
      <c r="F292" s="10" t="s">
        <v>40</v>
      </c>
      <c r="G292" s="68"/>
      <c r="H292" s="26"/>
      <c r="I292" s="70">
        <v>7.2</v>
      </c>
      <c r="J292" s="70">
        <v>7.2</v>
      </c>
    </row>
    <row r="293" spans="1:10" ht="25.5">
      <c r="A293" s="93">
        <v>285</v>
      </c>
      <c r="B293" s="37" t="s">
        <v>70</v>
      </c>
      <c r="C293" s="24">
        <v>901</v>
      </c>
      <c r="D293" s="3">
        <v>1003</v>
      </c>
      <c r="E293" s="50" t="s">
        <v>249</v>
      </c>
      <c r="F293" s="4" t="s">
        <v>68</v>
      </c>
      <c r="G293" s="68"/>
      <c r="H293" s="26"/>
      <c r="I293" s="70">
        <v>133.30000000000001</v>
      </c>
      <c r="J293" s="70">
        <v>133.30000000000001</v>
      </c>
    </row>
    <row r="294" spans="1:10" ht="39.75" customHeight="1">
      <c r="A294" s="93">
        <v>286</v>
      </c>
      <c r="B294" s="36" t="s">
        <v>229</v>
      </c>
      <c r="C294" s="23">
        <v>901</v>
      </c>
      <c r="D294" s="1">
        <v>1003</v>
      </c>
      <c r="E294" s="48" t="s">
        <v>230</v>
      </c>
      <c r="F294" s="4"/>
      <c r="G294" s="68"/>
      <c r="H294" s="26"/>
      <c r="I294" s="69">
        <f>SUM(I295)</f>
        <v>360</v>
      </c>
      <c r="J294" s="69">
        <f>SUM(J295)</f>
        <v>360</v>
      </c>
    </row>
    <row r="295" spans="1:10" ht="29.25" customHeight="1">
      <c r="A295" s="93">
        <v>287</v>
      </c>
      <c r="B295" s="36" t="s">
        <v>133</v>
      </c>
      <c r="C295" s="23">
        <v>901</v>
      </c>
      <c r="D295" s="1">
        <v>1003</v>
      </c>
      <c r="E295" s="48" t="s">
        <v>231</v>
      </c>
      <c r="F295" s="4"/>
      <c r="G295" s="68"/>
      <c r="H295" s="26"/>
      <c r="I295" s="69">
        <f>I296</f>
        <v>360</v>
      </c>
      <c r="J295" s="69">
        <f>J296</f>
        <v>360</v>
      </c>
    </row>
    <row r="296" spans="1:10" ht="25.5">
      <c r="A296" s="93">
        <v>288</v>
      </c>
      <c r="B296" s="37" t="s">
        <v>43</v>
      </c>
      <c r="C296" s="24">
        <v>901</v>
      </c>
      <c r="D296" s="3">
        <v>1003</v>
      </c>
      <c r="E296" s="50" t="s">
        <v>231</v>
      </c>
      <c r="F296" s="4" t="s">
        <v>42</v>
      </c>
      <c r="G296" s="68"/>
      <c r="H296" s="26"/>
      <c r="I296" s="70">
        <v>360</v>
      </c>
      <c r="J296" s="70">
        <v>360</v>
      </c>
    </row>
    <row r="297" spans="1:10" ht="38.25">
      <c r="A297" s="93">
        <v>289</v>
      </c>
      <c r="B297" s="36" t="s">
        <v>351</v>
      </c>
      <c r="C297" s="23">
        <v>901</v>
      </c>
      <c r="D297" s="1">
        <v>1003</v>
      </c>
      <c r="E297" s="48" t="s">
        <v>354</v>
      </c>
      <c r="F297" s="2"/>
      <c r="G297" s="74"/>
      <c r="H297" s="71"/>
      <c r="I297" s="69">
        <f t="shared" ref="I297:J299" si="5">SUM(I298)</f>
        <v>637.9</v>
      </c>
      <c r="J297" s="69">
        <f t="shared" si="5"/>
        <v>637.9</v>
      </c>
    </row>
    <row r="298" spans="1:10" ht="66" customHeight="1">
      <c r="A298" s="93">
        <v>290</v>
      </c>
      <c r="B298" s="36" t="s">
        <v>352</v>
      </c>
      <c r="C298" s="23">
        <v>901</v>
      </c>
      <c r="D298" s="1">
        <v>1003</v>
      </c>
      <c r="E298" s="48" t="s">
        <v>355</v>
      </c>
      <c r="F298" s="2"/>
      <c r="G298" s="74"/>
      <c r="H298" s="71"/>
      <c r="I298" s="69">
        <f t="shared" si="5"/>
        <v>637.9</v>
      </c>
      <c r="J298" s="69">
        <f t="shared" si="5"/>
        <v>637.9</v>
      </c>
    </row>
    <row r="299" spans="1:10" ht="25.5">
      <c r="A299" s="93">
        <v>291</v>
      </c>
      <c r="B299" s="36" t="s">
        <v>353</v>
      </c>
      <c r="C299" s="23">
        <v>901</v>
      </c>
      <c r="D299" s="1">
        <v>1003</v>
      </c>
      <c r="E299" s="48" t="s">
        <v>356</v>
      </c>
      <c r="F299" s="2"/>
      <c r="G299" s="74"/>
      <c r="H299" s="71"/>
      <c r="I299" s="69">
        <f t="shared" si="5"/>
        <v>637.9</v>
      </c>
      <c r="J299" s="69">
        <f t="shared" si="5"/>
        <v>637.9</v>
      </c>
    </row>
    <row r="300" spans="1:10" ht="25.5">
      <c r="A300" s="93">
        <v>292</v>
      </c>
      <c r="B300" s="37" t="s">
        <v>43</v>
      </c>
      <c r="C300" s="24">
        <v>901</v>
      </c>
      <c r="D300" s="3">
        <v>1003</v>
      </c>
      <c r="E300" s="50" t="s">
        <v>356</v>
      </c>
      <c r="F300" s="4" t="s">
        <v>42</v>
      </c>
      <c r="G300" s="68"/>
      <c r="H300" s="26"/>
      <c r="I300" s="70">
        <v>637.9</v>
      </c>
      <c r="J300" s="70">
        <v>637.9</v>
      </c>
    </row>
    <row r="301" spans="1:10" ht="25.5">
      <c r="A301" s="93">
        <v>293</v>
      </c>
      <c r="B301" s="103" t="s">
        <v>366</v>
      </c>
      <c r="C301" s="23">
        <v>901</v>
      </c>
      <c r="D301" s="1">
        <v>1003</v>
      </c>
      <c r="E301" s="107" t="s">
        <v>368</v>
      </c>
      <c r="F301" s="14"/>
      <c r="G301" s="74"/>
      <c r="H301" s="71"/>
      <c r="I301" s="69">
        <f>SUM(I302)</f>
        <v>15</v>
      </c>
      <c r="J301" s="69">
        <f>SUM(J302)</f>
        <v>15</v>
      </c>
    </row>
    <row r="302" spans="1:10" ht="25.5">
      <c r="A302" s="93">
        <v>294</v>
      </c>
      <c r="B302" s="106" t="s">
        <v>367</v>
      </c>
      <c r="C302" s="23">
        <v>901</v>
      </c>
      <c r="D302" s="1">
        <v>1003</v>
      </c>
      <c r="E302" s="107" t="s">
        <v>369</v>
      </c>
      <c r="F302" s="14"/>
      <c r="G302" s="74"/>
      <c r="H302" s="71"/>
      <c r="I302" s="69">
        <f>SUM(I303)</f>
        <v>15</v>
      </c>
      <c r="J302" s="69">
        <f>SUM(J303)</f>
        <v>15</v>
      </c>
    </row>
    <row r="303" spans="1:10" ht="38.25">
      <c r="A303" s="93">
        <v>295</v>
      </c>
      <c r="B303" s="97" t="s">
        <v>258</v>
      </c>
      <c r="C303" s="24">
        <v>901</v>
      </c>
      <c r="D303" s="3">
        <v>1003</v>
      </c>
      <c r="E303" s="108" t="s">
        <v>369</v>
      </c>
      <c r="F303" s="21" t="s">
        <v>68</v>
      </c>
      <c r="G303" s="68"/>
      <c r="H303" s="26"/>
      <c r="I303" s="70">
        <v>15</v>
      </c>
      <c r="J303" s="70">
        <v>15</v>
      </c>
    </row>
    <row r="304" spans="1:10">
      <c r="A304" s="93">
        <v>296</v>
      </c>
      <c r="B304" s="40" t="s">
        <v>64</v>
      </c>
      <c r="C304" s="23">
        <v>901</v>
      </c>
      <c r="D304" s="1">
        <v>1003</v>
      </c>
      <c r="E304" s="48" t="s">
        <v>145</v>
      </c>
      <c r="F304" s="2"/>
      <c r="G304" s="74"/>
      <c r="H304" s="71"/>
      <c r="I304" s="69">
        <f>SUM(I305)</f>
        <v>20</v>
      </c>
      <c r="J304" s="69">
        <f>SUM(J305)</f>
        <v>20</v>
      </c>
    </row>
    <row r="305" spans="1:10" ht="63.75">
      <c r="A305" s="93">
        <v>297</v>
      </c>
      <c r="B305" s="51" t="s">
        <v>138</v>
      </c>
      <c r="C305" s="23">
        <v>901</v>
      </c>
      <c r="D305" s="31">
        <v>1003</v>
      </c>
      <c r="E305" s="48" t="s">
        <v>243</v>
      </c>
      <c r="F305" s="50"/>
      <c r="G305" s="68"/>
      <c r="H305" s="26"/>
      <c r="I305" s="69">
        <f>I306</f>
        <v>20</v>
      </c>
      <c r="J305" s="69">
        <f>J306</f>
        <v>20</v>
      </c>
    </row>
    <row r="306" spans="1:10" ht="38.25">
      <c r="A306" s="93">
        <v>298</v>
      </c>
      <c r="B306" s="37" t="s">
        <v>260</v>
      </c>
      <c r="C306" s="24">
        <v>901</v>
      </c>
      <c r="D306" s="44">
        <v>1003</v>
      </c>
      <c r="E306" s="50" t="s">
        <v>243</v>
      </c>
      <c r="F306" s="50" t="s">
        <v>48</v>
      </c>
      <c r="G306" s="68"/>
      <c r="H306" s="26"/>
      <c r="I306" s="70">
        <v>20</v>
      </c>
      <c r="J306" s="70">
        <v>20</v>
      </c>
    </row>
    <row r="307" spans="1:10">
      <c r="A307" s="93">
        <v>299</v>
      </c>
      <c r="B307" s="36" t="s">
        <v>36</v>
      </c>
      <c r="C307" s="23">
        <v>901</v>
      </c>
      <c r="D307" s="1">
        <v>1006</v>
      </c>
      <c r="E307" s="8"/>
      <c r="F307" s="10"/>
      <c r="G307" s="68"/>
      <c r="H307" s="26"/>
      <c r="I307" s="69">
        <f>SUM(I308)</f>
        <v>2365.4</v>
      </c>
      <c r="J307" s="69">
        <f>SUM(J308)</f>
        <v>2365.4</v>
      </c>
    </row>
    <row r="308" spans="1:10" ht="25.5">
      <c r="A308" s="93">
        <v>300</v>
      </c>
      <c r="B308" s="36" t="s">
        <v>222</v>
      </c>
      <c r="C308" s="23">
        <v>901</v>
      </c>
      <c r="D308" s="1">
        <v>1006</v>
      </c>
      <c r="E308" s="2" t="s">
        <v>223</v>
      </c>
      <c r="F308" s="4"/>
      <c r="G308" s="68"/>
      <c r="H308" s="26"/>
      <c r="I308" s="69">
        <f>I309+I312</f>
        <v>2365.4</v>
      </c>
      <c r="J308" s="69">
        <f>J309+J312</f>
        <v>2365.4</v>
      </c>
    </row>
    <row r="309" spans="1:10" ht="102">
      <c r="A309" s="93">
        <v>301</v>
      </c>
      <c r="B309" s="36" t="s">
        <v>116</v>
      </c>
      <c r="C309" s="23">
        <v>901</v>
      </c>
      <c r="D309" s="1">
        <v>1006</v>
      </c>
      <c r="E309" s="14" t="s">
        <v>225</v>
      </c>
      <c r="F309" s="4"/>
      <c r="G309" s="68"/>
      <c r="H309" s="26"/>
      <c r="I309" s="69">
        <f>I310+I311</f>
        <v>410.4</v>
      </c>
      <c r="J309" s="69">
        <f>J310+J311</f>
        <v>410.4</v>
      </c>
    </row>
    <row r="310" spans="1:10" ht="25.5">
      <c r="A310" s="93">
        <v>302</v>
      </c>
      <c r="B310" s="37" t="s">
        <v>259</v>
      </c>
      <c r="C310" s="24">
        <v>901</v>
      </c>
      <c r="D310" s="3">
        <v>1006</v>
      </c>
      <c r="E310" s="21" t="s">
        <v>225</v>
      </c>
      <c r="F310" s="4" t="s">
        <v>44</v>
      </c>
      <c r="G310" s="68"/>
      <c r="H310" s="26"/>
      <c r="I310" s="70">
        <v>260.39999999999998</v>
      </c>
      <c r="J310" s="70">
        <v>260.39999999999998</v>
      </c>
    </row>
    <row r="311" spans="1:10" ht="30" customHeight="1">
      <c r="A311" s="93">
        <v>303</v>
      </c>
      <c r="B311" s="37" t="s">
        <v>258</v>
      </c>
      <c r="C311" s="24">
        <v>901</v>
      </c>
      <c r="D311" s="3">
        <v>1006</v>
      </c>
      <c r="E311" s="21" t="s">
        <v>225</v>
      </c>
      <c r="F311" s="4" t="s">
        <v>68</v>
      </c>
      <c r="G311" s="68"/>
      <c r="H311" s="26"/>
      <c r="I311" s="70">
        <v>150</v>
      </c>
      <c r="J311" s="70">
        <v>150</v>
      </c>
    </row>
    <row r="312" spans="1:10" ht="114.75">
      <c r="A312" s="93">
        <v>304</v>
      </c>
      <c r="B312" s="36" t="s">
        <v>117</v>
      </c>
      <c r="C312" s="23">
        <v>901</v>
      </c>
      <c r="D312" s="1">
        <v>1006</v>
      </c>
      <c r="E312" s="2" t="s">
        <v>226</v>
      </c>
      <c r="F312" s="4"/>
      <c r="G312" s="68"/>
      <c r="H312" s="26"/>
      <c r="I312" s="78">
        <f>I313+I314</f>
        <v>1955</v>
      </c>
      <c r="J312" s="78">
        <f>J313+J314</f>
        <v>1955</v>
      </c>
    </row>
    <row r="313" spans="1:10" ht="25.5">
      <c r="A313" s="93">
        <v>305</v>
      </c>
      <c r="B313" s="37" t="s">
        <v>259</v>
      </c>
      <c r="C313" s="24">
        <v>901</v>
      </c>
      <c r="D313" s="3">
        <v>1006</v>
      </c>
      <c r="E313" s="4" t="s">
        <v>226</v>
      </c>
      <c r="F313" s="4" t="s">
        <v>44</v>
      </c>
      <c r="G313" s="68"/>
      <c r="H313" s="26"/>
      <c r="I313" s="79">
        <v>1174</v>
      </c>
      <c r="J313" s="79">
        <v>1174</v>
      </c>
    </row>
    <row r="314" spans="1:10" ht="30" customHeight="1">
      <c r="A314" s="93">
        <v>306</v>
      </c>
      <c r="B314" s="37" t="s">
        <v>258</v>
      </c>
      <c r="C314" s="24">
        <v>901</v>
      </c>
      <c r="D314" s="3">
        <v>1006</v>
      </c>
      <c r="E314" s="4" t="s">
        <v>226</v>
      </c>
      <c r="F314" s="4" t="s">
        <v>68</v>
      </c>
      <c r="G314" s="68"/>
      <c r="H314" s="26"/>
      <c r="I314" s="70">
        <v>781</v>
      </c>
      <c r="J314" s="70">
        <v>781</v>
      </c>
    </row>
    <row r="315" spans="1:10">
      <c r="A315" s="93">
        <v>307</v>
      </c>
      <c r="B315" s="36" t="s">
        <v>31</v>
      </c>
      <c r="C315" s="23">
        <v>901</v>
      </c>
      <c r="D315" s="1">
        <v>1100</v>
      </c>
      <c r="E315" s="8"/>
      <c r="F315" s="10"/>
      <c r="G315" s="68"/>
      <c r="H315" s="26"/>
      <c r="I315" s="69">
        <f>SUM(I316)</f>
        <v>6000</v>
      </c>
      <c r="J315" s="69">
        <f>SUM(J316)</f>
        <v>6000</v>
      </c>
    </row>
    <row r="316" spans="1:10">
      <c r="A316" s="93">
        <v>308</v>
      </c>
      <c r="B316" s="36" t="s">
        <v>241</v>
      </c>
      <c r="C316" s="23">
        <v>901</v>
      </c>
      <c r="D316" s="1">
        <v>1102</v>
      </c>
      <c r="E316" s="8"/>
      <c r="F316" s="10"/>
      <c r="G316" s="68"/>
      <c r="H316" s="26"/>
      <c r="I316" s="69">
        <f>SUM(I317)</f>
        <v>6000</v>
      </c>
      <c r="J316" s="69">
        <f>SUM(J317)</f>
        <v>6000</v>
      </c>
    </row>
    <row r="317" spans="1:10" ht="51">
      <c r="A317" s="93">
        <v>309</v>
      </c>
      <c r="B317" s="36" t="s">
        <v>173</v>
      </c>
      <c r="C317" s="23">
        <v>901</v>
      </c>
      <c r="D317" s="1">
        <v>1102</v>
      </c>
      <c r="E317" s="2" t="s">
        <v>163</v>
      </c>
      <c r="F317" s="4"/>
      <c r="G317" s="68"/>
      <c r="H317" s="26"/>
      <c r="I317" s="69">
        <f>SUM(I318+I320)</f>
        <v>6000</v>
      </c>
      <c r="J317" s="69">
        <f>SUM(J318+J320)</f>
        <v>6000</v>
      </c>
    </row>
    <row r="318" spans="1:10" ht="25.5">
      <c r="A318" s="93">
        <v>310</v>
      </c>
      <c r="B318" s="36" t="s">
        <v>131</v>
      </c>
      <c r="C318" s="23">
        <v>901</v>
      </c>
      <c r="D318" s="1">
        <v>1102</v>
      </c>
      <c r="E318" s="2" t="s">
        <v>239</v>
      </c>
      <c r="F318" s="4"/>
      <c r="G318" s="68"/>
      <c r="H318" s="26"/>
      <c r="I318" s="69">
        <f>I319</f>
        <v>50</v>
      </c>
      <c r="J318" s="69">
        <f>J319</f>
        <v>50</v>
      </c>
    </row>
    <row r="319" spans="1:10" ht="28.5" customHeight="1">
      <c r="A319" s="93">
        <v>311</v>
      </c>
      <c r="B319" s="37" t="s">
        <v>258</v>
      </c>
      <c r="C319" s="24">
        <v>901</v>
      </c>
      <c r="D319" s="3">
        <v>1102</v>
      </c>
      <c r="E319" s="4" t="s">
        <v>239</v>
      </c>
      <c r="F319" s="4" t="s">
        <v>68</v>
      </c>
      <c r="G319" s="68"/>
      <c r="H319" s="26"/>
      <c r="I319" s="70">
        <v>50</v>
      </c>
      <c r="J319" s="70">
        <v>50</v>
      </c>
    </row>
    <row r="320" spans="1:10" ht="25.5">
      <c r="A320" s="93">
        <v>312</v>
      </c>
      <c r="B320" s="36" t="s">
        <v>118</v>
      </c>
      <c r="C320" s="23">
        <v>901</v>
      </c>
      <c r="D320" s="1">
        <v>1102</v>
      </c>
      <c r="E320" s="2" t="s">
        <v>240</v>
      </c>
      <c r="F320" s="4"/>
      <c r="G320" s="68"/>
      <c r="H320" s="26"/>
      <c r="I320" s="69">
        <f>SUM(I321:I323)</f>
        <v>5950</v>
      </c>
      <c r="J320" s="69">
        <f>SUM(J321:J323)</f>
        <v>5950</v>
      </c>
    </row>
    <row r="321" spans="1:10">
      <c r="A321" s="93">
        <v>313</v>
      </c>
      <c r="B321" s="37" t="s">
        <v>74</v>
      </c>
      <c r="C321" s="24">
        <v>901</v>
      </c>
      <c r="D321" s="3">
        <v>1102</v>
      </c>
      <c r="E321" s="4" t="s">
        <v>240</v>
      </c>
      <c r="F321" s="4" t="s">
        <v>38</v>
      </c>
      <c r="G321" s="68"/>
      <c r="H321" s="26"/>
      <c r="I321" s="79">
        <v>3941.6</v>
      </c>
      <c r="J321" s="79">
        <v>3941.6</v>
      </c>
    </row>
    <row r="322" spans="1:10" ht="25.5">
      <c r="A322" s="93">
        <v>314</v>
      </c>
      <c r="B322" s="37" t="s">
        <v>119</v>
      </c>
      <c r="C322" s="24">
        <v>901</v>
      </c>
      <c r="D322" s="3">
        <v>1102</v>
      </c>
      <c r="E322" s="4" t="s">
        <v>240</v>
      </c>
      <c r="F322" s="4" t="s">
        <v>68</v>
      </c>
      <c r="G322" s="68"/>
      <c r="H322" s="26"/>
      <c r="I322" s="79">
        <f>2886.2-907.8</f>
        <v>1978.3999999999999</v>
      </c>
      <c r="J322" s="79">
        <f>2886.2-907.8</f>
        <v>1978.3999999999999</v>
      </c>
    </row>
    <row r="323" spans="1:10" ht="17.25" customHeight="1">
      <c r="A323" s="93">
        <v>315</v>
      </c>
      <c r="B323" s="37" t="s">
        <v>250</v>
      </c>
      <c r="C323" s="24">
        <v>901</v>
      </c>
      <c r="D323" s="3">
        <v>1102</v>
      </c>
      <c r="E323" s="4" t="s">
        <v>240</v>
      </c>
      <c r="F323" s="4" t="s">
        <v>251</v>
      </c>
      <c r="G323" s="68"/>
      <c r="H323" s="26"/>
      <c r="I323" s="79">
        <v>30</v>
      </c>
      <c r="J323" s="79">
        <v>30</v>
      </c>
    </row>
    <row r="324" spans="1:10">
      <c r="A324" s="93">
        <v>316</v>
      </c>
      <c r="B324" s="36" t="s">
        <v>52</v>
      </c>
      <c r="C324" s="23">
        <v>901</v>
      </c>
      <c r="D324" s="1">
        <v>1200</v>
      </c>
      <c r="E324" s="2"/>
      <c r="F324" s="4"/>
      <c r="G324" s="68"/>
      <c r="H324" s="26"/>
      <c r="I324" s="78">
        <f>SUM(I325)</f>
        <v>353</v>
      </c>
      <c r="J324" s="78">
        <f>SUM(J325)</f>
        <v>353</v>
      </c>
    </row>
    <row r="325" spans="1:10">
      <c r="A325" s="93">
        <v>317</v>
      </c>
      <c r="B325" s="36" t="s">
        <v>53</v>
      </c>
      <c r="C325" s="23">
        <v>901</v>
      </c>
      <c r="D325" s="1">
        <v>1202</v>
      </c>
      <c r="E325" s="2"/>
      <c r="F325" s="4"/>
      <c r="G325" s="68"/>
      <c r="H325" s="26"/>
      <c r="I325" s="78">
        <f>SUM(I326)</f>
        <v>353</v>
      </c>
      <c r="J325" s="78">
        <f>SUM(J326)</f>
        <v>353</v>
      </c>
    </row>
    <row r="326" spans="1:10" ht="39" customHeight="1">
      <c r="A326" s="93">
        <v>318</v>
      </c>
      <c r="B326" s="36" t="s">
        <v>154</v>
      </c>
      <c r="C326" s="23">
        <v>901</v>
      </c>
      <c r="D326" s="1">
        <v>1202</v>
      </c>
      <c r="E326" s="2" t="s">
        <v>155</v>
      </c>
      <c r="F326" s="4"/>
      <c r="G326" s="68"/>
      <c r="H326" s="26"/>
      <c r="I326" s="78">
        <f>I327</f>
        <v>353</v>
      </c>
      <c r="J326" s="78">
        <f>J327</f>
        <v>353</v>
      </c>
    </row>
    <row r="327" spans="1:10" ht="36" customHeight="1">
      <c r="A327" s="93">
        <v>319</v>
      </c>
      <c r="B327" s="36" t="s">
        <v>120</v>
      </c>
      <c r="C327" s="23">
        <v>901</v>
      </c>
      <c r="D327" s="1">
        <v>1202</v>
      </c>
      <c r="E327" s="2" t="s">
        <v>232</v>
      </c>
      <c r="F327" s="4"/>
      <c r="G327" s="68"/>
      <c r="H327" s="26"/>
      <c r="I327" s="78">
        <f>SUM(I328)</f>
        <v>353</v>
      </c>
      <c r="J327" s="78">
        <f>SUM(J328)</f>
        <v>353</v>
      </c>
    </row>
    <row r="328" spans="1:10" ht="23.25" customHeight="1">
      <c r="A328" s="93">
        <v>320</v>
      </c>
      <c r="B328" s="37" t="s">
        <v>288</v>
      </c>
      <c r="C328" s="24">
        <v>901</v>
      </c>
      <c r="D328" s="3">
        <v>1202</v>
      </c>
      <c r="E328" s="4" t="s">
        <v>232</v>
      </c>
      <c r="F328" s="4" t="s">
        <v>289</v>
      </c>
      <c r="G328" s="68"/>
      <c r="H328" s="26"/>
      <c r="I328" s="79">
        <v>353</v>
      </c>
      <c r="J328" s="79">
        <v>353</v>
      </c>
    </row>
    <row r="329" spans="1:10" ht="20.25" customHeight="1">
      <c r="A329" s="93">
        <v>321</v>
      </c>
      <c r="B329" s="36" t="s">
        <v>5</v>
      </c>
      <c r="C329" s="23">
        <v>901</v>
      </c>
      <c r="D329" s="1">
        <v>1300</v>
      </c>
      <c r="E329" s="2"/>
      <c r="F329" s="4"/>
      <c r="G329" s="68"/>
      <c r="H329" s="26"/>
      <c r="I329" s="78">
        <f t="shared" ref="I329:J331" si="6">SUM(I330)</f>
        <v>0.7</v>
      </c>
      <c r="J329" s="78">
        <f t="shared" si="6"/>
        <v>0.7</v>
      </c>
    </row>
    <row r="330" spans="1:10" ht="26.25" customHeight="1">
      <c r="A330" s="93">
        <v>322</v>
      </c>
      <c r="B330" s="36" t="s">
        <v>242</v>
      </c>
      <c r="C330" s="23">
        <v>901</v>
      </c>
      <c r="D330" s="1">
        <v>1301</v>
      </c>
      <c r="E330" s="2"/>
      <c r="F330" s="4"/>
      <c r="G330" s="68"/>
      <c r="H330" s="26"/>
      <c r="I330" s="78">
        <f t="shared" si="6"/>
        <v>0.7</v>
      </c>
      <c r="J330" s="78">
        <f t="shared" si="6"/>
        <v>0.7</v>
      </c>
    </row>
    <row r="331" spans="1:10" ht="39.75" customHeight="1">
      <c r="A331" s="93">
        <v>333</v>
      </c>
      <c r="B331" s="36" t="s">
        <v>154</v>
      </c>
      <c r="C331" s="23">
        <v>901</v>
      </c>
      <c r="D331" s="1">
        <v>1301</v>
      </c>
      <c r="E331" s="2" t="s">
        <v>155</v>
      </c>
      <c r="F331" s="4"/>
      <c r="G331" s="68"/>
      <c r="H331" s="26"/>
      <c r="I331" s="69">
        <f t="shared" si="6"/>
        <v>0.7</v>
      </c>
      <c r="J331" s="69">
        <f t="shared" si="6"/>
        <v>0.7</v>
      </c>
    </row>
    <row r="332" spans="1:10" ht="25.5" customHeight="1">
      <c r="A332" s="93">
        <v>334</v>
      </c>
      <c r="B332" s="36" t="s">
        <v>122</v>
      </c>
      <c r="C332" s="23">
        <v>901</v>
      </c>
      <c r="D332" s="1">
        <v>1301</v>
      </c>
      <c r="E332" s="2" t="s">
        <v>233</v>
      </c>
      <c r="F332" s="4"/>
      <c r="G332" s="68"/>
      <c r="H332" s="26"/>
      <c r="I332" s="69">
        <f>I333</f>
        <v>0.7</v>
      </c>
      <c r="J332" s="69">
        <f>J333</f>
        <v>0.7</v>
      </c>
    </row>
    <row r="333" spans="1:10" ht="21" customHeight="1">
      <c r="A333" s="93">
        <v>335</v>
      </c>
      <c r="B333" s="37" t="s">
        <v>357</v>
      </c>
      <c r="C333" s="24">
        <v>901</v>
      </c>
      <c r="D333" s="3">
        <v>1301</v>
      </c>
      <c r="E333" s="4" t="s">
        <v>233</v>
      </c>
      <c r="F333" s="4" t="s">
        <v>134</v>
      </c>
      <c r="G333" s="68"/>
      <c r="H333" s="26"/>
      <c r="I333" s="70">
        <v>0.7</v>
      </c>
      <c r="J333" s="70">
        <v>0.7</v>
      </c>
    </row>
    <row r="334" spans="1:10" ht="15.75">
      <c r="A334" s="93">
        <v>336</v>
      </c>
      <c r="B334" s="88" t="s">
        <v>139</v>
      </c>
      <c r="C334" s="23">
        <v>912</v>
      </c>
      <c r="D334" s="1"/>
      <c r="E334" s="2"/>
      <c r="F334" s="4"/>
      <c r="G334" s="68"/>
      <c r="H334" s="26"/>
      <c r="I334" s="80">
        <f>SUM(I335+I341)</f>
        <v>1494.3000000000002</v>
      </c>
      <c r="J334" s="80">
        <f>SUM(J335+J341)</f>
        <v>1494.3000000000002</v>
      </c>
    </row>
    <row r="335" spans="1:10" ht="38.25">
      <c r="A335" s="93">
        <v>337</v>
      </c>
      <c r="B335" s="36" t="s">
        <v>141</v>
      </c>
      <c r="C335" s="23">
        <v>912</v>
      </c>
      <c r="D335" s="1">
        <v>103</v>
      </c>
      <c r="E335" s="2"/>
      <c r="F335" s="4"/>
      <c r="G335" s="68"/>
      <c r="H335" s="26"/>
      <c r="I335" s="69">
        <f>SUM(I337+I339)</f>
        <v>1394.3000000000002</v>
      </c>
      <c r="J335" s="69">
        <f>SUM(J337+J339)</f>
        <v>1394.3000000000002</v>
      </c>
    </row>
    <row r="336" spans="1:10">
      <c r="A336" s="93">
        <v>338</v>
      </c>
      <c r="B336" s="36" t="s">
        <v>64</v>
      </c>
      <c r="C336" s="23">
        <v>912</v>
      </c>
      <c r="D336" s="7">
        <v>103</v>
      </c>
      <c r="E336" s="12" t="s">
        <v>145</v>
      </c>
      <c r="F336" s="10"/>
      <c r="G336" s="68"/>
      <c r="H336" s="26"/>
      <c r="I336" s="69">
        <f>SUM(I337+I339)</f>
        <v>1394.3000000000002</v>
      </c>
      <c r="J336" s="69">
        <f>SUM(J337+J339)</f>
        <v>1394.3000000000002</v>
      </c>
    </row>
    <row r="337" spans="1:10" ht="27.75" customHeight="1">
      <c r="A337" s="93">
        <v>339</v>
      </c>
      <c r="B337" s="36" t="s">
        <v>234</v>
      </c>
      <c r="C337" s="23">
        <v>912</v>
      </c>
      <c r="D337" s="7">
        <v>103</v>
      </c>
      <c r="E337" s="12" t="s">
        <v>143</v>
      </c>
      <c r="F337" s="10"/>
      <c r="G337" s="68"/>
      <c r="H337" s="26"/>
      <c r="I337" s="69">
        <f>SUM(I338)</f>
        <v>645.6</v>
      </c>
      <c r="J337" s="69">
        <f>SUM(J338)</f>
        <v>645.6</v>
      </c>
    </row>
    <row r="338" spans="1:10">
      <c r="A338" s="93">
        <v>340</v>
      </c>
      <c r="B338" s="37" t="s">
        <v>67</v>
      </c>
      <c r="C338" s="24">
        <v>912</v>
      </c>
      <c r="D338" s="9">
        <v>103</v>
      </c>
      <c r="E338" s="13" t="s">
        <v>143</v>
      </c>
      <c r="F338" s="10" t="s">
        <v>44</v>
      </c>
      <c r="G338" s="68"/>
      <c r="H338" s="26"/>
      <c r="I338" s="70">
        <v>645.6</v>
      </c>
      <c r="J338" s="70">
        <v>645.6</v>
      </c>
    </row>
    <row r="339" spans="1:10" ht="25.5">
      <c r="A339" s="93">
        <v>341</v>
      </c>
      <c r="B339" s="36" t="s">
        <v>65</v>
      </c>
      <c r="C339" s="23">
        <v>912</v>
      </c>
      <c r="D339" s="7">
        <v>103</v>
      </c>
      <c r="E339" s="12" t="s">
        <v>144</v>
      </c>
      <c r="F339" s="10"/>
      <c r="G339" s="68"/>
      <c r="H339" s="26"/>
      <c r="I339" s="69">
        <f>I340</f>
        <v>748.7</v>
      </c>
      <c r="J339" s="69">
        <f>J340</f>
        <v>748.7</v>
      </c>
    </row>
    <row r="340" spans="1:10" ht="25.5">
      <c r="A340" s="93">
        <v>342</v>
      </c>
      <c r="B340" s="37" t="s">
        <v>259</v>
      </c>
      <c r="C340" s="24">
        <v>912</v>
      </c>
      <c r="D340" s="9">
        <v>103</v>
      </c>
      <c r="E340" s="13" t="s">
        <v>144</v>
      </c>
      <c r="F340" s="4" t="s">
        <v>44</v>
      </c>
      <c r="G340" s="68"/>
      <c r="H340" s="26"/>
      <c r="I340" s="70">
        <v>748.7</v>
      </c>
      <c r="J340" s="70">
        <v>748.7</v>
      </c>
    </row>
    <row r="341" spans="1:10">
      <c r="A341" s="93">
        <v>343</v>
      </c>
      <c r="B341" s="36" t="s">
        <v>52</v>
      </c>
      <c r="C341" s="23">
        <v>912</v>
      </c>
      <c r="D341" s="7">
        <v>1200</v>
      </c>
      <c r="E341" s="12"/>
      <c r="F341" s="2"/>
      <c r="G341" s="74"/>
      <c r="H341" s="71"/>
      <c r="I341" s="80">
        <f t="shared" ref="I341:J343" si="7">SUM(I342)</f>
        <v>100</v>
      </c>
      <c r="J341" s="80">
        <f t="shared" si="7"/>
        <v>100</v>
      </c>
    </row>
    <row r="342" spans="1:10">
      <c r="A342" s="93">
        <v>344</v>
      </c>
      <c r="B342" s="36" t="s">
        <v>53</v>
      </c>
      <c r="C342" s="23">
        <v>912</v>
      </c>
      <c r="D342" s="1">
        <v>1202</v>
      </c>
      <c r="E342" s="2"/>
      <c r="F342" s="4"/>
      <c r="G342" s="68"/>
      <c r="H342" s="26"/>
      <c r="I342" s="80">
        <f t="shared" si="7"/>
        <v>100</v>
      </c>
      <c r="J342" s="80">
        <f t="shared" si="7"/>
        <v>100</v>
      </c>
    </row>
    <row r="343" spans="1:10">
      <c r="A343" s="93">
        <v>345</v>
      </c>
      <c r="B343" s="36" t="s">
        <v>64</v>
      </c>
      <c r="C343" s="23">
        <v>912</v>
      </c>
      <c r="D343" s="1">
        <v>1202</v>
      </c>
      <c r="E343" s="2" t="s">
        <v>145</v>
      </c>
      <c r="F343" s="4"/>
      <c r="G343" s="68"/>
      <c r="H343" s="26"/>
      <c r="I343" s="80">
        <f t="shared" si="7"/>
        <v>100</v>
      </c>
      <c r="J343" s="80">
        <f t="shared" si="7"/>
        <v>100</v>
      </c>
    </row>
    <row r="344" spans="1:10" ht="25.5">
      <c r="A344" s="93">
        <v>346</v>
      </c>
      <c r="B344" s="36" t="s">
        <v>121</v>
      </c>
      <c r="C344" s="23">
        <v>912</v>
      </c>
      <c r="D344" s="1">
        <v>1202</v>
      </c>
      <c r="E344" s="2" t="s">
        <v>244</v>
      </c>
      <c r="F344" s="4"/>
      <c r="G344" s="68"/>
      <c r="H344" s="26"/>
      <c r="I344" s="80">
        <f>SUM(I345)</f>
        <v>100</v>
      </c>
      <c r="J344" s="80">
        <f>SUM(J345)</f>
        <v>100</v>
      </c>
    </row>
    <row r="345" spans="1:10" ht="21" customHeight="1">
      <c r="A345" s="93">
        <v>347</v>
      </c>
      <c r="B345" s="37" t="s">
        <v>288</v>
      </c>
      <c r="C345" s="24">
        <v>912</v>
      </c>
      <c r="D345" s="3">
        <v>1202</v>
      </c>
      <c r="E345" s="4" t="s">
        <v>244</v>
      </c>
      <c r="F345" s="4" t="s">
        <v>289</v>
      </c>
      <c r="G345" s="68"/>
      <c r="H345" s="26"/>
      <c r="I345" s="81">
        <v>100</v>
      </c>
      <c r="J345" s="81">
        <v>100</v>
      </c>
    </row>
    <row r="346" spans="1:10" ht="31.5">
      <c r="A346" s="93">
        <v>348</v>
      </c>
      <c r="B346" s="88" t="s">
        <v>54</v>
      </c>
      <c r="C346" s="5">
        <v>913</v>
      </c>
      <c r="D346" s="23"/>
      <c r="E346" s="23"/>
      <c r="F346" s="24"/>
      <c r="G346" s="29"/>
      <c r="H346" s="24"/>
      <c r="I346" s="58">
        <f>I347</f>
        <v>1283.1999999999998</v>
      </c>
      <c r="J346" s="58">
        <f>J347</f>
        <v>1283.1999999999998</v>
      </c>
    </row>
    <row r="347" spans="1:10" ht="44.25" customHeight="1">
      <c r="A347" s="93">
        <v>349</v>
      </c>
      <c r="B347" s="36" t="s">
        <v>29</v>
      </c>
      <c r="C347" s="23">
        <v>913</v>
      </c>
      <c r="D347" s="20">
        <v>106</v>
      </c>
      <c r="E347" s="23"/>
      <c r="F347" s="24"/>
      <c r="G347" s="64"/>
      <c r="H347" s="65"/>
      <c r="I347" s="58">
        <f>SUM(I349+I351)</f>
        <v>1283.1999999999998</v>
      </c>
      <c r="J347" s="58">
        <f>SUM(J349+J351)</f>
        <v>1283.1999999999998</v>
      </c>
    </row>
    <row r="348" spans="1:10">
      <c r="A348" s="93">
        <v>350</v>
      </c>
      <c r="B348" s="36" t="s">
        <v>64</v>
      </c>
      <c r="C348" s="23">
        <v>913</v>
      </c>
      <c r="D348" s="1">
        <v>106</v>
      </c>
      <c r="E348" s="2" t="s">
        <v>145</v>
      </c>
      <c r="F348" s="4"/>
      <c r="G348" s="68"/>
      <c r="H348" s="26"/>
      <c r="I348" s="69">
        <f>SUM(I349+I351)</f>
        <v>1283.1999999999998</v>
      </c>
      <c r="J348" s="69">
        <f>SUM(J349+J351)</f>
        <v>1283.1999999999998</v>
      </c>
    </row>
    <row r="349" spans="1:10" ht="25.5">
      <c r="A349" s="93">
        <v>351</v>
      </c>
      <c r="B349" s="36" t="s">
        <v>65</v>
      </c>
      <c r="C349" s="23">
        <v>913</v>
      </c>
      <c r="D349" s="1">
        <v>106</v>
      </c>
      <c r="E349" s="2" t="s">
        <v>144</v>
      </c>
      <c r="F349" s="4"/>
      <c r="G349" s="68"/>
      <c r="H349" s="26"/>
      <c r="I349" s="69">
        <f>SUM(I350)</f>
        <v>741.4</v>
      </c>
      <c r="J349" s="69">
        <f>SUM(J350)</f>
        <v>741.4</v>
      </c>
    </row>
    <row r="350" spans="1:10" ht="25.5">
      <c r="A350" s="23">
        <v>352</v>
      </c>
      <c r="B350" s="37" t="s">
        <v>259</v>
      </c>
      <c r="C350" s="24">
        <v>913</v>
      </c>
      <c r="D350" s="3">
        <v>106</v>
      </c>
      <c r="E350" s="4" t="s">
        <v>144</v>
      </c>
      <c r="F350" s="4" t="s">
        <v>44</v>
      </c>
      <c r="G350" s="68"/>
      <c r="H350" s="26"/>
      <c r="I350" s="70">
        <v>741.4</v>
      </c>
      <c r="J350" s="70">
        <v>741.4</v>
      </c>
    </row>
    <row r="351" spans="1:10" ht="25.5">
      <c r="A351" s="23">
        <v>353</v>
      </c>
      <c r="B351" s="36" t="s">
        <v>27</v>
      </c>
      <c r="C351" s="23">
        <v>913</v>
      </c>
      <c r="D351" s="1">
        <v>106</v>
      </c>
      <c r="E351" s="2" t="s">
        <v>235</v>
      </c>
      <c r="F351" s="4"/>
      <c r="G351" s="68"/>
      <c r="H351" s="26"/>
      <c r="I351" s="69">
        <f>I352</f>
        <v>541.79999999999995</v>
      </c>
      <c r="J351" s="69">
        <f>J352</f>
        <v>541.79999999999995</v>
      </c>
    </row>
    <row r="352" spans="1:10" ht="25.5">
      <c r="A352" s="23">
        <v>354</v>
      </c>
      <c r="B352" s="37" t="s">
        <v>259</v>
      </c>
      <c r="C352" s="24">
        <v>913</v>
      </c>
      <c r="D352" s="3">
        <v>106</v>
      </c>
      <c r="E352" s="4" t="s">
        <v>235</v>
      </c>
      <c r="F352" s="4" t="s">
        <v>44</v>
      </c>
      <c r="G352" s="68"/>
      <c r="H352" s="26"/>
      <c r="I352" s="70">
        <v>541.79999999999995</v>
      </c>
      <c r="J352" s="70">
        <v>541.79999999999995</v>
      </c>
    </row>
    <row r="353" spans="1:10" ht="31.5">
      <c r="A353" s="23">
        <v>355</v>
      </c>
      <c r="B353" s="88" t="s">
        <v>57</v>
      </c>
      <c r="C353" s="5">
        <v>919</v>
      </c>
      <c r="D353" s="20"/>
      <c r="E353" s="54"/>
      <c r="F353" s="19"/>
      <c r="G353" s="68"/>
      <c r="H353" s="26"/>
      <c r="I353" s="58">
        <f>I354</f>
        <v>2500.9</v>
      </c>
      <c r="J353" s="58">
        <f>J354</f>
        <v>2502.9</v>
      </c>
    </row>
    <row r="354" spans="1:10" ht="27.75" customHeight="1">
      <c r="A354" s="23">
        <v>356</v>
      </c>
      <c r="B354" s="36" t="s">
        <v>29</v>
      </c>
      <c r="C354" s="27">
        <v>919</v>
      </c>
      <c r="D354" s="20">
        <v>106</v>
      </c>
      <c r="E354" s="54"/>
      <c r="F354" s="19"/>
      <c r="G354" s="68"/>
      <c r="H354" s="26"/>
      <c r="I354" s="80">
        <f>SUM(I355+I360)</f>
        <v>2500.9</v>
      </c>
      <c r="J354" s="80">
        <f>SUM(J355+J360)</f>
        <v>2502.9</v>
      </c>
    </row>
    <row r="355" spans="1:10" ht="40.5" customHeight="1">
      <c r="A355" s="23">
        <v>357</v>
      </c>
      <c r="B355" s="36" t="s">
        <v>123</v>
      </c>
      <c r="C355" s="27">
        <v>919</v>
      </c>
      <c r="D355" s="1">
        <v>106</v>
      </c>
      <c r="E355" s="2" t="s">
        <v>237</v>
      </c>
      <c r="F355" s="4"/>
      <c r="G355" s="68"/>
      <c r="H355" s="26"/>
      <c r="I355" s="69">
        <f>I356</f>
        <v>2410.9</v>
      </c>
      <c r="J355" s="69">
        <f>J356</f>
        <v>2410.9</v>
      </c>
    </row>
    <row r="356" spans="1:10" ht="38.25">
      <c r="A356" s="23">
        <v>358</v>
      </c>
      <c r="B356" s="41" t="s">
        <v>132</v>
      </c>
      <c r="C356" s="27">
        <v>919</v>
      </c>
      <c r="D356" s="1">
        <v>106</v>
      </c>
      <c r="E356" s="2" t="s">
        <v>236</v>
      </c>
      <c r="F356" s="4"/>
      <c r="G356" s="68"/>
      <c r="H356" s="26"/>
      <c r="I356" s="69">
        <f>I357</f>
        <v>2410.9</v>
      </c>
      <c r="J356" s="69">
        <f>J357</f>
        <v>2410.9</v>
      </c>
    </row>
    <row r="357" spans="1:10" ht="33" customHeight="1">
      <c r="A357" s="23">
        <v>359</v>
      </c>
      <c r="B357" s="36" t="s">
        <v>124</v>
      </c>
      <c r="C357" s="27">
        <v>919</v>
      </c>
      <c r="D357" s="1">
        <v>106</v>
      </c>
      <c r="E357" s="2" t="s">
        <v>238</v>
      </c>
      <c r="F357" s="4"/>
      <c r="G357" s="68"/>
      <c r="H357" s="26"/>
      <c r="I357" s="69">
        <f>SUM(I358:I359)</f>
        <v>2410.9</v>
      </c>
      <c r="J357" s="69">
        <f>SUM(J358:J359)</f>
        <v>2410.9</v>
      </c>
    </row>
    <row r="358" spans="1:10" ht="25.5">
      <c r="A358" s="23">
        <v>360</v>
      </c>
      <c r="B358" s="37" t="s">
        <v>259</v>
      </c>
      <c r="C358" s="25">
        <v>919</v>
      </c>
      <c r="D358" s="3">
        <v>106</v>
      </c>
      <c r="E358" s="4" t="s">
        <v>238</v>
      </c>
      <c r="F358" s="4" t="s">
        <v>44</v>
      </c>
      <c r="G358" s="68"/>
      <c r="H358" s="26"/>
      <c r="I358" s="70">
        <v>2278.5</v>
      </c>
      <c r="J358" s="70">
        <v>2278.5</v>
      </c>
    </row>
    <row r="359" spans="1:10" ht="38.25">
      <c r="A359" s="23">
        <v>361</v>
      </c>
      <c r="B359" s="37" t="s">
        <v>258</v>
      </c>
      <c r="C359" s="25">
        <v>919</v>
      </c>
      <c r="D359" s="3">
        <v>106</v>
      </c>
      <c r="E359" s="4" t="s">
        <v>238</v>
      </c>
      <c r="F359" s="4" t="s">
        <v>68</v>
      </c>
      <c r="G359" s="68"/>
      <c r="H359" s="26"/>
      <c r="I359" s="70">
        <v>132.4</v>
      </c>
      <c r="J359" s="70">
        <v>132.4</v>
      </c>
    </row>
    <row r="360" spans="1:10" ht="46.5" customHeight="1">
      <c r="A360" s="23">
        <v>362</v>
      </c>
      <c r="B360" s="38" t="s">
        <v>262</v>
      </c>
      <c r="C360" s="27">
        <v>919</v>
      </c>
      <c r="D360" s="1">
        <v>113</v>
      </c>
      <c r="E360" s="2" t="s">
        <v>161</v>
      </c>
      <c r="F360" s="2"/>
      <c r="G360" s="74"/>
      <c r="H360" s="71"/>
      <c r="I360" s="69">
        <f>SUM(I361)</f>
        <v>90</v>
      </c>
      <c r="J360" s="69">
        <f>SUM(J361)</f>
        <v>92</v>
      </c>
    </row>
    <row r="361" spans="1:10" ht="38.25">
      <c r="A361" s="23">
        <v>363</v>
      </c>
      <c r="B361" s="38" t="s">
        <v>72</v>
      </c>
      <c r="C361" s="27">
        <v>919</v>
      </c>
      <c r="D361" s="1">
        <v>113</v>
      </c>
      <c r="E361" s="2" t="s">
        <v>162</v>
      </c>
      <c r="F361" s="2"/>
      <c r="G361" s="74"/>
      <c r="H361" s="71"/>
      <c r="I361" s="69">
        <f>SUM(I362)</f>
        <v>90</v>
      </c>
      <c r="J361" s="69">
        <f>SUM(J362)</f>
        <v>92</v>
      </c>
    </row>
    <row r="362" spans="1:10">
      <c r="A362" s="23">
        <v>364</v>
      </c>
      <c r="B362" s="36" t="s">
        <v>127</v>
      </c>
      <c r="C362" s="27">
        <v>919</v>
      </c>
      <c r="D362" s="1">
        <v>113</v>
      </c>
      <c r="E362" s="2" t="s">
        <v>162</v>
      </c>
      <c r="F362" s="2"/>
      <c r="G362" s="74"/>
      <c r="H362" s="71"/>
      <c r="I362" s="69">
        <f>SUM(I363:I364)</f>
        <v>90</v>
      </c>
      <c r="J362" s="69">
        <f>SUM(J363:J364)</f>
        <v>92</v>
      </c>
    </row>
    <row r="363" spans="1:10" ht="30" customHeight="1">
      <c r="A363" s="23">
        <v>365</v>
      </c>
      <c r="B363" s="37" t="s">
        <v>259</v>
      </c>
      <c r="C363" s="25">
        <v>919</v>
      </c>
      <c r="D363" s="3">
        <v>113</v>
      </c>
      <c r="E363" s="4" t="s">
        <v>162</v>
      </c>
      <c r="F363" s="4" t="s">
        <v>44</v>
      </c>
      <c r="G363" s="68"/>
      <c r="H363" s="26"/>
      <c r="I363" s="70">
        <v>10</v>
      </c>
      <c r="J363" s="70">
        <v>10</v>
      </c>
    </row>
    <row r="364" spans="1:10" ht="38.25">
      <c r="A364" s="23">
        <v>366</v>
      </c>
      <c r="B364" s="37" t="s">
        <v>258</v>
      </c>
      <c r="C364" s="25">
        <v>919</v>
      </c>
      <c r="D364" s="3">
        <v>113</v>
      </c>
      <c r="E364" s="4" t="s">
        <v>162</v>
      </c>
      <c r="F364" s="4" t="s">
        <v>68</v>
      </c>
      <c r="G364" s="68"/>
      <c r="H364" s="26"/>
      <c r="I364" s="70">
        <v>80</v>
      </c>
      <c r="J364" s="70">
        <v>82</v>
      </c>
    </row>
    <row r="365" spans="1:10" ht="15.75" customHeight="1">
      <c r="A365" s="23">
        <v>367</v>
      </c>
      <c r="B365" s="36" t="s">
        <v>55</v>
      </c>
      <c r="C365" s="24"/>
      <c r="D365" s="24"/>
      <c r="E365" s="24"/>
      <c r="F365" s="24"/>
      <c r="G365" s="29"/>
      <c r="H365" s="24"/>
      <c r="I365" s="58">
        <f>SUM(I9+I334+I346+I353)</f>
        <v>272757.22500000003</v>
      </c>
      <c r="J365" s="58">
        <f>SUM(J9+J334+J346+J353)</f>
        <v>257618.41700000002</v>
      </c>
    </row>
    <row r="366" spans="1:10" ht="27.75" customHeight="1">
      <c r="A366" s="114"/>
      <c r="B366" s="115"/>
      <c r="D366" s="26"/>
      <c r="E366" s="26"/>
      <c r="F366" s="26"/>
      <c r="G366" s="82"/>
      <c r="H366" s="84"/>
      <c r="I366" s="83"/>
      <c r="J366" s="83"/>
    </row>
    <row r="367" spans="1:10" ht="12.75" customHeight="1">
      <c r="A367" s="112" t="s">
        <v>286</v>
      </c>
      <c r="B367" s="113"/>
      <c r="C367" s="113"/>
      <c r="D367" s="113"/>
      <c r="E367" s="113"/>
      <c r="F367" s="113"/>
      <c r="G367" s="113"/>
      <c r="H367" s="113"/>
      <c r="I367" s="113"/>
      <c r="J367" s="84"/>
    </row>
    <row r="368" spans="1:10" ht="9.75" customHeight="1">
      <c r="A368" s="113"/>
      <c r="B368" s="113"/>
      <c r="C368" s="113"/>
      <c r="D368" s="113"/>
      <c r="E368" s="113"/>
      <c r="F368" s="113"/>
      <c r="G368" s="113"/>
      <c r="H368" s="113"/>
      <c r="I368" s="113"/>
      <c r="J368" s="84"/>
    </row>
    <row r="369" spans="1:10" ht="25.5" customHeight="1">
      <c r="A369" s="113"/>
      <c r="B369" s="113"/>
      <c r="C369" s="113"/>
      <c r="D369" s="113"/>
      <c r="E369" s="113"/>
      <c r="F369" s="113"/>
      <c r="G369" s="113"/>
      <c r="H369" s="113"/>
      <c r="I369" s="113"/>
      <c r="J369" s="84"/>
    </row>
  </sheetData>
  <autoFilter ref="A8:I369"/>
  <mergeCells count="7">
    <mergeCell ref="C4:J4"/>
    <mergeCell ref="A367:I369"/>
    <mergeCell ref="A366:B366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7" fitToHeight="11" orientation="portrait" r:id="rId1"/>
  <rowBreaks count="9" manualBreakCount="9">
    <brk id="43" max="9" man="1"/>
    <brk id="81" max="9" man="1"/>
    <brk id="116" max="9" man="1"/>
    <brk id="151" max="9" man="1"/>
    <brk id="192" max="9" man="1"/>
    <brk id="227" max="9" man="1"/>
    <brk id="268" max="9" man="1"/>
    <brk id="304" max="9" man="1"/>
    <brk id="3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2018-03-29T04:10:44Z</cp:lastPrinted>
  <dcterms:created xsi:type="dcterms:W3CDTF">1996-10-08T23:32:33Z</dcterms:created>
  <dcterms:modified xsi:type="dcterms:W3CDTF">2018-04-05T10:50:43Z</dcterms:modified>
</cp:coreProperties>
</file>