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<sst xmlns="http://schemas.openxmlformats.org/spreadsheetml/2006/main" count="651" uniqueCount="198">
  <si>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</si>
  <si>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</si>
  <si>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</si>
  <si>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</si>
  <si>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</si>
  <si>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</si>
  <si>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</si>
  <si>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</si>
  <si>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</si>
  <si>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</si>
  <si>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</si>
  <si>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</si>
  <si>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</si>
  <si>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</si>
  <si>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</si>
  <si>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</si>
  <si>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</si>
  <si>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</si>
  <si>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</si>
  <si>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</si>
  <si>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</si>
  <si>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</si>
  <si>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</si>
  <si>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</si>
  <si>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</si>
  <si>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</si>
  <si>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</si>
  <si>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</si>
  <si>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</si>
  <si>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</si>
  <si>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</si>
  <si>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</si>
  <si>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</si>
  <si>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</si>
  <si>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</si>
  <si>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</si>
  <si>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</si>
  <si>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</si>
  <si>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</si>
  <si>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</si>
  <si>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</si>
  <si>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</si>
  <si>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</si>
  <si>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</si>
  <si>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</si>
  <si>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</si>
  <si>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</si>
  <si>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</si>
  <si>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</si>
  <si>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</si>
  <si>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</si>
  <si>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</si>
  <si>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</si>
  <si>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</si>
  <si>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</si>
  <si>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</si>
  <si>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</si>
  <si>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</si>
  <si>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</si>
  <si>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</si>
  <si>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</si>
  <si>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</si>
  <si>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</si>
  <si>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</si>
  <si>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</si>
  <si>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</si>
  <si>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</si>
  <si>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</si>
  <si>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</si>
  <si>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</si>
  <si>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</si>
  <si>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</si>
  <si>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</si>
  <si>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</si>
  <si>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</si>
  <si>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</si>
  <si>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</si>
  <si>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</si>
  <si>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</si>
  <si>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</si>
  <si>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</si>
  <si>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</si>
  <si>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</si>
  <si>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</si>
  <si>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</si>
  <si>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</si>
  <si>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</si>
  <si>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</si>
  <si>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</si>
  <si>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</si>
  <si>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</si>
  <si>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</si>
  <si>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</si>
  <si>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</si>
  <si>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</si>
  <si>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</si>
  <si>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</si>
  <si>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</si>
  <si>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</si>
  <si>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</si>
  <si>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</si>
  <si>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</si>
  <si>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</si>
  <si>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</si>
  <si>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</si>
  <si>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</si>
  <si>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</si>
  <si>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</si>
  <si>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</si>
  <si>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</si>
  <si>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</si>
  <si>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</si>
  <si>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</si>
  <si>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</si>
  <si>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</si>
  <si>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</si>
  <si>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</si>
  <si>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</si>
  <si>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</si>
  <si>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</si>
  <si>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</si>
  <si>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</si>
  <si>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</si>
  <si>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</si>
  <si>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</si>
  <si>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</si>
  <si>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</si>
  <si>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</si>
  <si>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</si>
  <si>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</si>
  <si>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</si>
  <si>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</si>
  <si>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</si>
  <si>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</si>
  <si>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</si>
  <si>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</si>
  <si>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</si>
  <si>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</si>
  <si>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</si>
  <si>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</si>
  <si>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</si>
  <si>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</si>
  <si>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</si>
  <si>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</si>
  <si>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</si>
  <si>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</si>
  <si>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</si>
  <si>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</si>
  <si>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</si>
  <si>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</si>
  <si>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</si>
  <si>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</si>
  <si>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</si>
  <si>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</si>
  <si>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</si>
  <si>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</si>
  <si>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</si>
  <si>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</si>
  <si>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</si>
  <si>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</si>
  <si>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</si>
  <si>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</si>
  <si>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</si>
  <si>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01.02.2021</t>
  </si>
  <si>
    <t>Воскресенский муниципальный район</t>
  </si>
  <si>
    <t>Долг на 01.01.2021</t>
  </si>
  <si>
    <t>Долг на 01.02.2021</t>
  </si>
  <si>
    <t>Воскресенский муниципальный район  по состоянию на 01.02.2021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</si>
  <si>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</si>
  <si>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</si>
  <si>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</si>
  <si>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</si>
  <si>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</si>
  <si>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</si>
  <si>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</si>
  <si>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01.02.2021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</si>
  <si>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</si>
  <si>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</si>
  <si>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01.02.2021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</si>
  <si>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</si>
  <si>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</si>
  <si>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</si>
  <si>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</si>
  <si>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</si>
  <si>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</si>
  <si>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</si>
  <si>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</si>
  <si>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</si>
  <si>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</si>
  <si>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</t>
  </si>
  <si>
    <t>120,55
169,86
169,86
164,38
164,38
169,86
169,86
153,42
169,86
164,38
169,86
164,38
169,86
169,86
164,38
169,86
164,38
169,59
169,40
158,47
169,40
163,93
169,40
163,93
169,40
169,40
163,93
169,40
163,93
169,67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</si>
  <si>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</si>
  <si>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</si>
  <si>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</si>
  <si>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</si>
  <si>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</si>
  <si>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</t>
  </si>
  <si>
    <t>83,84
152,88
147,95
152,63
152,46
142,62
152,46
147,54
152,46
147,54
152,46
152,46
147,54
152,46
147,54
152,70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</si>
</sst>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13" xfId="71" applyFont="1" applyFill="1" applyBorder="1" applyAlignment="1">
      <alignment horizontal="left" vertical="center" wrapText="1" shrinkToFit="1"/>
      <protection/>
    </xf>
    <xf numFmtId="0" fontId="4" fillId="0" borderId="14" xfId="71" applyFont="1" applyFill="1" applyBorder="1" applyAlignment="1">
      <alignment horizontal="left" vertical="center" wrapText="1" shrinkToFit="1"/>
      <protection/>
    </xf>
    <xf numFmtId="0" fontId="4" fillId="0" borderId="15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16" xfId="71" applyFont="1" applyFill="1" applyBorder="1" applyAlignment="1">
      <alignment horizontal="left" vertical="center" wrapText="1" shrinkToFit="1"/>
      <protection/>
    </xf>
    <xf numFmtId="0" fontId="8" fillId="0" borderId="17" xfId="71" applyFont="1" applyFill="1" applyBorder="1" applyAlignment="1">
      <alignment horizontal="left" vertical="center" wrapText="1" shrinkToFit="1"/>
      <protection/>
    </xf>
    <xf numFmtId="0" fontId="8" fillId="0" borderId="14" xfId="71" applyFont="1" applyFill="1" applyBorder="1" applyAlignment="1">
      <alignment horizontal="left" vertical="center" wrapText="1" shrinkToFit="1"/>
      <protection/>
    </xf>
    <xf numFmtId="0" fontId="8" fillId="0" borderId="18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19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7" fillId="0" borderId="24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wrapText="1" shrinkToFit="1"/>
    </xf>
    <xf numFmtId="4" fontId="7" fillId="0" borderId="25" xfId="0" applyNumberFormat="1" applyFont="1" applyFill="1" applyBorder="1" applyAlignment="1">
      <alignment horizontal="center" vertical="center" wrapText="1" shrinkToFit="1"/>
    </xf>
    <xf numFmtId="4" fontId="9" fillId="0" borderId="26" xfId="0" applyNumberFormat="1" applyFont="1" applyFill="1" applyBorder="1" applyAlignment="1">
      <alignment horizontal="center" vertical="center" wrapText="1" shrinkToFit="1"/>
    </xf>
    <xf numFmtId="4" fontId="9" fillId="0" borderId="27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22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33" xfId="0" applyNumberFormat="1" applyFont="1" applyFill="1" applyBorder="1" applyAlignment="1">
      <alignment horizontal="center" vertical="center" wrapText="1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9" xfId="0" applyNumberFormat="1" applyFont="1" applyFill="1" applyBorder="1" applyAlignment="1">
      <alignment vertical="center" wrapText="1" shrinkToFit="1"/>
    </xf>
    <xf numFmtId="4" fontId="4" fillId="0" borderId="37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" fontId="15" fillId="0" borderId="11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58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 shrinkToFi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71" applyFont="1" applyFill="1" applyBorder="1" applyAlignment="1">
      <alignment horizontal="center" vertical="center" shrinkToFit="1"/>
      <protection/>
    </xf>
    <xf numFmtId="0" fontId="8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shrinkToFit="1"/>
      <protection/>
    </xf>
    <xf numFmtId="0" fontId="7" fillId="0" borderId="15" xfId="71" applyFont="1" applyFill="1" applyBorder="1" applyAlignment="1">
      <alignment horizontal="center" vertical="center" shrinkToFit="1"/>
      <protection/>
    </xf>
    <xf numFmtId="0" fontId="7" fillId="0" borderId="42" xfId="71" applyFont="1" applyFill="1" applyBorder="1" applyAlignment="1">
      <alignment horizontal="center" vertical="center" wrapText="1" shrinkToFit="1"/>
      <protection/>
    </xf>
    <xf numFmtId="0" fontId="7" fillId="0" borderId="15" xfId="71" applyFont="1" applyFill="1" applyBorder="1" applyAlignment="1">
      <alignment horizontal="center" vertical="center" wrapText="1" shrinkToFit="1"/>
      <protection/>
    </xf>
    <xf numFmtId="0" fontId="6" fillId="0" borderId="42" xfId="71" applyFont="1" applyFill="1" applyBorder="1" applyAlignment="1">
      <alignment horizontal="center" vertical="center" wrapText="1" shrinkToFit="1"/>
      <protection/>
    </xf>
    <xf numFmtId="0" fontId="6" fillId="0" borderId="15" xfId="71" applyFont="1" applyFill="1" applyBorder="1" applyAlignment="1">
      <alignment horizontal="center" vertical="center" wrapText="1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7" customWidth="1"/>
    <col min="2" max="2" width="19.421875" style="7" customWidth="1"/>
    <col min="3" max="3" width="22.140625" style="7" customWidth="1"/>
    <col min="4" max="4" width="22.00390625" style="7" customWidth="1"/>
    <col min="5" max="5" width="22.140625" style="7" customWidth="1"/>
    <col min="6" max="6" width="16.00390625" style="7" customWidth="1"/>
    <col min="7" max="7" width="24.28125" style="7" customWidth="1"/>
    <col min="8" max="8" width="27.28125" style="7" customWidth="1"/>
    <col min="9" max="9" width="21.57421875" style="7" customWidth="1"/>
    <col min="10" max="10" width="25.28125" style="7" customWidth="1"/>
    <col min="11" max="11" width="19.57421875" style="7" customWidth="1"/>
    <col min="12" max="12" width="28.8515625" style="7" customWidth="1"/>
    <col min="13" max="13" width="19.8515625" style="7" customWidth="1"/>
    <col min="14" max="14" width="24.00390625" style="7" customWidth="1"/>
    <col min="15" max="15" width="20.7109375" style="7" customWidth="1"/>
    <col min="16" max="16" width="24.8515625" style="7" customWidth="1"/>
    <col min="17" max="17" width="22.421875" style="7" customWidth="1"/>
    <col min="18" max="16384" width="9.140625" style="7" customWidth="1"/>
  </cols>
  <sheetData>
    <row r="1" spans="2:17" s="120" customFormat="1" ht="18.75">
      <c r="B1" s="117" t="s">
        <v>61</v>
      </c>
      <c r="C1" s="118"/>
      <c r="D1" s="117"/>
      <c r="E1" s="117"/>
      <c r="F1" s="117"/>
      <c r="G1" s="117"/>
      <c r="H1" s="117"/>
      <c r="I1" s="117"/>
      <c r="J1" s="117"/>
      <c r="K1" s="117"/>
      <c r="L1" s="119"/>
      <c r="M1" s="119"/>
      <c r="N1" s="119"/>
      <c r="O1" s="119"/>
      <c r="P1" s="119"/>
      <c r="Q1" s="130" t="s">
        <v>106</v>
      </c>
    </row>
    <row r="2" spans="2:17" s="120" customFormat="1" ht="18.75">
      <c r="B2" s="117" t="s">
        <v>163</v>
      </c>
      <c r="C2" s="118"/>
      <c r="D2" s="117"/>
      <c r="E2" s="117"/>
      <c r="F2" s="117"/>
      <c r="G2" s="117"/>
      <c r="H2" s="117"/>
      <c r="I2" s="117"/>
      <c r="J2" s="117"/>
      <c r="K2" s="117"/>
      <c r="L2" s="119"/>
      <c r="M2" s="119"/>
      <c r="N2" s="119"/>
      <c r="O2" s="119"/>
      <c r="P2" s="119"/>
      <c r="Q2" s="119"/>
    </row>
    <row r="3" spans="2:17" s="120" customFormat="1" ht="18.75">
      <c r="B3" s="121" t="s">
        <v>164</v>
      </c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 ht="18.75">
      <c r="A4" s="160" t="s">
        <v>159</v>
      </c>
      <c r="B4" s="160" t="s">
        <v>102</v>
      </c>
      <c r="C4" s="160" t="s">
        <v>99</v>
      </c>
      <c r="D4" s="160" t="s">
        <v>91</v>
      </c>
      <c r="E4" s="160" t="s">
        <v>0</v>
      </c>
      <c r="F4" s="160" t="s">
        <v>103</v>
      </c>
      <c r="G4" s="160" t="s">
        <v>100</v>
      </c>
      <c r="H4" s="160" t="s">
        <v>65</v>
      </c>
      <c r="I4" s="160" t="s">
        <v>6</v>
      </c>
      <c r="J4" s="160" t="s">
        <v>7</v>
      </c>
      <c r="K4" s="160" t="s">
        <v>101</v>
      </c>
      <c r="L4" s="160" t="s">
        <v>8</v>
      </c>
      <c r="M4" s="163" t="s">
        <v>26</v>
      </c>
      <c r="N4" s="163"/>
      <c r="O4" s="163"/>
      <c r="P4" s="163"/>
      <c r="Q4" s="160" t="s">
        <v>9</v>
      </c>
    </row>
    <row r="5" spans="1:17" s="120" customFormat="1" ht="18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3" t="s">
        <v>1</v>
      </c>
      <c r="N5" s="163"/>
      <c r="O5" s="163" t="s">
        <v>2</v>
      </c>
      <c r="P5" s="163"/>
      <c r="Q5" s="161"/>
    </row>
    <row r="6" spans="1:17" s="120" customFormat="1" ht="5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6" t="s">
        <v>92</v>
      </c>
      <c r="N6" s="6" t="s">
        <v>3</v>
      </c>
      <c r="O6" s="6" t="s">
        <v>92</v>
      </c>
      <c r="P6" s="6" t="s">
        <v>4</v>
      </c>
      <c r="Q6" s="162"/>
    </row>
    <row r="7" spans="1:17" s="123" customFormat="1" ht="18.7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</row>
    <row r="8" spans="1:17" s="139" customFormat="1" ht="54">
      <c r="A8" s="6" t="s">
        <v>164</v>
      </c>
      <c r="B8" s="135"/>
      <c r="C8" s="135"/>
      <c r="D8" s="135"/>
      <c r="E8" s="136"/>
      <c r="F8" s="136"/>
      <c r="G8" s="137"/>
      <c r="H8" s="137"/>
      <c r="I8" s="137"/>
      <c r="J8" s="137"/>
      <c r="K8" s="138"/>
      <c r="L8" s="138"/>
      <c r="M8" s="135"/>
      <c r="N8" s="137"/>
      <c r="O8" s="135"/>
      <c r="P8" s="137"/>
      <c r="Q8" s="135"/>
    </row>
    <row r="9" spans="1:17" s="120" customFormat="1" ht="18.75">
      <c r="A9" s="122" t="s">
        <v>116</v>
      </c>
      <c r="B9" s="124" t="s">
        <v>10</v>
      </c>
      <c r="C9" s="124" t="s">
        <v>10</v>
      </c>
      <c r="D9" s="124" t="s">
        <v>10</v>
      </c>
      <c r="E9" s="124" t="s">
        <v>10</v>
      </c>
      <c r="F9" s="124" t="s">
        <v>10</v>
      </c>
      <c r="G9" s="125"/>
      <c r="H9" s="125"/>
      <c r="I9" s="124" t="s">
        <v>10</v>
      </c>
      <c r="J9" s="125"/>
      <c r="K9" s="124" t="s">
        <v>10</v>
      </c>
      <c r="L9" s="124" t="s">
        <v>10</v>
      </c>
      <c r="M9" s="124" t="s">
        <v>10</v>
      </c>
      <c r="N9" s="125"/>
      <c r="O9" s="124" t="s">
        <v>10</v>
      </c>
      <c r="P9" s="125"/>
      <c r="Q9" s="124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0.7109375" style="70" customWidth="1"/>
    <col min="4" max="4" width="35.7109375" style="70" customWidth="1"/>
    <col min="5" max="5" width="29.421875" style="70" customWidth="1"/>
    <col min="6" max="6" width="31.421875" style="70" customWidth="1"/>
    <col min="7" max="7" width="20.421875" style="70" customWidth="1"/>
    <col min="8" max="8" width="19.57421875" style="70" customWidth="1"/>
    <col min="9" max="9" width="18.57421875" style="70" customWidth="1"/>
    <col min="10" max="10" width="18.8515625" style="70" customWidth="1"/>
    <col min="11" max="11" width="23.421875" style="70" customWidth="1"/>
    <col min="12" max="12" width="20.140625" style="70" customWidth="1"/>
    <col min="13" max="13" width="19.57421875" style="70" customWidth="1"/>
    <col min="14" max="14" width="19.7109375" style="70" customWidth="1"/>
    <col min="15" max="15" width="20.7109375" style="70" customWidth="1"/>
    <col min="16" max="16" width="20.140625" style="70" customWidth="1"/>
    <col min="17" max="17" width="19.28125" style="70" customWidth="1"/>
    <col min="18" max="18" width="20.57421875" style="70" customWidth="1"/>
    <col min="19" max="19" width="16.140625" style="70" customWidth="1"/>
    <col min="20" max="20" width="17.140625" style="70" customWidth="1"/>
    <col min="21" max="21" width="22.57421875" style="70" customWidth="1"/>
    <col min="22" max="22" width="21.00390625" style="70" customWidth="1"/>
    <col min="23" max="23" width="19.421875" style="70" customWidth="1"/>
    <col min="24" max="24" width="18.421875" style="70" customWidth="1"/>
    <col min="25" max="25" width="18.8515625" style="70" customWidth="1"/>
  </cols>
  <sheetData>
    <row r="1" spans="2:25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71"/>
      <c r="T1" s="71"/>
      <c r="U1" s="71"/>
      <c r="Y1" s="134"/>
    </row>
    <row r="2" spans="2:21" s="126" customFormat="1" ht="15.75" customHeight="1">
      <c r="B2" s="61" t="s">
        <v>153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71"/>
      <c r="T2" s="71"/>
      <c r="U2" s="71"/>
    </row>
    <row r="3" spans="2:21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71"/>
      <c r="T3" s="71"/>
      <c r="U3" s="71"/>
    </row>
    <row r="4" spans="1:25" s="126" customFormat="1" ht="15.75" customHeight="1">
      <c r="A4" s="172" t="s">
        <v>159</v>
      </c>
      <c r="B4" s="172" t="s">
        <v>70</v>
      </c>
      <c r="C4" s="172" t="s">
        <v>117</v>
      </c>
      <c r="D4" s="172" t="s">
        <v>128</v>
      </c>
      <c r="E4" s="172" t="s">
        <v>52</v>
      </c>
      <c r="F4" s="172" t="s">
        <v>154</v>
      </c>
      <c r="G4" s="172" t="s">
        <v>140</v>
      </c>
      <c r="H4" s="175" t="s">
        <v>176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2">
        <v>2022</v>
      </c>
      <c r="V4" s="172">
        <v>2023</v>
      </c>
      <c r="W4" s="172">
        <v>2024</v>
      </c>
      <c r="X4" s="172">
        <v>2025</v>
      </c>
      <c r="Y4" s="172">
        <v>2026</v>
      </c>
    </row>
    <row r="5" spans="1:25" s="126" customFormat="1" ht="31.5" customHeight="1">
      <c r="A5" s="172"/>
      <c r="B5" s="172"/>
      <c r="C5" s="172"/>
      <c r="D5" s="172"/>
      <c r="E5" s="172"/>
      <c r="F5" s="172"/>
      <c r="G5" s="172"/>
      <c r="H5" s="2" t="s">
        <v>45</v>
      </c>
      <c r="I5" s="2" t="s">
        <v>44</v>
      </c>
      <c r="J5" s="2" t="s">
        <v>43</v>
      </c>
      <c r="K5" s="2" t="s">
        <v>42</v>
      </c>
      <c r="L5" s="2" t="s">
        <v>41</v>
      </c>
      <c r="M5" s="2" t="s">
        <v>40</v>
      </c>
      <c r="N5" s="2" t="s">
        <v>39</v>
      </c>
      <c r="O5" s="2" t="s">
        <v>38</v>
      </c>
      <c r="P5" s="2" t="s">
        <v>37</v>
      </c>
      <c r="Q5" s="2" t="s">
        <v>36</v>
      </c>
      <c r="R5" s="2" t="s">
        <v>35</v>
      </c>
      <c r="S5" s="2" t="s">
        <v>34</v>
      </c>
      <c r="T5" s="4" t="s">
        <v>49</v>
      </c>
      <c r="U5" s="172"/>
      <c r="V5" s="172"/>
      <c r="W5" s="172"/>
      <c r="X5" s="172"/>
      <c r="Y5" s="172"/>
    </row>
    <row r="6" spans="1:25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10</v>
      </c>
      <c r="I6" s="65">
        <v>11</v>
      </c>
      <c r="J6" s="65">
        <v>12</v>
      </c>
      <c r="K6" s="65">
        <v>13</v>
      </c>
      <c r="L6" s="65">
        <v>14</v>
      </c>
      <c r="M6" s="65">
        <v>15</v>
      </c>
      <c r="N6" s="65">
        <v>16</v>
      </c>
      <c r="O6" s="65">
        <v>17</v>
      </c>
      <c r="P6" s="65">
        <v>18</v>
      </c>
      <c r="Q6" s="65">
        <v>19</v>
      </c>
      <c r="R6" s="65">
        <v>20</v>
      </c>
      <c r="S6" s="65">
        <v>21</v>
      </c>
      <c r="T6" s="65">
        <v>22</v>
      </c>
      <c r="U6" s="65">
        <v>23</v>
      </c>
      <c r="V6" s="65">
        <v>24</v>
      </c>
      <c r="W6" s="65">
        <v>25</v>
      </c>
      <c r="X6" s="65">
        <v>26</v>
      </c>
      <c r="Y6" s="65">
        <v>27</v>
      </c>
    </row>
    <row r="7" spans="1:25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f>SUM(H7:S7)</f>
        <v>0</v>
      </c>
      <c r="U7" s="84"/>
      <c r="V7" s="84"/>
      <c r="W7" s="84"/>
      <c r="X7" s="84"/>
      <c r="Y7" s="84"/>
    </row>
    <row r="8" spans="1:25" s="126" customFormat="1" ht="19.5" customHeight="1">
      <c r="A8" s="65" t="s">
        <v>116</v>
      </c>
      <c r="B8" s="106" t="s">
        <v>10</v>
      </c>
      <c r="C8" s="98" t="s">
        <v>10</v>
      </c>
      <c r="D8" s="98"/>
      <c r="E8" s="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>
        <f>SUM(H8:S8)</f>
        <v>0</v>
      </c>
      <c r="U8" s="151"/>
      <c r="V8" s="151"/>
      <c r="W8" s="151"/>
      <c r="X8" s="151"/>
      <c r="Y8" s="151"/>
    </row>
    <row r="9" spans="1:25" s="126" customFormat="1" ht="15.75">
      <c r="A9" s="99"/>
      <c r="B9" s="108"/>
      <c r="C9" s="109"/>
      <c r="D9" s="109"/>
      <c r="E9" s="109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1" s="126" customFormat="1" ht="15">
      <c r="A10" s="102"/>
      <c r="B10" s="3"/>
      <c r="C10" s="3"/>
      <c r="D10" s="3"/>
      <c r="E10" s="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s="134" customFormat="1" ht="15.75">
      <c r="A11" s="172" t="s">
        <v>159</v>
      </c>
      <c r="B11" s="172" t="s">
        <v>69</v>
      </c>
      <c r="C11" s="172" t="s">
        <v>117</v>
      </c>
      <c r="D11" s="172" t="s">
        <v>128</v>
      </c>
      <c r="E11" s="172" t="s">
        <v>52</v>
      </c>
      <c r="F11" s="172" t="s">
        <v>154</v>
      </c>
      <c r="G11" s="172" t="s">
        <v>140</v>
      </c>
      <c r="H11" s="175" t="s">
        <v>177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90"/>
    </row>
    <row r="12" spans="1:21" s="134" customFormat="1" ht="47.25" customHeight="1">
      <c r="A12" s="172"/>
      <c r="B12" s="172"/>
      <c r="C12" s="172"/>
      <c r="D12" s="172"/>
      <c r="E12" s="172"/>
      <c r="F12" s="172"/>
      <c r="G12" s="172"/>
      <c r="H12" s="2" t="s">
        <v>45</v>
      </c>
      <c r="I12" s="2" t="s">
        <v>44</v>
      </c>
      <c r="J12" s="2" t="s">
        <v>43</v>
      </c>
      <c r="K12" s="2" t="s">
        <v>42</v>
      </c>
      <c r="L12" s="2" t="s">
        <v>41</v>
      </c>
      <c r="M12" s="2" t="s">
        <v>40</v>
      </c>
      <c r="N12" s="2" t="s">
        <v>39</v>
      </c>
      <c r="O12" s="2" t="s">
        <v>38</v>
      </c>
      <c r="P12" s="2" t="s">
        <v>37</v>
      </c>
      <c r="Q12" s="2" t="s">
        <v>36</v>
      </c>
      <c r="R12" s="2" t="s">
        <v>35</v>
      </c>
      <c r="S12" s="2" t="s">
        <v>34</v>
      </c>
      <c r="T12" s="4" t="s">
        <v>49</v>
      </c>
      <c r="U12" s="90"/>
    </row>
    <row r="13" spans="1:21" s="128" customFormat="1" ht="1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10</v>
      </c>
      <c r="I13" s="110">
        <v>11</v>
      </c>
      <c r="J13" s="110">
        <v>12</v>
      </c>
      <c r="K13" s="110">
        <v>13</v>
      </c>
      <c r="L13" s="110">
        <v>14</v>
      </c>
      <c r="M13" s="110">
        <v>15</v>
      </c>
      <c r="N13" s="110">
        <v>16</v>
      </c>
      <c r="O13" s="110">
        <v>17</v>
      </c>
      <c r="P13" s="110">
        <v>18</v>
      </c>
      <c r="Q13" s="110">
        <v>19</v>
      </c>
      <c r="R13" s="110">
        <v>20</v>
      </c>
      <c r="S13" s="110">
        <v>21</v>
      </c>
      <c r="T13" s="110">
        <v>22</v>
      </c>
      <c r="U13" s="3"/>
    </row>
    <row r="14" spans="1:21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>
        <f>SUM(H14:S14)</f>
        <v>0</v>
      </c>
      <c r="U14" s="92"/>
    </row>
    <row r="15" spans="1:21" s="126" customFormat="1" ht="15">
      <c r="A15" s="65" t="s">
        <v>116</v>
      </c>
      <c r="B15" s="106" t="s">
        <v>10</v>
      </c>
      <c r="C15" s="98" t="s">
        <v>10</v>
      </c>
      <c r="D15" s="98"/>
      <c r="E15" s="98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>
        <f>SUM(H15:S15)</f>
        <v>0</v>
      </c>
      <c r="U15" s="91"/>
    </row>
    <row r="16" spans="1:25" s="126" customFormat="1" ht="15.75">
      <c r="A16" s="99"/>
      <c r="B16" s="108"/>
      <c r="C16" s="109"/>
      <c r="D16" s="109"/>
      <c r="E16" s="10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79"/>
      <c r="V16" s="79"/>
      <c r="W16" s="79"/>
      <c r="X16" s="79"/>
      <c r="Y16" s="79"/>
    </row>
    <row r="17" spans="2:18" s="126" customFormat="1" ht="1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</sheetData>
  <sheetProtection/>
  <mergeCells count="21"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70" customWidth="1"/>
    <col min="2" max="3" width="24.8515625" style="70" customWidth="1"/>
    <col min="4" max="4" width="22.7109375" style="70" customWidth="1"/>
    <col min="5" max="5" width="27.28125" style="70" customWidth="1"/>
    <col min="6" max="6" width="27.00390625" style="70" customWidth="1"/>
    <col min="7" max="7" width="27.28125" style="70" customWidth="1"/>
    <col min="8" max="8" width="23.140625" style="70" customWidth="1"/>
    <col min="9" max="9" width="27.7109375" style="70" customWidth="1"/>
    <col min="10" max="10" width="26.00390625" style="70" customWidth="1"/>
    <col min="11" max="11" width="26.28125" style="70" customWidth="1"/>
    <col min="12" max="12" width="28.7109375" style="70" customWidth="1"/>
    <col min="13" max="13" width="23.421875" style="70" customWidth="1"/>
    <col min="14" max="14" width="23.140625" style="70" customWidth="1"/>
    <col min="15" max="15" width="25.140625" style="70" customWidth="1"/>
    <col min="16" max="16" width="24.421875" style="70" customWidth="1"/>
    <col min="17" max="17" width="21.57421875" style="70" customWidth="1"/>
    <col min="18" max="18" width="25.140625" style="70" customWidth="1"/>
    <col min="19" max="19" width="22.28125" style="70" customWidth="1"/>
    <col min="20" max="20" width="21.421875" style="70" customWidth="1"/>
    <col min="21" max="21" width="20.140625" style="70" customWidth="1"/>
    <col min="22" max="22" width="18.421875" style="70" customWidth="1"/>
  </cols>
  <sheetData>
    <row r="1" spans="1:22" s="126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V1" s="134" t="s">
        <v>114</v>
      </c>
    </row>
    <row r="2" spans="1:18" s="126" customFormat="1" ht="15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</row>
    <row r="3" spans="1:18" s="126" customFormat="1" ht="15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</row>
    <row r="4" spans="1:22" s="126" customFormat="1" ht="47.25">
      <c r="A4" s="2" t="s">
        <v>60</v>
      </c>
      <c r="B4" s="2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6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6" customFormat="1" ht="60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6" customFormat="1" ht="30">
      <c r="A8" s="65">
        <v>2</v>
      </c>
      <c r="B8" s="88" t="s">
        <v>31</v>
      </c>
      <c r="C8" s="69">
        <v>3800000</v>
      </c>
      <c r="D8" s="69">
        <v>0</v>
      </c>
      <c r="E8" s="69">
        <v>322.37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322.37</v>
      </c>
      <c r="R8" s="69"/>
      <c r="S8" s="69"/>
      <c r="T8" s="69"/>
      <c r="U8" s="69"/>
      <c r="V8" s="69"/>
    </row>
    <row r="9" spans="1:22" s="126" customFormat="1" ht="30">
      <c r="A9" s="65">
        <v>3</v>
      </c>
      <c r="B9" s="88" t="s">
        <v>29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6" customFormat="1" ht="15.75">
      <c r="A10" s="2"/>
      <c r="B10" s="87" t="s">
        <v>33</v>
      </c>
      <c r="C10" s="84">
        <f aca="true" t="shared" si="0" ref="C10:V10">SUM(C7:C8,C9)</f>
        <v>3800000</v>
      </c>
      <c r="D10" s="84">
        <f t="shared" si="0"/>
        <v>0</v>
      </c>
      <c r="E10" s="84">
        <f t="shared" si="0"/>
        <v>322.37</v>
      </c>
      <c r="F10" s="84">
        <f t="shared" si="0"/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0</v>
      </c>
      <c r="P10" s="84">
        <f t="shared" si="0"/>
        <v>0</v>
      </c>
      <c r="Q10" s="84">
        <f t="shared" si="0"/>
        <v>322.37</v>
      </c>
      <c r="R10" s="84">
        <f t="shared" si="0"/>
        <v>0</v>
      </c>
      <c r="S10" s="84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</row>
    <row r="11" spans="1:18" s="126" customFormat="1" ht="15">
      <c r="A11" s="10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s="126" customFormat="1" ht="45" customHeight="1">
      <c r="A12" s="10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6" customFormat="1" ht="47.25">
      <c r="A13" s="2" t="s">
        <v>60</v>
      </c>
      <c r="B13" s="2" t="s">
        <v>48</v>
      </c>
      <c r="C13" s="5" t="s">
        <v>47</v>
      </c>
      <c r="D13" s="5" t="s">
        <v>46</v>
      </c>
      <c r="E13" s="172" t="s">
        <v>179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90"/>
    </row>
    <row r="14" spans="1:18" s="126" customFormat="1" ht="15.75">
      <c r="A14" s="2"/>
      <c r="B14" s="87"/>
      <c r="C14" s="2"/>
      <c r="D14" s="2"/>
      <c r="E14" s="2" t="s">
        <v>45</v>
      </c>
      <c r="F14" s="2" t="s">
        <v>44</v>
      </c>
      <c r="G14" s="2" t="s">
        <v>43</v>
      </c>
      <c r="H14" s="2" t="s">
        <v>42</v>
      </c>
      <c r="I14" s="2" t="s">
        <v>41</v>
      </c>
      <c r="J14" s="2" t="s">
        <v>40</v>
      </c>
      <c r="K14" s="2" t="s">
        <v>39</v>
      </c>
      <c r="L14" s="2" t="s">
        <v>38</v>
      </c>
      <c r="M14" s="2" t="s">
        <v>37</v>
      </c>
      <c r="N14" s="2" t="s">
        <v>36</v>
      </c>
      <c r="O14" s="2" t="s">
        <v>35</v>
      </c>
      <c r="P14" s="2" t="s">
        <v>34</v>
      </c>
      <c r="Q14" s="2" t="s">
        <v>33</v>
      </c>
      <c r="R14" s="90"/>
    </row>
    <row r="15" spans="1:18" s="126" customFormat="1" ht="15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5">
        <v>6</v>
      </c>
      <c r="G15" s="65">
        <v>7</v>
      </c>
      <c r="H15" s="65">
        <v>8</v>
      </c>
      <c r="I15" s="65">
        <v>9</v>
      </c>
      <c r="J15" s="65">
        <v>10</v>
      </c>
      <c r="K15" s="65">
        <v>11</v>
      </c>
      <c r="L15" s="65">
        <v>12</v>
      </c>
      <c r="M15" s="65">
        <v>13</v>
      </c>
      <c r="N15" s="65">
        <v>14</v>
      </c>
      <c r="O15" s="65">
        <v>15</v>
      </c>
      <c r="P15" s="65">
        <v>16</v>
      </c>
      <c r="Q15" s="65">
        <v>17</v>
      </c>
      <c r="R15" s="3"/>
    </row>
    <row r="16" spans="1:18" s="126" customFormat="1" ht="47.25" customHeight="1">
      <c r="A16" s="65">
        <v>1</v>
      </c>
      <c r="B16" s="88" t="s">
        <v>32</v>
      </c>
      <c r="C16" s="69">
        <f aca="true" t="shared" si="1" ref="C16:D18">C7</f>
        <v>0</v>
      </c>
      <c r="D16" s="69">
        <f t="shared" si="1"/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>
        <f>SUM(E16:P16)</f>
        <v>0</v>
      </c>
      <c r="R16" s="91"/>
    </row>
    <row r="17" spans="1:18" s="126" customFormat="1" ht="30">
      <c r="A17" s="65">
        <v>2</v>
      </c>
      <c r="B17" s="88" t="s">
        <v>31</v>
      </c>
      <c r="C17" s="69">
        <f t="shared" si="1"/>
        <v>3800000</v>
      </c>
      <c r="D17" s="69">
        <f t="shared" si="1"/>
        <v>0</v>
      </c>
      <c r="E17" s="69">
        <v>322.37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f>SUM(E17:P17)</f>
        <v>322.37</v>
      </c>
      <c r="R17" s="91"/>
    </row>
    <row r="18" spans="1:18" s="126" customFormat="1" ht="30">
      <c r="A18" s="65">
        <v>3</v>
      </c>
      <c r="B18" s="88" t="s">
        <v>29</v>
      </c>
      <c r="C18" s="69">
        <f t="shared" si="1"/>
        <v>0</v>
      </c>
      <c r="D18" s="69">
        <f t="shared" si="1"/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6" customFormat="1" ht="15.75">
      <c r="A19" s="65"/>
      <c r="B19" s="87" t="s">
        <v>28</v>
      </c>
      <c r="C19" s="84">
        <f aca="true" t="shared" si="2" ref="C19:Q19">SUM(C16:C17,C18)</f>
        <v>3800000</v>
      </c>
      <c r="D19" s="84">
        <f t="shared" si="2"/>
        <v>0</v>
      </c>
      <c r="E19" s="84">
        <f t="shared" si="2"/>
        <v>322.37</v>
      </c>
      <c r="F19" s="84">
        <f t="shared" si="2"/>
        <v>0</v>
      </c>
      <c r="G19" s="84">
        <f t="shared" si="2"/>
        <v>0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322.37</v>
      </c>
      <c r="R19" s="92"/>
    </row>
    <row r="20" spans="1:18" ht="1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15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">
      <c r="A23" s="114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10" customWidth="1"/>
    <col min="2" max="2" width="30.00390625" style="10" customWidth="1"/>
    <col min="3" max="3" width="30.28125" style="10" customWidth="1"/>
    <col min="4" max="5" width="20.421875" style="10" bestFit="1" customWidth="1"/>
    <col min="6" max="16384" width="9.140625" style="10" customWidth="1"/>
  </cols>
  <sheetData>
    <row r="1" ht="43.5" customHeight="1">
      <c r="A1" s="9" t="s">
        <v>74</v>
      </c>
    </row>
    <row r="2" ht="30.75" thickBot="1">
      <c r="A2" s="11" t="s">
        <v>85</v>
      </c>
    </row>
    <row r="3" spans="1:5" ht="15.75" customHeight="1">
      <c r="A3" s="183" t="s">
        <v>75</v>
      </c>
      <c r="B3" s="181" t="s">
        <v>76</v>
      </c>
      <c r="C3" s="179" t="s">
        <v>77</v>
      </c>
      <c r="D3" s="177"/>
      <c r="E3" s="177"/>
    </row>
    <row r="4" spans="1:5" ht="30.75" customHeight="1" thickBot="1">
      <c r="A4" s="184"/>
      <c r="B4" s="182"/>
      <c r="C4" s="180"/>
      <c r="D4" s="178"/>
      <c r="E4" s="178"/>
    </row>
    <row r="5" spans="1:5" ht="31.5" customHeight="1">
      <c r="A5" s="12" t="s">
        <v>90</v>
      </c>
      <c r="B5" s="24"/>
      <c r="C5" s="25">
        <f aca="true" t="shared" si="0" ref="C5:C20">SUM(D5:E5)</f>
        <v>0</v>
      </c>
      <c r="D5" s="26"/>
      <c r="E5" s="26"/>
    </row>
    <row r="6" spans="1:5" ht="51.75" customHeight="1">
      <c r="A6" s="13" t="s">
        <v>78</v>
      </c>
      <c r="B6" s="27"/>
      <c r="C6" s="28">
        <f t="shared" si="0"/>
        <v>0</v>
      </c>
      <c r="D6" s="29"/>
      <c r="E6" s="29"/>
    </row>
    <row r="7" spans="1:5" ht="72" customHeight="1">
      <c r="A7" s="13" t="s">
        <v>79</v>
      </c>
      <c r="B7" s="27"/>
      <c r="C7" s="28">
        <f t="shared" si="0"/>
        <v>0</v>
      </c>
      <c r="D7" s="29"/>
      <c r="E7" s="29"/>
    </row>
    <row r="8" spans="1:5" ht="38.25" customHeight="1" thickBot="1">
      <c r="A8" s="14" t="s">
        <v>30</v>
      </c>
      <c r="B8" s="30"/>
      <c r="C8" s="31">
        <f t="shared" si="0"/>
        <v>0</v>
      </c>
      <c r="D8" s="32"/>
      <c r="E8" s="32"/>
    </row>
    <row r="9" spans="1:51" ht="51.75" customHeight="1">
      <c r="A9" s="12" t="s">
        <v>80</v>
      </c>
      <c r="B9" s="24"/>
      <c r="C9" s="25">
        <f t="shared" si="0"/>
        <v>0</v>
      </c>
      <c r="D9" s="26"/>
      <c r="E9" s="2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48" customHeight="1">
      <c r="A10" s="13" t="s">
        <v>81</v>
      </c>
      <c r="B10" s="27"/>
      <c r="C10" s="28">
        <f t="shared" si="0"/>
        <v>0</v>
      </c>
      <c r="D10" s="29"/>
      <c r="E10" s="2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68.25" customHeight="1">
      <c r="A11" s="13" t="s">
        <v>79</v>
      </c>
      <c r="B11" s="27"/>
      <c r="C11" s="28">
        <f t="shared" si="0"/>
        <v>0</v>
      </c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9.75" customHeight="1" thickBot="1">
      <c r="A12" s="14" t="s">
        <v>30</v>
      </c>
      <c r="B12" s="33"/>
      <c r="C12" s="31">
        <f t="shared" si="0"/>
        <v>0</v>
      </c>
      <c r="D12" s="32"/>
      <c r="E12" s="3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" s="16" customFormat="1" ht="51.75" customHeight="1">
      <c r="A13" s="12" t="s">
        <v>82</v>
      </c>
      <c r="B13" s="24"/>
      <c r="C13" s="25">
        <f t="shared" si="0"/>
        <v>0</v>
      </c>
      <c r="D13" s="26"/>
      <c r="E13" s="26"/>
    </row>
    <row r="14" spans="1:5" ht="54" customHeight="1">
      <c r="A14" s="13" t="s">
        <v>81</v>
      </c>
      <c r="B14" s="34"/>
      <c r="C14" s="28">
        <f t="shared" si="0"/>
        <v>0</v>
      </c>
      <c r="D14" s="29"/>
      <c r="E14" s="29"/>
    </row>
    <row r="15" spans="1:5" ht="70.5" customHeight="1">
      <c r="A15" s="13" t="s">
        <v>79</v>
      </c>
      <c r="B15" s="34"/>
      <c r="C15" s="28">
        <f t="shared" si="0"/>
        <v>0</v>
      </c>
      <c r="D15" s="29"/>
      <c r="E15" s="29"/>
    </row>
    <row r="16" spans="1:5" ht="39.75" customHeight="1" thickBot="1">
      <c r="A16" s="14" t="s">
        <v>30</v>
      </c>
      <c r="B16" s="35"/>
      <c r="C16" s="31">
        <f t="shared" si="0"/>
        <v>0</v>
      </c>
      <c r="D16" s="32"/>
      <c r="E16" s="32"/>
    </row>
    <row r="17" spans="1:5" ht="30" customHeight="1">
      <c r="A17" s="12" t="s">
        <v>86</v>
      </c>
      <c r="B17" s="36"/>
      <c r="C17" s="37">
        <f t="shared" si="0"/>
        <v>0</v>
      </c>
      <c r="D17" s="38"/>
      <c r="E17" s="38"/>
    </row>
    <row r="18" spans="1:5" ht="22.5">
      <c r="A18" s="13" t="s">
        <v>81</v>
      </c>
      <c r="B18" s="27"/>
      <c r="C18" s="28">
        <f t="shared" si="0"/>
        <v>0</v>
      </c>
      <c r="D18" s="29"/>
      <c r="E18" s="29"/>
    </row>
    <row r="19" spans="1:5" ht="67.5" customHeight="1">
      <c r="A19" s="13" t="s">
        <v>79</v>
      </c>
      <c r="B19" s="27"/>
      <c r="C19" s="28">
        <f t="shared" si="0"/>
        <v>0</v>
      </c>
      <c r="D19" s="29"/>
      <c r="E19" s="29"/>
    </row>
    <row r="20" spans="1:5" ht="30.75" customHeight="1" thickBot="1">
      <c r="A20" s="14" t="s">
        <v>30</v>
      </c>
      <c r="B20" s="39"/>
      <c r="C20" s="31">
        <f t="shared" si="0"/>
        <v>0</v>
      </c>
      <c r="D20" s="32"/>
      <c r="E20" s="32"/>
    </row>
    <row r="21" spans="1:5" ht="53.25" customHeight="1" thickBot="1">
      <c r="A21" s="17" t="s">
        <v>83</v>
      </c>
      <c r="B21" s="59"/>
      <c r="C21" s="60"/>
      <c r="D21" s="60"/>
      <c r="E21" s="60"/>
    </row>
    <row r="22" spans="1:5" s="16" customFormat="1" ht="33.75" customHeight="1" thickBot="1">
      <c r="A22" s="18" t="s">
        <v>87</v>
      </c>
      <c r="B22" s="40"/>
      <c r="C22" s="41">
        <f>C23+C27+C31+C35+C39+C43+C47+C51+C55+C59+C63+C67</f>
        <v>0</v>
      </c>
      <c r="D22" s="42"/>
      <c r="E22" s="42"/>
    </row>
    <row r="23" spans="1:5" s="16" customFormat="1" ht="31.5" customHeight="1">
      <c r="A23" s="19" t="s">
        <v>45</v>
      </c>
      <c r="B23" s="43"/>
      <c r="C23" s="44">
        <f aca="true" t="shared" si="1" ref="C23:C70">SUM(D23:E23)</f>
        <v>0</v>
      </c>
      <c r="D23" s="45"/>
      <c r="E23" s="45"/>
    </row>
    <row r="24" spans="1:5" ht="20.25">
      <c r="A24" s="13" t="s">
        <v>81</v>
      </c>
      <c r="B24" s="46"/>
      <c r="C24" s="47">
        <f t="shared" si="1"/>
        <v>0</v>
      </c>
      <c r="D24" s="29"/>
      <c r="E24" s="29"/>
    </row>
    <row r="25" spans="1:5" ht="40.5">
      <c r="A25" s="13" t="s">
        <v>79</v>
      </c>
      <c r="B25" s="46"/>
      <c r="C25" s="47">
        <f t="shared" si="1"/>
        <v>0</v>
      </c>
      <c r="D25" s="29"/>
      <c r="E25" s="29"/>
    </row>
    <row r="26" spans="1:5" ht="30" customHeight="1">
      <c r="A26" s="13" t="s">
        <v>30</v>
      </c>
      <c r="B26" s="46"/>
      <c r="C26" s="47">
        <f t="shared" si="1"/>
        <v>0</v>
      </c>
      <c r="D26" s="29"/>
      <c r="E26" s="29"/>
    </row>
    <row r="27" spans="1:5" s="16" customFormat="1" ht="30" customHeight="1">
      <c r="A27" s="20" t="s">
        <v>44</v>
      </c>
      <c r="B27" s="48"/>
      <c r="C27" s="47">
        <f t="shared" si="1"/>
        <v>0</v>
      </c>
      <c r="D27" s="49"/>
      <c r="E27" s="49"/>
    </row>
    <row r="28" spans="1:5" ht="20.25">
      <c r="A28" s="13" t="s">
        <v>81</v>
      </c>
      <c r="B28" s="46"/>
      <c r="C28" s="47">
        <f t="shared" si="1"/>
        <v>0</v>
      </c>
      <c r="D28" s="29"/>
      <c r="E28" s="29"/>
    </row>
    <row r="29" spans="1:5" ht="40.5">
      <c r="A29" s="13" t="s">
        <v>79</v>
      </c>
      <c r="B29" s="46"/>
      <c r="C29" s="47">
        <f t="shared" si="1"/>
        <v>0</v>
      </c>
      <c r="D29" s="29"/>
      <c r="E29" s="29"/>
    </row>
    <row r="30" spans="1:5" ht="31.5" customHeight="1">
      <c r="A30" s="13" t="s">
        <v>30</v>
      </c>
      <c r="B30" s="46"/>
      <c r="C30" s="47">
        <f t="shared" si="1"/>
        <v>0</v>
      </c>
      <c r="D30" s="29"/>
      <c r="E30" s="29"/>
    </row>
    <row r="31" spans="1:38" s="16" customFormat="1" ht="28.5" customHeight="1">
      <c r="A31" s="20" t="s">
        <v>43</v>
      </c>
      <c r="B31" s="48"/>
      <c r="C31" s="47">
        <f t="shared" si="1"/>
        <v>0</v>
      </c>
      <c r="D31" s="49"/>
      <c r="E31" s="4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ht="20.25">
      <c r="A32" s="13" t="s">
        <v>81</v>
      </c>
      <c r="B32" s="46"/>
      <c r="C32" s="47">
        <f t="shared" si="1"/>
        <v>0</v>
      </c>
      <c r="D32" s="29"/>
      <c r="E32" s="2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40.5">
      <c r="A33" s="13" t="s">
        <v>79</v>
      </c>
      <c r="B33" s="46"/>
      <c r="C33" s="47">
        <f t="shared" si="1"/>
        <v>0</v>
      </c>
      <c r="D33" s="29"/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28.5" customHeight="1">
      <c r="A34" s="13" t="s">
        <v>30</v>
      </c>
      <c r="B34" s="46"/>
      <c r="C34" s="47">
        <f t="shared" si="1"/>
        <v>0</v>
      </c>
      <c r="D34" s="29"/>
      <c r="E34" s="2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30" customHeight="1">
      <c r="A35" s="20" t="s">
        <v>42</v>
      </c>
      <c r="B35" s="48"/>
      <c r="C35" s="47">
        <f t="shared" si="1"/>
        <v>0</v>
      </c>
      <c r="D35" s="49"/>
      <c r="E35" s="4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20.25">
      <c r="A36" s="13" t="s">
        <v>81</v>
      </c>
      <c r="B36" s="46"/>
      <c r="C36" s="47">
        <f t="shared" si="1"/>
        <v>0</v>
      </c>
      <c r="D36" s="29"/>
      <c r="E36" s="29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40.5">
      <c r="A37" s="13" t="s">
        <v>79</v>
      </c>
      <c r="B37" s="46"/>
      <c r="C37" s="47">
        <f t="shared" si="1"/>
        <v>0</v>
      </c>
      <c r="D37" s="29"/>
      <c r="E37" s="2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28.5" customHeight="1">
      <c r="A38" s="13" t="s">
        <v>30</v>
      </c>
      <c r="B38" s="46"/>
      <c r="C38" s="47">
        <f t="shared" si="1"/>
        <v>0</v>
      </c>
      <c r="D38" s="29"/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6" customFormat="1" ht="31.5" customHeight="1">
      <c r="A39" s="20" t="s">
        <v>41</v>
      </c>
      <c r="B39" s="48"/>
      <c r="C39" s="47">
        <f t="shared" si="1"/>
        <v>0</v>
      </c>
      <c r="D39" s="49"/>
      <c r="E39" s="4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20.25">
      <c r="A40" s="13" t="s">
        <v>81</v>
      </c>
      <c r="B40" s="46"/>
      <c r="C40" s="47">
        <f t="shared" si="1"/>
        <v>0</v>
      </c>
      <c r="D40" s="29"/>
      <c r="E40" s="29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ht="40.5">
      <c r="A41" s="13" t="s">
        <v>79</v>
      </c>
      <c r="B41" s="46"/>
      <c r="C41" s="47">
        <f t="shared" si="1"/>
        <v>0</v>
      </c>
      <c r="D41" s="29"/>
      <c r="E41" s="29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28.5" customHeight="1">
      <c r="A42" s="13" t="s">
        <v>30</v>
      </c>
      <c r="B42" s="46"/>
      <c r="C42" s="47">
        <f t="shared" si="1"/>
        <v>0</v>
      </c>
      <c r="D42" s="29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6" customFormat="1" ht="31.5" customHeight="1">
      <c r="A43" s="20" t="s">
        <v>40</v>
      </c>
      <c r="B43" s="48"/>
      <c r="C43" s="47">
        <f t="shared" si="1"/>
        <v>0</v>
      </c>
      <c r="D43" s="49"/>
      <c r="E43" s="49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20.25">
      <c r="A44" s="13" t="s">
        <v>81</v>
      </c>
      <c r="B44" s="46"/>
      <c r="C44" s="47">
        <f t="shared" si="1"/>
        <v>0</v>
      </c>
      <c r="D44" s="29"/>
      <c r="E44" s="29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40.5">
      <c r="A45" s="13" t="s">
        <v>79</v>
      </c>
      <c r="B45" s="46"/>
      <c r="C45" s="47">
        <f t="shared" si="1"/>
        <v>0</v>
      </c>
      <c r="D45" s="29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31.5" customHeight="1">
      <c r="A46" s="13" t="s">
        <v>30</v>
      </c>
      <c r="B46" s="46"/>
      <c r="C46" s="47">
        <f t="shared" si="1"/>
        <v>0</v>
      </c>
      <c r="D46" s="29"/>
      <c r="E46" s="2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6" customFormat="1" ht="28.5" customHeight="1">
      <c r="A47" s="20" t="s">
        <v>39</v>
      </c>
      <c r="B47" s="48"/>
      <c r="C47" s="47">
        <f t="shared" si="1"/>
        <v>0</v>
      </c>
      <c r="D47" s="49"/>
      <c r="E47" s="49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ht="20.25">
      <c r="A48" s="13" t="s">
        <v>81</v>
      </c>
      <c r="B48" s="46"/>
      <c r="C48" s="47">
        <f t="shared" si="1"/>
        <v>0</v>
      </c>
      <c r="D48" s="29"/>
      <c r="E48" s="29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40.5">
      <c r="A49" s="13" t="s">
        <v>79</v>
      </c>
      <c r="B49" s="46"/>
      <c r="C49" s="47">
        <f t="shared" si="1"/>
        <v>0</v>
      </c>
      <c r="D49" s="29"/>
      <c r="E49" s="29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31.5" customHeight="1">
      <c r="A50" s="13" t="s">
        <v>30</v>
      </c>
      <c r="B50" s="46"/>
      <c r="C50" s="47">
        <f t="shared" si="1"/>
        <v>0</v>
      </c>
      <c r="D50" s="29"/>
      <c r="E50" s="2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6" customFormat="1" ht="32.25" customHeight="1">
      <c r="A51" s="20" t="s">
        <v>38</v>
      </c>
      <c r="B51" s="48"/>
      <c r="C51" s="47">
        <f t="shared" si="1"/>
        <v>0</v>
      </c>
      <c r="D51" s="49"/>
      <c r="E51" s="4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ht="20.25">
      <c r="A52" s="13" t="s">
        <v>81</v>
      </c>
      <c r="B52" s="46"/>
      <c r="C52" s="47">
        <f t="shared" si="1"/>
        <v>0</v>
      </c>
      <c r="D52" s="29"/>
      <c r="E52" s="2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40.5">
      <c r="A53" s="13" t="s">
        <v>79</v>
      </c>
      <c r="B53" s="46"/>
      <c r="C53" s="47">
        <f t="shared" si="1"/>
        <v>0</v>
      </c>
      <c r="D53" s="29"/>
      <c r="E53" s="29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ht="30" customHeight="1">
      <c r="A54" s="13" t="s">
        <v>30</v>
      </c>
      <c r="B54" s="46"/>
      <c r="C54" s="47">
        <f t="shared" si="1"/>
        <v>0</v>
      </c>
      <c r="D54" s="29"/>
      <c r="E54" s="2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6" customFormat="1" ht="30" customHeight="1">
      <c r="A55" s="20" t="s">
        <v>37</v>
      </c>
      <c r="B55" s="48"/>
      <c r="C55" s="47">
        <f t="shared" si="1"/>
        <v>0</v>
      </c>
      <c r="D55" s="49"/>
      <c r="E55" s="4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ht="20.25">
      <c r="A56" s="13" t="s">
        <v>81</v>
      </c>
      <c r="B56" s="46"/>
      <c r="C56" s="47">
        <f t="shared" si="1"/>
        <v>0</v>
      </c>
      <c r="D56" s="29"/>
      <c r="E56" s="29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ht="40.5">
      <c r="A57" s="13" t="s">
        <v>79</v>
      </c>
      <c r="B57" s="46"/>
      <c r="C57" s="47">
        <f t="shared" si="1"/>
        <v>0</v>
      </c>
      <c r="D57" s="29"/>
      <c r="E57" s="2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27" customHeight="1">
      <c r="A58" s="13" t="s">
        <v>30</v>
      </c>
      <c r="B58" s="46"/>
      <c r="C58" s="47">
        <f t="shared" si="1"/>
        <v>0</v>
      </c>
      <c r="D58" s="29"/>
      <c r="E58" s="2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6" customFormat="1" ht="31.5" customHeight="1">
      <c r="A59" s="20" t="s">
        <v>36</v>
      </c>
      <c r="B59" s="48"/>
      <c r="C59" s="47">
        <f t="shared" si="1"/>
        <v>0</v>
      </c>
      <c r="D59" s="49"/>
      <c r="E59" s="49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ht="20.25">
      <c r="A60" s="13" t="s">
        <v>81</v>
      </c>
      <c r="B60" s="46"/>
      <c r="C60" s="47">
        <f t="shared" si="1"/>
        <v>0</v>
      </c>
      <c r="D60" s="29"/>
      <c r="E60" s="29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ht="40.5">
      <c r="A61" s="13" t="s">
        <v>79</v>
      </c>
      <c r="B61" s="46"/>
      <c r="C61" s="47">
        <f t="shared" si="1"/>
        <v>0</v>
      </c>
      <c r="D61" s="29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ht="28.5" customHeight="1">
      <c r="A62" s="13" t="s">
        <v>30</v>
      </c>
      <c r="B62" s="46"/>
      <c r="C62" s="47">
        <f t="shared" si="1"/>
        <v>0</v>
      </c>
      <c r="D62" s="29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5" s="16" customFormat="1" ht="31.5" customHeight="1">
      <c r="A63" s="20" t="s">
        <v>35</v>
      </c>
      <c r="B63" s="48"/>
      <c r="C63" s="47">
        <f t="shared" si="1"/>
        <v>0</v>
      </c>
      <c r="D63" s="49"/>
      <c r="E63" s="49"/>
    </row>
    <row r="64" spans="1:5" ht="20.25">
      <c r="A64" s="13" t="s">
        <v>81</v>
      </c>
      <c r="B64" s="50"/>
      <c r="C64" s="47">
        <f t="shared" si="1"/>
        <v>0</v>
      </c>
      <c r="D64" s="29"/>
      <c r="E64" s="29"/>
    </row>
    <row r="65" spans="1:5" ht="40.5">
      <c r="A65" s="13" t="s">
        <v>79</v>
      </c>
      <c r="B65" s="50"/>
      <c r="C65" s="47">
        <f t="shared" si="1"/>
        <v>0</v>
      </c>
      <c r="D65" s="29"/>
      <c r="E65" s="29"/>
    </row>
    <row r="66" spans="1:5" ht="28.5" customHeight="1">
      <c r="A66" s="13" t="s">
        <v>30</v>
      </c>
      <c r="B66" s="50"/>
      <c r="C66" s="47">
        <f t="shared" si="1"/>
        <v>0</v>
      </c>
      <c r="D66" s="29"/>
      <c r="E66" s="29"/>
    </row>
    <row r="67" spans="1:5" s="16" customFormat="1" ht="31.5" customHeight="1">
      <c r="A67" s="20" t="s">
        <v>34</v>
      </c>
      <c r="B67" s="51"/>
      <c r="C67" s="47">
        <f t="shared" si="1"/>
        <v>0</v>
      </c>
      <c r="D67" s="49"/>
      <c r="E67" s="49"/>
    </row>
    <row r="68" spans="1:5" ht="20.25">
      <c r="A68" s="13" t="s">
        <v>81</v>
      </c>
      <c r="B68" s="50"/>
      <c r="C68" s="47">
        <f t="shared" si="1"/>
        <v>0</v>
      </c>
      <c r="D68" s="29"/>
      <c r="E68" s="29"/>
    </row>
    <row r="69" spans="1:5" ht="40.5">
      <c r="A69" s="13" t="s">
        <v>79</v>
      </c>
      <c r="B69" s="50"/>
      <c r="C69" s="47">
        <f t="shared" si="1"/>
        <v>0</v>
      </c>
      <c r="D69" s="29"/>
      <c r="E69" s="29"/>
    </row>
    <row r="70" spans="1:5" ht="32.25" customHeight="1" thickBot="1">
      <c r="A70" s="14" t="s">
        <v>30</v>
      </c>
      <c r="B70" s="50"/>
      <c r="C70" s="52">
        <f t="shared" si="1"/>
        <v>0</v>
      </c>
      <c r="D70" s="53"/>
      <c r="E70" s="53"/>
    </row>
    <row r="71" spans="1:5" ht="30.75" customHeight="1" thickBot="1">
      <c r="A71" s="22" t="s">
        <v>88</v>
      </c>
      <c r="B71" s="54"/>
      <c r="C71" s="55"/>
      <c r="D71" s="55"/>
      <c r="E71" s="55"/>
    </row>
    <row r="72" spans="1:5" ht="45" customHeight="1" thickBot="1">
      <c r="A72" s="22" t="s">
        <v>89</v>
      </c>
      <c r="B72" s="57"/>
      <c r="C72" s="56"/>
      <c r="D72" s="56"/>
      <c r="E72" s="56"/>
    </row>
    <row r="73" spans="1:5" ht="20.25">
      <c r="A73" s="23" t="s">
        <v>84</v>
      </c>
      <c r="B73" s="58"/>
      <c r="C73" s="58"/>
      <c r="D73" s="58"/>
      <c r="E73" s="58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7" customWidth="1"/>
    <col min="2" max="2" width="23.7109375" style="7" customWidth="1"/>
    <col min="3" max="3" width="24.140625" style="7" customWidth="1"/>
    <col min="4" max="4" width="24.7109375" style="7" customWidth="1"/>
    <col min="5" max="5" width="21.8515625" style="7" customWidth="1"/>
    <col min="6" max="6" width="25.421875" style="7" customWidth="1"/>
    <col min="7" max="7" width="31.00390625" style="7" customWidth="1"/>
    <col min="8" max="8" width="22.7109375" style="7" customWidth="1"/>
    <col min="9" max="9" width="20.7109375" style="7" customWidth="1"/>
    <col min="10" max="10" width="25.7109375" style="7" customWidth="1"/>
    <col min="11" max="11" width="26.8515625" style="7" customWidth="1"/>
    <col min="12" max="12" width="30.8515625" style="7" customWidth="1"/>
    <col min="13" max="13" width="19.00390625" style="7" customWidth="1"/>
    <col min="14" max="14" width="28.7109375" style="7" customWidth="1"/>
    <col min="15" max="15" width="27.140625" style="7" customWidth="1"/>
    <col min="16" max="16" width="18.421875" style="7" customWidth="1"/>
    <col min="17" max="17" width="30.140625" style="7" customWidth="1"/>
    <col min="18" max="18" width="20.7109375" style="7" customWidth="1"/>
    <col min="19" max="19" width="32.00390625" style="7" customWidth="1"/>
    <col min="20" max="20" width="32.57421875" style="7" customWidth="1"/>
    <col min="21" max="21" width="22.421875" style="7" customWidth="1"/>
    <col min="22" max="22" width="30.140625" style="7" customWidth="1"/>
    <col min="23" max="23" width="13.28125" style="7" customWidth="1"/>
    <col min="24" max="24" width="13.57421875" style="7" customWidth="1"/>
    <col min="25" max="25" width="30.7109375" style="7" customWidth="1"/>
    <col min="26" max="26" width="21.28125" style="7" customWidth="1"/>
    <col min="27" max="27" width="22.8515625" style="7" customWidth="1"/>
    <col min="28" max="28" width="28.57421875" style="7" customWidth="1"/>
    <col min="29" max="29" width="19.8515625" style="7" customWidth="1"/>
    <col min="30" max="30" width="22.7109375" style="7" customWidth="1"/>
    <col min="31" max="31" width="19.8515625" style="7" customWidth="1"/>
    <col min="32" max="32" width="19.140625" style="7" customWidth="1"/>
    <col min="33" max="33" width="30.00390625" style="7" customWidth="1"/>
    <col min="34" max="34" width="28.421875" style="7" customWidth="1"/>
    <col min="35" max="16384" width="9.140625" style="7" customWidth="1"/>
  </cols>
  <sheetData>
    <row r="1" spans="2:34" s="62" customFormat="1" ht="15.75" customHeight="1">
      <c r="B1" s="61" t="s">
        <v>62</v>
      </c>
      <c r="D1" s="61"/>
      <c r="E1" s="61"/>
      <c r="F1" s="61"/>
      <c r="G1" s="61"/>
      <c r="H1" s="61"/>
      <c r="I1" s="61"/>
      <c r="J1" s="61"/>
      <c r="K1" s="6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2:34" s="62" customFormat="1" ht="18" customHeight="1">
      <c r="B2" s="61" t="s">
        <v>163</v>
      </c>
      <c r="D2" s="61"/>
      <c r="E2" s="61"/>
      <c r="F2" s="61"/>
      <c r="G2" s="61"/>
      <c r="H2" s="61"/>
      <c r="I2" s="61"/>
      <c r="J2" s="61"/>
      <c r="K2" s="6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2:34" s="62" customFormat="1" ht="23.25" customHeight="1">
      <c r="B3" s="6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134" customFormat="1" ht="126">
      <c r="A4" s="147" t="s">
        <v>159</v>
      </c>
      <c r="B4" s="147" t="s">
        <v>117</v>
      </c>
      <c r="C4" s="147" t="s">
        <v>118</v>
      </c>
      <c r="D4" s="147" t="s">
        <v>119</v>
      </c>
      <c r="E4" s="147" t="s">
        <v>120</v>
      </c>
      <c r="F4" s="147" t="s">
        <v>121</v>
      </c>
      <c r="G4" s="147" t="s">
        <v>122</v>
      </c>
      <c r="H4" s="147" t="s">
        <v>5</v>
      </c>
      <c r="I4" s="147" t="s">
        <v>123</v>
      </c>
      <c r="J4" s="147" t="s">
        <v>124</v>
      </c>
      <c r="K4" s="147" t="s">
        <v>125</v>
      </c>
      <c r="L4" s="147" t="s">
        <v>126</v>
      </c>
      <c r="M4" s="147" t="s">
        <v>127</v>
      </c>
      <c r="N4" s="147" t="s">
        <v>128</v>
      </c>
      <c r="O4" s="147" t="s">
        <v>129</v>
      </c>
      <c r="P4" s="147" t="s">
        <v>130</v>
      </c>
      <c r="Q4" s="147" t="s">
        <v>131</v>
      </c>
      <c r="R4" s="147" t="s">
        <v>132</v>
      </c>
      <c r="S4" s="147" t="s">
        <v>133</v>
      </c>
      <c r="T4" s="147" t="s">
        <v>134</v>
      </c>
      <c r="U4" s="147" t="s">
        <v>135</v>
      </c>
      <c r="V4" s="147" t="s">
        <v>136</v>
      </c>
      <c r="W4" s="147" t="s">
        <v>137</v>
      </c>
      <c r="X4" s="147" t="s">
        <v>138</v>
      </c>
      <c r="Y4" s="147" t="s">
        <v>139</v>
      </c>
      <c r="Z4" s="147" t="s">
        <v>140</v>
      </c>
      <c r="AA4" s="147" t="s">
        <v>141</v>
      </c>
      <c r="AB4" s="147" t="s">
        <v>142</v>
      </c>
      <c r="AC4" s="147" t="s">
        <v>143</v>
      </c>
      <c r="AD4" s="147" t="s">
        <v>144</v>
      </c>
      <c r="AE4" s="147" t="s">
        <v>145</v>
      </c>
      <c r="AF4" s="147" t="s">
        <v>146</v>
      </c>
      <c r="AG4" s="147" t="s">
        <v>147</v>
      </c>
      <c r="AH4" s="147" t="s">
        <v>148</v>
      </c>
    </row>
    <row r="5" spans="1:34" s="126" customFormat="1" ht="14.25" customHeight="1">
      <c r="A5" s="141">
        <v>1</v>
      </c>
      <c r="B5" s="141">
        <v>2</v>
      </c>
      <c r="C5" s="141">
        <v>3</v>
      </c>
      <c r="D5" s="142">
        <v>4</v>
      </c>
      <c r="E5" s="142">
        <v>5</v>
      </c>
      <c r="F5" s="142">
        <v>6</v>
      </c>
      <c r="G5" s="142">
        <v>7</v>
      </c>
      <c r="H5" s="142">
        <v>8</v>
      </c>
      <c r="I5" s="142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2">
        <v>15</v>
      </c>
      <c r="P5" s="142">
        <v>16</v>
      </c>
      <c r="Q5" s="142">
        <v>17</v>
      </c>
      <c r="R5" s="141">
        <v>18</v>
      </c>
      <c r="S5" s="142">
        <v>19</v>
      </c>
      <c r="T5" s="142">
        <v>20</v>
      </c>
      <c r="U5" s="142">
        <v>21</v>
      </c>
      <c r="V5" s="142">
        <v>22</v>
      </c>
      <c r="W5" s="142">
        <v>23</v>
      </c>
      <c r="X5" s="142">
        <v>24</v>
      </c>
      <c r="Y5" s="140">
        <v>25</v>
      </c>
      <c r="Z5" s="140">
        <v>26</v>
      </c>
      <c r="AA5" s="140">
        <v>27</v>
      </c>
      <c r="AB5" s="140">
        <v>28</v>
      </c>
      <c r="AC5" s="140">
        <v>29</v>
      </c>
      <c r="AD5" s="140">
        <v>30</v>
      </c>
      <c r="AE5" s="140">
        <v>31</v>
      </c>
      <c r="AF5" s="140">
        <v>32</v>
      </c>
      <c r="AG5" s="140">
        <v>33</v>
      </c>
      <c r="AH5" s="140">
        <v>34</v>
      </c>
    </row>
    <row r="6" spans="1:34" s="133" customFormat="1" ht="47.25">
      <c r="A6" s="143" t="s">
        <v>164</v>
      </c>
      <c r="B6" s="153"/>
      <c r="C6" s="15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54"/>
      <c r="O6" s="144"/>
      <c r="P6" s="154"/>
      <c r="Q6" s="144"/>
      <c r="R6" s="144"/>
      <c r="S6" s="154"/>
      <c r="T6" s="144"/>
      <c r="U6" s="154"/>
      <c r="V6" s="154"/>
      <c r="W6" s="154"/>
      <c r="X6" s="144"/>
      <c r="Y6" s="154"/>
      <c r="Z6" s="155"/>
      <c r="AA6" s="154"/>
      <c r="AB6" s="155"/>
      <c r="AC6" s="154"/>
      <c r="AD6" s="154"/>
      <c r="AE6" s="154"/>
      <c r="AF6" s="154"/>
      <c r="AG6" s="156"/>
      <c r="AH6" s="156"/>
    </row>
    <row r="7" spans="1:34" s="127" customFormat="1" ht="15">
      <c r="A7" s="146" t="s">
        <v>116</v>
      </c>
      <c r="B7" s="157" t="s">
        <v>10</v>
      </c>
      <c r="C7" s="157" t="s">
        <v>10</v>
      </c>
      <c r="D7" s="157" t="s">
        <v>10</v>
      </c>
      <c r="E7" s="157" t="s">
        <v>10</v>
      </c>
      <c r="F7" s="157" t="s">
        <v>10</v>
      </c>
      <c r="G7" s="157" t="s">
        <v>10</v>
      </c>
      <c r="H7" s="157" t="s">
        <v>10</v>
      </c>
      <c r="I7" s="157" t="s">
        <v>10</v>
      </c>
      <c r="J7" s="157" t="s">
        <v>10</v>
      </c>
      <c r="K7" s="157" t="s">
        <v>10</v>
      </c>
      <c r="L7" s="157" t="s">
        <v>10</v>
      </c>
      <c r="M7" s="157" t="s">
        <v>10</v>
      </c>
      <c r="N7" s="158"/>
      <c r="O7" s="142" t="s">
        <v>10</v>
      </c>
      <c r="P7" s="158"/>
      <c r="Q7" s="142" t="s">
        <v>10</v>
      </c>
      <c r="R7" s="142" t="s">
        <v>10</v>
      </c>
      <c r="S7" s="158"/>
      <c r="T7" s="142" t="s">
        <v>10</v>
      </c>
      <c r="U7" s="158"/>
      <c r="V7" s="158"/>
      <c r="W7" s="158"/>
      <c r="X7" s="142" t="s">
        <v>10</v>
      </c>
      <c r="Y7" s="159"/>
      <c r="Z7" s="142" t="s">
        <v>10</v>
      </c>
      <c r="AA7" s="159"/>
      <c r="AB7" s="142" t="s">
        <v>10</v>
      </c>
      <c r="AC7" s="159"/>
      <c r="AD7" s="159"/>
      <c r="AE7" s="159"/>
      <c r="AF7" s="159"/>
      <c r="AG7" s="159"/>
      <c r="AH7" s="15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26" customFormat="1" ht="15.75">
      <c r="B1" s="61" t="s">
        <v>63</v>
      </c>
      <c r="D1" s="61"/>
      <c r="E1" s="61"/>
      <c r="F1" s="61"/>
      <c r="G1" s="71"/>
      <c r="H1" s="71"/>
      <c r="I1" s="71"/>
      <c r="J1" s="71"/>
      <c r="K1" s="71"/>
      <c r="L1" s="71"/>
      <c r="M1" s="132" t="s">
        <v>107</v>
      </c>
    </row>
    <row r="2" spans="2:13" s="126" customFormat="1" ht="15.75">
      <c r="B2" s="61" t="s">
        <v>163</v>
      </c>
      <c r="D2" s="61"/>
      <c r="E2" s="61"/>
      <c r="F2" s="61"/>
      <c r="G2" s="71"/>
      <c r="H2" s="71"/>
      <c r="I2" s="71"/>
      <c r="J2" s="71"/>
      <c r="K2" s="71"/>
      <c r="L2" s="71"/>
      <c r="M2" s="71"/>
    </row>
    <row r="3" spans="2:13" s="126" customFormat="1" ht="19.5" customHeight="1">
      <c r="B3" s="71" t="s">
        <v>164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50" customFormat="1" ht="78.75">
      <c r="A4" s="2" t="s">
        <v>159</v>
      </c>
      <c r="B4" s="2" t="s">
        <v>60</v>
      </c>
      <c r="C4" s="2" t="s">
        <v>150</v>
      </c>
      <c r="D4" s="2" t="s">
        <v>149</v>
      </c>
      <c r="E4" s="2" t="s">
        <v>151</v>
      </c>
      <c r="F4" s="2" t="s">
        <v>94</v>
      </c>
      <c r="G4" s="2" t="s">
        <v>93</v>
      </c>
      <c r="H4" s="2" t="s">
        <v>11</v>
      </c>
      <c r="I4" s="2" t="s">
        <v>12</v>
      </c>
      <c r="J4" s="2" t="s">
        <v>5</v>
      </c>
      <c r="K4" s="2" t="s">
        <v>71</v>
      </c>
      <c r="L4" s="2" t="s">
        <v>67</v>
      </c>
      <c r="M4" s="2" t="s">
        <v>104</v>
      </c>
    </row>
    <row r="5" spans="1:13" s="126" customFormat="1" ht="1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</row>
    <row r="6" spans="1:13" s="134" customFormat="1" ht="47.25">
      <c r="A6" s="143" t="s">
        <v>164</v>
      </c>
      <c r="B6" s="103"/>
      <c r="C6" s="103"/>
      <c r="D6" s="103"/>
      <c r="E6" s="103"/>
      <c r="F6" s="103"/>
      <c r="G6" s="103"/>
      <c r="H6" s="103"/>
      <c r="I6" s="148"/>
      <c r="J6" s="149"/>
      <c r="K6" s="84"/>
      <c r="L6" s="84"/>
      <c r="M6" s="84"/>
    </row>
    <row r="7" spans="1:13" s="126" customFormat="1" ht="15">
      <c r="A7" s="146" t="s">
        <v>116</v>
      </c>
      <c r="B7" s="66" t="s">
        <v>10</v>
      </c>
      <c r="C7" s="66" t="s">
        <v>10</v>
      </c>
      <c r="D7" s="66" t="s">
        <v>10</v>
      </c>
      <c r="E7" s="66" t="s">
        <v>10</v>
      </c>
      <c r="F7" s="66" t="s">
        <v>10</v>
      </c>
      <c r="G7" s="66" t="s">
        <v>10</v>
      </c>
      <c r="H7" s="66" t="s">
        <v>10</v>
      </c>
      <c r="I7" s="67" t="s">
        <v>10</v>
      </c>
      <c r="J7" s="68" t="s">
        <v>10</v>
      </c>
      <c r="K7" s="69"/>
      <c r="L7" s="69"/>
      <c r="M7" s="69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7" customWidth="1"/>
    <col min="2" max="2" width="25.140625" style="7" customWidth="1"/>
    <col min="3" max="3" width="19.7109375" style="7" customWidth="1"/>
    <col min="4" max="4" width="22.28125" style="7" customWidth="1"/>
    <col min="5" max="5" width="18.28125" style="7" customWidth="1"/>
    <col min="6" max="7" width="24.00390625" style="7" customWidth="1"/>
    <col min="8" max="8" width="27.28125" style="7" customWidth="1"/>
    <col min="9" max="9" width="19.8515625" style="7" customWidth="1"/>
    <col min="10" max="10" width="25.421875" style="7" customWidth="1"/>
    <col min="11" max="11" width="18.28125" style="7" customWidth="1"/>
    <col min="12" max="12" width="21.421875" style="7" customWidth="1"/>
    <col min="13" max="13" width="20.7109375" style="7" customWidth="1"/>
    <col min="14" max="14" width="26.140625" style="7" customWidth="1"/>
    <col min="15" max="15" width="20.7109375" style="7" customWidth="1"/>
    <col min="16" max="16" width="25.421875" style="7" customWidth="1"/>
    <col min="17" max="17" width="25.28125" style="7" customWidth="1"/>
    <col min="18" max="16384" width="9.140625" style="7" customWidth="1"/>
  </cols>
  <sheetData>
    <row r="1" spans="2:17" s="127" customFormat="1" ht="15.75" customHeight="1">
      <c r="B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3"/>
      <c r="Q1" s="131" t="s">
        <v>108</v>
      </c>
    </row>
    <row r="2" spans="2:17" s="127" customFormat="1" ht="18" customHeight="1">
      <c r="B2" s="72" t="s">
        <v>163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3"/>
    </row>
    <row r="3" spans="2:17" s="127" customFormat="1" ht="17.25" customHeight="1">
      <c r="B3" s="74" t="s">
        <v>164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127" customFormat="1" ht="15.75">
      <c r="A4" s="166" t="s">
        <v>159</v>
      </c>
      <c r="B4" s="166" t="s">
        <v>13</v>
      </c>
      <c r="C4" s="166" t="s">
        <v>95</v>
      </c>
      <c r="D4" s="166" t="s">
        <v>96</v>
      </c>
      <c r="E4" s="166" t="s">
        <v>0</v>
      </c>
      <c r="F4" s="166" t="s">
        <v>14</v>
      </c>
      <c r="G4" s="166" t="s">
        <v>71</v>
      </c>
      <c r="H4" s="166" t="s">
        <v>66</v>
      </c>
      <c r="I4" s="166" t="s">
        <v>15</v>
      </c>
      <c r="J4" s="166" t="s">
        <v>16</v>
      </c>
      <c r="K4" s="166" t="s">
        <v>18</v>
      </c>
      <c r="L4" s="166" t="s">
        <v>17</v>
      </c>
      <c r="M4" s="164" t="s">
        <v>27</v>
      </c>
      <c r="N4" s="169"/>
      <c r="O4" s="169"/>
      <c r="P4" s="165"/>
      <c r="Q4" s="166" t="s">
        <v>9</v>
      </c>
    </row>
    <row r="5" spans="1:17" s="127" customFormat="1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4" t="s">
        <v>1</v>
      </c>
      <c r="N5" s="165"/>
      <c r="O5" s="164" t="s">
        <v>2</v>
      </c>
      <c r="P5" s="165"/>
      <c r="Q5" s="167"/>
    </row>
    <row r="6" spans="1:17" s="127" customFormat="1" ht="4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2" t="s">
        <v>105</v>
      </c>
      <c r="N6" s="2" t="s">
        <v>3</v>
      </c>
      <c r="O6" s="2" t="s">
        <v>105</v>
      </c>
      <c r="P6" s="2" t="s">
        <v>3</v>
      </c>
      <c r="Q6" s="168"/>
    </row>
    <row r="7" spans="1:17" s="127" customFormat="1" ht="1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spans="1:17" s="133" customFormat="1" ht="47.25">
      <c r="A8" s="143" t="s">
        <v>164</v>
      </c>
      <c r="B8" s="103"/>
      <c r="C8" s="103"/>
      <c r="D8" s="103"/>
      <c r="E8" s="103"/>
      <c r="F8" s="149"/>
      <c r="G8" s="84"/>
      <c r="H8" s="84"/>
      <c r="I8" s="84"/>
      <c r="J8" s="84"/>
      <c r="K8" s="148"/>
      <c r="L8" s="148"/>
      <c r="M8" s="103"/>
      <c r="N8" s="84"/>
      <c r="O8" s="103"/>
      <c r="P8" s="84"/>
      <c r="Q8" s="103"/>
    </row>
    <row r="9" spans="1:17" s="127" customFormat="1" ht="409.5">
      <c r="A9" s="145"/>
      <c r="B9" s="66" t="s">
        <v>181</v>
      </c>
      <c r="C9" s="66" t="s">
        <v>182</v>
      </c>
      <c r="D9" s="66" t="s">
        <v>183</v>
      </c>
      <c r="E9" s="66" t="s">
        <v>184</v>
      </c>
      <c r="F9" s="68" t="s">
        <v>185</v>
      </c>
      <c r="G9" s="69">
        <v>2000000</v>
      </c>
      <c r="H9" s="69">
        <v>2000000</v>
      </c>
      <c r="I9" s="69" t="s">
        <v>186</v>
      </c>
      <c r="J9" s="69">
        <v>0</v>
      </c>
      <c r="K9" s="67" t="s">
        <v>187</v>
      </c>
      <c r="L9" s="67" t="s">
        <v>188</v>
      </c>
      <c r="M9" s="66" t="s">
        <v>180</v>
      </c>
      <c r="N9" s="69" t="s">
        <v>180</v>
      </c>
      <c r="O9" s="66" t="s">
        <v>189</v>
      </c>
      <c r="P9" s="69" t="s">
        <v>190</v>
      </c>
      <c r="Q9" s="66" t="s">
        <v>191</v>
      </c>
    </row>
    <row r="10" spans="1:17" s="127" customFormat="1" ht="409.5">
      <c r="A10" s="145"/>
      <c r="B10" s="66" t="s">
        <v>192</v>
      </c>
      <c r="C10" s="66" t="s">
        <v>193</v>
      </c>
      <c r="D10" s="66" t="s">
        <v>194</v>
      </c>
      <c r="E10" s="66" t="s">
        <v>184</v>
      </c>
      <c r="F10" s="68" t="s">
        <v>185</v>
      </c>
      <c r="G10" s="69">
        <v>1800000</v>
      </c>
      <c r="H10" s="69">
        <v>1800000</v>
      </c>
      <c r="I10" s="69" t="s">
        <v>186</v>
      </c>
      <c r="J10" s="69">
        <v>0</v>
      </c>
      <c r="K10" s="67" t="s">
        <v>195</v>
      </c>
      <c r="L10" s="67" t="s">
        <v>188</v>
      </c>
      <c r="M10" s="66" t="s">
        <v>180</v>
      </c>
      <c r="N10" s="69" t="s">
        <v>180</v>
      </c>
      <c r="O10" s="66" t="s">
        <v>196</v>
      </c>
      <c r="P10" s="69" t="s">
        <v>197</v>
      </c>
      <c r="Q10" s="66" t="s">
        <v>191</v>
      </c>
    </row>
    <row r="11" spans="1:17" s="127" customFormat="1" ht="15">
      <c r="A11" s="146" t="s">
        <v>116</v>
      </c>
      <c r="B11" s="66" t="s">
        <v>10</v>
      </c>
      <c r="C11" s="66" t="s">
        <v>10</v>
      </c>
      <c r="D11" s="66" t="s">
        <v>10</v>
      </c>
      <c r="E11" s="66" t="s">
        <v>10</v>
      </c>
      <c r="F11" s="68" t="s">
        <v>10</v>
      </c>
      <c r="G11" s="69">
        <v>3800000</v>
      </c>
      <c r="H11" s="69">
        <v>3800000</v>
      </c>
      <c r="I11" s="69" t="s">
        <v>10</v>
      </c>
      <c r="J11" s="69">
        <v>0</v>
      </c>
      <c r="K11" s="67" t="s">
        <v>10</v>
      </c>
      <c r="L11" s="67" t="s">
        <v>10</v>
      </c>
      <c r="M11" s="66" t="s">
        <v>10</v>
      </c>
      <c r="N11" s="69">
        <v>0</v>
      </c>
      <c r="O11" s="66" t="s">
        <v>10</v>
      </c>
      <c r="P11" s="69">
        <v>7296.38</v>
      </c>
      <c r="Q11" s="66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9.140625" defaultRowHeight="15"/>
  <cols>
    <col min="1" max="1" width="22.8515625" style="126" customWidth="1"/>
    <col min="2" max="7" width="20.7109375" style="126" customWidth="1"/>
  </cols>
  <sheetData>
    <row r="1" spans="1:7" ht="15.75">
      <c r="A1" s="61" t="s">
        <v>64</v>
      </c>
      <c r="B1" s="75"/>
      <c r="C1" s="75"/>
      <c r="D1" s="75"/>
      <c r="E1" s="75"/>
      <c r="F1" s="75"/>
      <c r="G1" s="61" t="s">
        <v>109</v>
      </c>
    </row>
    <row r="2" spans="1:7" ht="15.75">
      <c r="A2" s="76" t="s">
        <v>164</v>
      </c>
      <c r="B2" s="77"/>
      <c r="C2" s="77"/>
      <c r="D2" s="77"/>
      <c r="E2" s="77"/>
      <c r="F2" s="77"/>
      <c r="G2" s="77"/>
    </row>
    <row r="3" spans="1:7" s="8" customFormat="1" ht="15.75">
      <c r="A3" s="77" t="s">
        <v>163</v>
      </c>
      <c r="B3" s="78"/>
      <c r="C3" s="128"/>
      <c r="D3" s="128"/>
      <c r="E3" s="78"/>
      <c r="F3" s="128"/>
      <c r="G3" s="128"/>
    </row>
    <row r="4" spans="1:7" s="8" customFormat="1" ht="15.75">
      <c r="A4" s="77"/>
      <c r="B4" s="78"/>
      <c r="C4" s="128"/>
      <c r="D4" s="128"/>
      <c r="E4" s="78"/>
      <c r="F4" s="128"/>
      <c r="G4" s="128"/>
    </row>
    <row r="5" spans="1:7" ht="47.25" customHeight="1">
      <c r="A5" s="166" t="s">
        <v>19</v>
      </c>
      <c r="B5" s="166" t="s">
        <v>165</v>
      </c>
      <c r="C5" s="2" t="s">
        <v>20</v>
      </c>
      <c r="D5" s="2" t="s">
        <v>21</v>
      </c>
      <c r="E5" s="166" t="s">
        <v>166</v>
      </c>
      <c r="F5" s="172" t="s">
        <v>22</v>
      </c>
      <c r="G5" s="172"/>
    </row>
    <row r="6" spans="1:7" ht="15.75">
      <c r="A6" s="168"/>
      <c r="B6" s="168"/>
      <c r="C6" s="170" t="s">
        <v>23</v>
      </c>
      <c r="D6" s="171"/>
      <c r="E6" s="168"/>
      <c r="F6" s="1" t="s">
        <v>24</v>
      </c>
      <c r="G6" s="1" t="s">
        <v>25</v>
      </c>
    </row>
    <row r="7" spans="1:7" ht="17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75">
      <c r="A8" s="82" t="s">
        <v>155</v>
      </c>
      <c r="B8" s="69"/>
      <c r="C8" s="69"/>
      <c r="D8" s="69"/>
      <c r="E8" s="69"/>
      <c r="F8" s="69"/>
      <c r="G8" s="69"/>
    </row>
    <row r="9" spans="1:7" ht="16.5" customHeight="1">
      <c r="A9" s="82" t="s">
        <v>161</v>
      </c>
      <c r="B9" s="69"/>
      <c r="C9" s="69"/>
      <c r="D9" s="69"/>
      <c r="E9" s="69"/>
      <c r="F9" s="69"/>
      <c r="G9" s="69"/>
    </row>
    <row r="10" spans="1:7" ht="0.75" customHeight="1" hidden="1">
      <c r="A10" s="82" t="s">
        <v>115</v>
      </c>
      <c r="B10" s="69"/>
      <c r="C10" s="69"/>
      <c r="D10" s="69"/>
      <c r="E10" s="69"/>
      <c r="F10" s="69"/>
      <c r="G10" s="69"/>
    </row>
    <row r="11" spans="1:7" ht="45">
      <c r="A11" s="82" t="s">
        <v>156</v>
      </c>
      <c r="B11" s="69">
        <v>3800000</v>
      </c>
      <c r="C11" s="69">
        <v>0</v>
      </c>
      <c r="D11" s="69">
        <v>0</v>
      </c>
      <c r="E11" s="69">
        <v>3800000</v>
      </c>
      <c r="F11" s="69">
        <v>322.37</v>
      </c>
      <c r="G11" s="69">
        <v>0</v>
      </c>
    </row>
    <row r="12" spans="1:7" ht="15">
      <c r="A12" s="82" t="s">
        <v>161</v>
      </c>
      <c r="B12" s="69">
        <v>3800000</v>
      </c>
      <c r="C12" s="69">
        <v>0</v>
      </c>
      <c r="D12" s="69">
        <v>0</v>
      </c>
      <c r="E12" s="69">
        <v>3800000</v>
      </c>
      <c r="F12" s="69">
        <v>322.37</v>
      </c>
      <c r="G12" s="69">
        <v>0</v>
      </c>
    </row>
    <row r="13" spans="1:7" ht="15" hidden="1">
      <c r="A13" s="82" t="s">
        <v>115</v>
      </c>
      <c r="B13" s="69"/>
      <c r="C13" s="69"/>
      <c r="D13" s="69"/>
      <c r="E13" s="69"/>
      <c r="F13" s="69"/>
      <c r="G13" s="69"/>
    </row>
    <row r="14" spans="1:7" ht="30">
      <c r="A14" s="82" t="s">
        <v>157</v>
      </c>
      <c r="B14" s="69"/>
      <c r="C14" s="69"/>
      <c r="D14" s="69"/>
      <c r="E14" s="69"/>
      <c r="F14" s="69"/>
      <c r="G14" s="69">
        <v>0</v>
      </c>
    </row>
    <row r="15" spans="1:7" ht="17.25" customHeight="1">
      <c r="A15" s="82" t="s">
        <v>161</v>
      </c>
      <c r="B15" s="69"/>
      <c r="C15" s="69"/>
      <c r="D15" s="69"/>
      <c r="E15" s="69"/>
      <c r="F15" s="69"/>
      <c r="G15" s="69">
        <v>0</v>
      </c>
    </row>
    <row r="16" spans="1:7" ht="1.5" customHeight="1" hidden="1">
      <c r="A16" s="82" t="s">
        <v>115</v>
      </c>
      <c r="B16" s="69"/>
      <c r="C16" s="69"/>
      <c r="D16" s="69"/>
      <c r="E16" s="69"/>
      <c r="F16" s="69"/>
      <c r="G16" s="69"/>
    </row>
    <row r="17" spans="1:7" ht="30">
      <c r="A17" s="82" t="s">
        <v>158</v>
      </c>
      <c r="B17" s="69">
        <v>0</v>
      </c>
      <c r="C17" s="69"/>
      <c r="D17" s="69"/>
      <c r="E17" s="69"/>
      <c r="F17" s="69"/>
      <c r="G17" s="69">
        <v>0</v>
      </c>
    </row>
    <row r="18" spans="1:7" ht="16.5" customHeight="1">
      <c r="A18" s="82" t="s">
        <v>161</v>
      </c>
      <c r="B18" s="69">
        <v>0</v>
      </c>
      <c r="C18" s="69"/>
      <c r="D18" s="69"/>
      <c r="E18" s="69"/>
      <c r="F18" s="69"/>
      <c r="G18" s="69">
        <v>0</v>
      </c>
    </row>
    <row r="19" spans="1:7" ht="15" customHeight="1" hidden="1">
      <c r="A19" s="82" t="s">
        <v>115</v>
      </c>
      <c r="B19" s="69"/>
      <c r="C19" s="69"/>
      <c r="D19" s="69"/>
      <c r="E19" s="69"/>
      <c r="F19" s="69"/>
      <c r="G19" s="69"/>
    </row>
    <row r="20" spans="1:7" ht="30.75" customHeight="1">
      <c r="A20" s="83" t="s">
        <v>160</v>
      </c>
      <c r="B20" s="84">
        <f aca="true" t="shared" si="0" ref="B20:G20">B17+B14+B11+B8</f>
        <v>3800000</v>
      </c>
      <c r="C20" s="84">
        <f t="shared" si="0"/>
        <v>0</v>
      </c>
      <c r="D20" s="84">
        <f t="shared" si="0"/>
        <v>0</v>
      </c>
      <c r="E20" s="84">
        <f t="shared" si="0"/>
        <v>3800000</v>
      </c>
      <c r="F20" s="84">
        <f t="shared" si="0"/>
        <v>322.37</v>
      </c>
      <c r="G20" s="84">
        <f t="shared" si="0"/>
        <v>0</v>
      </c>
    </row>
    <row r="21" spans="1:7" ht="45.75" customHeight="1">
      <c r="A21" s="83" t="s">
        <v>162</v>
      </c>
      <c r="B21" s="69">
        <f aca="true" t="shared" si="1" ref="B21:G22">B9+B12+B15+B18</f>
        <v>3800000</v>
      </c>
      <c r="C21" s="69">
        <f t="shared" si="1"/>
        <v>0</v>
      </c>
      <c r="D21" s="69">
        <f t="shared" si="1"/>
        <v>0</v>
      </c>
      <c r="E21" s="69">
        <f t="shared" si="1"/>
        <v>3800000</v>
      </c>
      <c r="F21" s="69">
        <f t="shared" si="1"/>
        <v>322.37</v>
      </c>
      <c r="G21" s="69">
        <f t="shared" si="1"/>
        <v>0</v>
      </c>
    </row>
    <row r="22" spans="1:7" ht="0.75" customHeight="1">
      <c r="A22" s="83" t="s">
        <v>115</v>
      </c>
      <c r="B22" s="69">
        <f t="shared" si="1"/>
        <v>0</v>
      </c>
      <c r="C22" s="69">
        <f t="shared" si="1"/>
        <v>0</v>
      </c>
      <c r="D22" s="69">
        <f t="shared" si="1"/>
        <v>0</v>
      </c>
      <c r="E22" s="69">
        <f t="shared" si="1"/>
        <v>0</v>
      </c>
      <c r="F22" s="69">
        <f t="shared" si="1"/>
        <v>0</v>
      </c>
      <c r="G22" s="69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62" customWidth="1"/>
    <col min="2" max="2" width="20.57421875" style="7" customWidth="1"/>
    <col min="3" max="3" width="28.8515625" style="7" customWidth="1"/>
    <col min="4" max="4" width="29.7109375" style="7" customWidth="1"/>
    <col min="5" max="5" width="24.28125" style="7" customWidth="1"/>
    <col min="6" max="6" width="25.28125" style="7" customWidth="1"/>
    <col min="7" max="7" width="22.421875" style="7" customWidth="1"/>
    <col min="8" max="8" width="22.28125" style="7" customWidth="1"/>
    <col min="9" max="9" width="22.140625" style="7" customWidth="1"/>
    <col min="10" max="10" width="20.421875" style="7" customWidth="1"/>
    <col min="11" max="11" width="22.00390625" style="7" customWidth="1"/>
    <col min="12" max="12" width="21.8515625" style="7" customWidth="1"/>
    <col min="13" max="13" width="20.8515625" style="7" customWidth="1"/>
    <col min="14" max="15" width="21.7109375" style="7" customWidth="1"/>
    <col min="16" max="16" width="20.8515625" style="7" customWidth="1"/>
    <col min="17" max="17" width="22.57421875" style="7" customWidth="1"/>
    <col min="18" max="18" width="21.8515625" style="7" customWidth="1"/>
    <col min="19" max="19" width="21.00390625" style="7" customWidth="1"/>
    <col min="20" max="20" width="19.421875" style="7" customWidth="1"/>
    <col min="21" max="21" width="20.7109375" style="7" customWidth="1"/>
    <col min="22" max="22" width="20.140625" style="7" customWidth="1"/>
    <col min="23" max="16384" width="9.140625" style="7" customWidth="1"/>
  </cols>
  <sheetData>
    <row r="1" spans="1:18" s="127" customFormat="1" ht="26.25" customHeight="1">
      <c r="A1" s="61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s="127" customFormat="1" ht="15.75" customHeight="1">
      <c r="A2" s="61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V2" s="133" t="s">
        <v>110</v>
      </c>
    </row>
    <row r="3" spans="1:18" s="127" customFormat="1" ht="28.5" customHeight="1">
      <c r="A3" s="93" t="s">
        <v>167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2" s="127" customFormat="1" ht="47.25">
      <c r="A4" s="2" t="s">
        <v>60</v>
      </c>
      <c r="B4" s="87" t="s">
        <v>48</v>
      </c>
      <c r="C4" s="5" t="s">
        <v>47</v>
      </c>
      <c r="D4" s="5" t="s">
        <v>46</v>
      </c>
      <c r="E4" s="172" t="s">
        <v>168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169</v>
      </c>
      <c r="S4" s="172" t="s">
        <v>170</v>
      </c>
      <c r="T4" s="172" t="s">
        <v>171</v>
      </c>
      <c r="U4" s="172" t="s">
        <v>172</v>
      </c>
      <c r="V4" s="172" t="s">
        <v>173</v>
      </c>
    </row>
    <row r="5" spans="1:22" s="127" customFormat="1" ht="15.75">
      <c r="A5" s="2"/>
      <c r="B5" s="87"/>
      <c r="C5" s="2"/>
      <c r="D5" s="2"/>
      <c r="E5" s="2" t="s">
        <v>45</v>
      </c>
      <c r="F5" s="2" t="s">
        <v>44</v>
      </c>
      <c r="G5" s="2" t="s">
        <v>43</v>
      </c>
      <c r="H5" s="2" t="s">
        <v>42</v>
      </c>
      <c r="I5" s="2" t="s">
        <v>41</v>
      </c>
      <c r="J5" s="2" t="s">
        <v>40</v>
      </c>
      <c r="K5" s="2" t="s">
        <v>39</v>
      </c>
      <c r="L5" s="2" t="s">
        <v>38</v>
      </c>
      <c r="M5" s="2" t="s">
        <v>37</v>
      </c>
      <c r="N5" s="2" t="s">
        <v>36</v>
      </c>
      <c r="O5" s="2" t="s">
        <v>35</v>
      </c>
      <c r="P5" s="2" t="s">
        <v>34</v>
      </c>
      <c r="Q5" s="2" t="s">
        <v>33</v>
      </c>
      <c r="R5" s="172"/>
      <c r="S5" s="172"/>
      <c r="T5" s="172"/>
      <c r="U5" s="172"/>
      <c r="V5" s="172"/>
    </row>
    <row r="6" spans="1:22" s="127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</row>
    <row r="7" spans="1:22" s="127" customFormat="1" ht="75">
      <c r="A7" s="65">
        <v>1</v>
      </c>
      <c r="B7" s="88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>
        <f>SUM(E7:P7)</f>
        <v>0</v>
      </c>
      <c r="R7" s="69"/>
      <c r="S7" s="69"/>
      <c r="T7" s="69"/>
      <c r="U7" s="69"/>
      <c r="V7" s="69"/>
    </row>
    <row r="8" spans="1:22" s="127" customFormat="1" ht="60">
      <c r="A8" s="65">
        <v>2</v>
      </c>
      <c r="B8" s="88" t="s">
        <v>31</v>
      </c>
      <c r="C8" s="69">
        <v>3800000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2000000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f>SUM(E8:P8)</f>
        <v>2000000</v>
      </c>
      <c r="R8" s="69">
        <v>1800000</v>
      </c>
      <c r="S8" s="69">
        <v>0</v>
      </c>
      <c r="T8" s="69">
        <v>0</v>
      </c>
      <c r="U8" s="69"/>
      <c r="V8" s="69"/>
    </row>
    <row r="9" spans="1:22" s="127" customFormat="1" ht="30">
      <c r="A9" s="65">
        <v>3</v>
      </c>
      <c r="B9" s="88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>
        <f>SUM(E9:P9)</f>
        <v>0</v>
      </c>
      <c r="R9" s="69"/>
      <c r="S9" s="69"/>
      <c r="T9" s="69"/>
      <c r="U9" s="69"/>
      <c r="V9" s="69"/>
    </row>
    <row r="10" spans="1:22" s="127" customFormat="1" ht="30">
      <c r="A10" s="65">
        <v>4</v>
      </c>
      <c r="B10" s="88" t="s">
        <v>29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>
        <f>SUM(E10:P10)</f>
        <v>0</v>
      </c>
      <c r="R10" s="69"/>
      <c r="S10" s="69"/>
      <c r="T10" s="69"/>
      <c r="U10" s="69"/>
      <c r="V10" s="69"/>
    </row>
    <row r="11" spans="1:22" s="127" customFormat="1" ht="15.75">
      <c r="A11" s="2"/>
      <c r="B11" s="87" t="s">
        <v>33</v>
      </c>
      <c r="C11" s="84">
        <f aca="true" t="shared" si="0" ref="C11:V11">SUM(C7:C10)</f>
        <v>3800000</v>
      </c>
      <c r="D11" s="84">
        <f t="shared" si="0"/>
        <v>0</v>
      </c>
      <c r="E11" s="84">
        <f t="shared" si="0"/>
        <v>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2000000</v>
      </c>
      <c r="J11" s="84">
        <f t="shared" si="0"/>
        <v>0</v>
      </c>
      <c r="K11" s="84">
        <f t="shared" si="0"/>
        <v>0</v>
      </c>
      <c r="L11" s="84">
        <f t="shared" si="0"/>
        <v>0</v>
      </c>
      <c r="M11" s="84">
        <f t="shared" si="0"/>
        <v>0</v>
      </c>
      <c r="N11" s="84">
        <f t="shared" si="0"/>
        <v>0</v>
      </c>
      <c r="O11" s="84">
        <f t="shared" si="0"/>
        <v>0</v>
      </c>
      <c r="P11" s="84">
        <f t="shared" si="0"/>
        <v>0</v>
      </c>
      <c r="Q11" s="84">
        <f t="shared" si="0"/>
        <v>2000000</v>
      </c>
      <c r="R11" s="84">
        <f t="shared" si="0"/>
        <v>1800000</v>
      </c>
      <c r="S11" s="84">
        <f t="shared" si="0"/>
        <v>0</v>
      </c>
      <c r="T11" s="84">
        <f t="shared" si="0"/>
        <v>0</v>
      </c>
      <c r="U11" s="84">
        <f t="shared" si="0"/>
        <v>0</v>
      </c>
      <c r="V11" s="84">
        <f t="shared" si="0"/>
        <v>0</v>
      </c>
    </row>
    <row r="12" spans="1:18" s="127" customFormat="1" ht="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s="127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27" customFormat="1" ht="47.25">
      <c r="A14" s="2" t="s">
        <v>60</v>
      </c>
      <c r="B14" s="87" t="s">
        <v>48</v>
      </c>
      <c r="C14" s="5" t="s">
        <v>47</v>
      </c>
      <c r="D14" s="5" t="s">
        <v>46</v>
      </c>
      <c r="E14" s="172" t="s">
        <v>174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90"/>
    </row>
    <row r="15" spans="1:18" s="127" customFormat="1" ht="15.75">
      <c r="A15" s="2"/>
      <c r="B15" s="87"/>
      <c r="C15" s="2"/>
      <c r="D15" s="2"/>
      <c r="E15" s="2" t="s">
        <v>45</v>
      </c>
      <c r="F15" s="2" t="s">
        <v>44</v>
      </c>
      <c r="G15" s="2" t="s">
        <v>43</v>
      </c>
      <c r="H15" s="2" t="s">
        <v>42</v>
      </c>
      <c r="I15" s="2" t="s">
        <v>41</v>
      </c>
      <c r="J15" s="2" t="s">
        <v>40</v>
      </c>
      <c r="K15" s="2" t="s">
        <v>39</v>
      </c>
      <c r="L15" s="2" t="s">
        <v>38</v>
      </c>
      <c r="M15" s="2" t="s">
        <v>37</v>
      </c>
      <c r="N15" s="2" t="s">
        <v>36</v>
      </c>
      <c r="O15" s="2" t="s">
        <v>35</v>
      </c>
      <c r="P15" s="2" t="s">
        <v>34</v>
      </c>
      <c r="Q15" s="2" t="s">
        <v>33</v>
      </c>
      <c r="R15" s="90"/>
    </row>
    <row r="16" spans="1:18" s="127" customFormat="1" ht="15">
      <c r="A16" s="65">
        <v>1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65">
        <v>10</v>
      </c>
      <c r="K16" s="65">
        <v>11</v>
      </c>
      <c r="L16" s="65">
        <v>12</v>
      </c>
      <c r="M16" s="65">
        <v>13</v>
      </c>
      <c r="N16" s="65">
        <v>14</v>
      </c>
      <c r="O16" s="65">
        <v>15</v>
      </c>
      <c r="P16" s="65">
        <v>16</v>
      </c>
      <c r="Q16" s="65">
        <v>17</v>
      </c>
      <c r="R16" s="3"/>
    </row>
    <row r="17" spans="1:18" s="127" customFormat="1" ht="75">
      <c r="A17" s="65">
        <v>1</v>
      </c>
      <c r="B17" s="88" t="s">
        <v>32</v>
      </c>
      <c r="C17" s="69">
        <f aca="true" t="shared" si="1" ref="C17:D20">C7</f>
        <v>0</v>
      </c>
      <c r="D17" s="69">
        <f t="shared" si="1"/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>
        <f>SUM(E17:P17)</f>
        <v>0</v>
      </c>
      <c r="R17" s="91"/>
    </row>
    <row r="18" spans="1:18" s="127" customFormat="1" ht="60">
      <c r="A18" s="65">
        <v>2</v>
      </c>
      <c r="B18" s="88" t="s">
        <v>31</v>
      </c>
      <c r="C18" s="69">
        <f t="shared" si="1"/>
        <v>3800000</v>
      </c>
      <c r="D18" s="69">
        <f t="shared" si="1"/>
        <v>0</v>
      </c>
      <c r="E18" s="69">
        <v>0</v>
      </c>
      <c r="F18" s="69"/>
      <c r="G18" s="69"/>
      <c r="H18" s="69"/>
      <c r="I18" s="69">
        <v>0</v>
      </c>
      <c r="J18" s="69"/>
      <c r="K18" s="69"/>
      <c r="L18" s="69"/>
      <c r="M18" s="69"/>
      <c r="N18" s="69"/>
      <c r="O18" s="69"/>
      <c r="P18" s="69"/>
      <c r="Q18" s="69">
        <f>SUM(E18:P18)</f>
        <v>0</v>
      </c>
      <c r="R18" s="91"/>
    </row>
    <row r="19" spans="1:18" s="127" customFormat="1" ht="30">
      <c r="A19" s="65">
        <v>3</v>
      </c>
      <c r="B19" s="88" t="s">
        <v>30</v>
      </c>
      <c r="C19" s="69">
        <f t="shared" si="1"/>
        <v>0</v>
      </c>
      <c r="D19" s="69">
        <f t="shared" si="1"/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>
        <f>SUM(E19:P19)</f>
        <v>0</v>
      </c>
      <c r="R19" s="91"/>
    </row>
    <row r="20" spans="1:18" s="127" customFormat="1" ht="30">
      <c r="A20" s="65">
        <v>4</v>
      </c>
      <c r="B20" s="88" t="s">
        <v>29</v>
      </c>
      <c r="C20" s="69">
        <f t="shared" si="1"/>
        <v>0</v>
      </c>
      <c r="D20" s="69">
        <f t="shared" si="1"/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f>SUM(E20:P20)</f>
        <v>0</v>
      </c>
      <c r="R20" s="91"/>
    </row>
    <row r="21" spans="1:18" s="127" customFormat="1" ht="15.75">
      <c r="A21" s="65"/>
      <c r="B21" s="87" t="s">
        <v>28</v>
      </c>
      <c r="C21" s="84">
        <f aca="true" t="shared" si="2" ref="C21:Q21">SUM(C17:C20)</f>
        <v>3800000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92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70" customWidth="1"/>
    <col min="2" max="2" width="11.421875" style="70" customWidth="1"/>
    <col min="3" max="3" width="32.8515625" style="70" customWidth="1"/>
    <col min="4" max="4" width="30.140625" style="70" customWidth="1"/>
    <col min="5" max="5" width="29.8515625" style="70" customWidth="1"/>
    <col min="6" max="6" width="24.7109375" style="70" customWidth="1"/>
    <col min="7" max="7" width="22.57421875" style="70" customWidth="1"/>
    <col min="8" max="8" width="19.57421875" style="70" customWidth="1"/>
    <col min="9" max="9" width="19.28125" style="70" customWidth="1"/>
    <col min="10" max="10" width="23.140625" style="70" customWidth="1"/>
    <col min="11" max="11" width="21.57421875" style="70" customWidth="1"/>
    <col min="12" max="12" width="21.421875" style="70" customWidth="1"/>
    <col min="13" max="13" width="22.00390625" style="70" customWidth="1"/>
    <col min="14" max="14" width="21.140625" style="70" customWidth="1"/>
    <col min="15" max="15" width="22.00390625" style="70" customWidth="1"/>
    <col min="16" max="16" width="20.00390625" style="70" customWidth="1"/>
    <col min="17" max="17" width="19.57421875" style="70" customWidth="1"/>
    <col min="18" max="18" width="20.00390625" style="70" customWidth="1"/>
    <col min="19" max="19" width="18.57421875" style="70" customWidth="1"/>
    <col min="20" max="20" width="17.8515625" style="70" customWidth="1"/>
    <col min="21" max="21" width="18.00390625" style="70" customWidth="1"/>
    <col min="22" max="22" width="15.00390625" style="70" customWidth="1"/>
    <col min="23" max="23" width="23.00390625" style="70" customWidth="1"/>
    <col min="24" max="24" width="22.28125" style="70" customWidth="1"/>
    <col min="25" max="25" width="20.00390625" style="70" customWidth="1"/>
    <col min="26" max="26" width="22.00390625" style="70" customWidth="1"/>
    <col min="27" max="27" width="21.28125" style="70" customWidth="1"/>
  </cols>
  <sheetData>
    <row r="1" spans="2:27" s="126" customFormat="1" ht="15.75">
      <c r="B1" s="94" t="s">
        <v>55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3"/>
      <c r="P1" s="95"/>
      <c r="Q1" s="95"/>
      <c r="R1" s="95"/>
      <c r="S1" s="95"/>
      <c r="T1" s="95"/>
      <c r="U1" s="95"/>
      <c r="V1" s="64"/>
      <c r="W1" s="64"/>
      <c r="AA1" s="134" t="s">
        <v>111</v>
      </c>
    </row>
    <row r="2" spans="2:23" s="126" customFormat="1" ht="15.75">
      <c r="B2" s="94" t="s">
        <v>54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63"/>
      <c r="P2" s="95"/>
      <c r="Q2" s="95"/>
      <c r="R2" s="95"/>
      <c r="S2" s="95"/>
      <c r="T2" s="95"/>
      <c r="U2" s="95"/>
      <c r="V2" s="64"/>
      <c r="W2" s="64"/>
    </row>
    <row r="3" spans="2:23" s="126" customFormat="1" ht="15">
      <c r="B3" s="64" t="s">
        <v>175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3"/>
      <c r="P3" s="95"/>
      <c r="Q3" s="95"/>
      <c r="R3" s="95"/>
      <c r="S3" s="95"/>
      <c r="T3" s="95"/>
      <c r="U3" s="95"/>
      <c r="V3" s="64"/>
      <c r="W3" s="64"/>
    </row>
    <row r="4" spans="1:27" s="126" customFormat="1" ht="15.75">
      <c r="A4" s="172" t="s">
        <v>159</v>
      </c>
      <c r="B4" s="172" t="s">
        <v>68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97">
        <v>1</v>
      </c>
      <c r="B6" s="65">
        <v>2</v>
      </c>
      <c r="C6" s="65">
        <v>3</v>
      </c>
      <c r="D6" s="97">
        <v>4</v>
      </c>
      <c r="E6" s="97">
        <v>5</v>
      </c>
      <c r="F6" s="65">
        <v>6</v>
      </c>
      <c r="G6" s="65">
        <v>7</v>
      </c>
      <c r="H6" s="97">
        <v>8</v>
      </c>
      <c r="I6" s="97">
        <v>9</v>
      </c>
      <c r="J6" s="65">
        <v>10</v>
      </c>
      <c r="K6" s="65">
        <v>11</v>
      </c>
      <c r="L6" s="97">
        <v>12</v>
      </c>
      <c r="M6" s="97">
        <v>13</v>
      </c>
      <c r="N6" s="65">
        <v>14</v>
      </c>
      <c r="O6" s="65">
        <v>15</v>
      </c>
      <c r="P6" s="97">
        <v>16</v>
      </c>
      <c r="Q6" s="97">
        <v>17</v>
      </c>
      <c r="R6" s="65">
        <v>18</v>
      </c>
      <c r="S6" s="65">
        <v>19</v>
      </c>
      <c r="T6" s="97">
        <v>20</v>
      </c>
      <c r="U6" s="97">
        <v>21</v>
      </c>
      <c r="V6" s="65">
        <v>22</v>
      </c>
      <c r="W6" s="65">
        <v>23</v>
      </c>
      <c r="X6" s="97">
        <v>24</v>
      </c>
      <c r="Y6" s="97">
        <v>25</v>
      </c>
      <c r="Z6" s="65">
        <v>26</v>
      </c>
      <c r="AA6" s="65">
        <v>27</v>
      </c>
    </row>
    <row r="7" spans="1:27" s="126" customFormat="1" ht="47.25">
      <c r="A7" s="2" t="s">
        <v>164</v>
      </c>
      <c r="B7" s="97"/>
      <c r="C7" s="66"/>
      <c r="D7" s="66"/>
      <c r="E7" s="6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>
        <f>SUM(J7:U7)</f>
        <v>0</v>
      </c>
      <c r="W7" s="69"/>
      <c r="X7" s="69"/>
      <c r="Y7" s="69"/>
      <c r="Z7" s="69"/>
      <c r="AA7" s="69"/>
    </row>
    <row r="8" spans="1:27" s="126" customFormat="1" ht="14.25" customHeight="1">
      <c r="A8" s="65" t="s">
        <v>116</v>
      </c>
      <c r="B8" s="98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6" customFormat="1" ht="15.75">
      <c r="A9" s="99"/>
      <c r="B9" s="100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6" customFormat="1" ht="15">
      <c r="A10" s="129"/>
      <c r="B10" s="174"/>
      <c r="C10" s="174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73"/>
      <c r="W10" s="173"/>
    </row>
    <row r="11" spans="1:23" s="134" customFormat="1" ht="15.75">
      <c r="A11" s="172" t="s">
        <v>159</v>
      </c>
      <c r="B11" s="172" t="s">
        <v>69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2" t="s">
        <v>177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90"/>
    </row>
    <row r="12" spans="1:23" s="134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2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6" customFormat="1" ht="47.25">
      <c r="A14" s="2" t="s">
        <v>164</v>
      </c>
      <c r="B14" s="65"/>
      <c r="C14" s="66"/>
      <c r="D14" s="66"/>
      <c r="E14" s="6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>
        <f>SUM(J14:U14)</f>
        <v>0</v>
      </c>
      <c r="W14" s="91"/>
    </row>
    <row r="15" spans="1:23" s="126" customFormat="1" ht="14.25" customHeight="1">
      <c r="A15" s="65" t="s">
        <v>116</v>
      </c>
      <c r="B15" s="98" t="s">
        <v>10</v>
      </c>
      <c r="C15" s="66" t="s">
        <v>10</v>
      </c>
      <c r="D15" s="66" t="s">
        <v>10</v>
      </c>
      <c r="E15" s="66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6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9"/>
      <c r="X16" s="79"/>
      <c r="Y16" s="79"/>
      <c r="Z16" s="79"/>
      <c r="AA16" s="79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70" customWidth="1"/>
    <col min="2" max="2" width="11.57421875" style="70" customWidth="1"/>
    <col min="3" max="3" width="26.421875" style="70" customWidth="1"/>
    <col min="4" max="4" width="33.140625" style="70" customWidth="1"/>
    <col min="5" max="5" width="28.28125" style="70" customWidth="1"/>
    <col min="6" max="6" width="25.28125" style="70" customWidth="1"/>
    <col min="7" max="7" width="20.7109375" style="70" customWidth="1"/>
    <col min="8" max="8" width="22.421875" style="70" customWidth="1"/>
    <col min="9" max="9" width="21.421875" style="70" customWidth="1"/>
    <col min="10" max="10" width="19.57421875" style="70" customWidth="1"/>
    <col min="11" max="11" width="18.8515625" style="70" customWidth="1"/>
    <col min="12" max="12" width="22.7109375" style="70" customWidth="1"/>
    <col min="13" max="13" width="21.00390625" style="70" customWidth="1"/>
    <col min="14" max="14" width="21.140625" style="70" customWidth="1"/>
    <col min="15" max="15" width="21.57421875" style="70" customWidth="1"/>
    <col min="16" max="16" width="22.421875" style="70" customWidth="1"/>
    <col min="17" max="17" width="23.8515625" style="70" customWidth="1"/>
    <col min="18" max="19" width="21.7109375" style="70" customWidth="1"/>
    <col min="20" max="20" width="19.140625" style="70" customWidth="1"/>
    <col min="21" max="21" width="17.00390625" style="70" customWidth="1"/>
    <col min="22" max="22" width="20.7109375" style="70" customWidth="1"/>
    <col min="23" max="23" width="25.00390625" style="70" customWidth="1"/>
    <col min="24" max="24" width="22.7109375" style="70" customWidth="1"/>
    <col min="25" max="25" width="21.421875" style="70" customWidth="1"/>
    <col min="26" max="26" width="20.8515625" style="70" customWidth="1"/>
    <col min="27" max="27" width="20.00390625" style="70" customWidth="1"/>
  </cols>
  <sheetData>
    <row r="1" spans="2:27" s="126" customFormat="1" ht="15.75">
      <c r="B1" s="61" t="s">
        <v>57</v>
      </c>
      <c r="D1" s="61"/>
      <c r="E1" s="61"/>
      <c r="F1" s="61"/>
      <c r="G1" s="61"/>
      <c r="H1" s="61"/>
      <c r="I1" s="61"/>
      <c r="J1" s="61"/>
      <c r="K1" s="95"/>
      <c r="L1" s="95"/>
      <c r="M1" s="95"/>
      <c r="N1" s="95"/>
      <c r="O1" s="95"/>
      <c r="P1" s="95"/>
      <c r="Q1" s="95"/>
      <c r="R1" s="95"/>
      <c r="S1" s="95"/>
      <c r="T1" s="96"/>
      <c r="U1" s="71"/>
      <c r="V1" s="71"/>
      <c r="W1" s="71"/>
      <c r="AA1" s="134" t="s">
        <v>112</v>
      </c>
    </row>
    <row r="2" spans="2:23" s="126" customFormat="1" ht="15.75">
      <c r="B2" s="61" t="s">
        <v>56</v>
      </c>
      <c r="D2" s="61"/>
      <c r="E2" s="61"/>
      <c r="F2" s="61"/>
      <c r="G2" s="61"/>
      <c r="H2" s="61"/>
      <c r="I2" s="61"/>
      <c r="J2" s="61"/>
      <c r="K2" s="95"/>
      <c r="L2" s="95"/>
      <c r="M2" s="95"/>
      <c r="N2" s="95"/>
      <c r="O2" s="95"/>
      <c r="P2" s="95"/>
      <c r="Q2" s="95"/>
      <c r="R2" s="95"/>
      <c r="S2" s="95"/>
      <c r="T2" s="96"/>
      <c r="U2" s="71"/>
      <c r="V2" s="71"/>
      <c r="W2" s="71"/>
    </row>
    <row r="3" spans="2:23" s="126" customFormat="1" ht="15">
      <c r="B3" s="75" t="s">
        <v>175</v>
      </c>
      <c r="D3" s="75"/>
      <c r="E3" s="75"/>
      <c r="F3" s="75"/>
      <c r="G3" s="75"/>
      <c r="H3" s="75"/>
      <c r="I3" s="75"/>
      <c r="J3" s="75"/>
      <c r="K3" s="95"/>
      <c r="L3" s="95"/>
      <c r="M3" s="95"/>
      <c r="N3" s="95"/>
      <c r="O3" s="95"/>
      <c r="P3" s="95"/>
      <c r="Q3" s="95"/>
      <c r="R3" s="95"/>
      <c r="S3" s="95"/>
      <c r="T3" s="96"/>
      <c r="U3" s="71"/>
      <c r="V3" s="71"/>
      <c r="W3" s="71"/>
    </row>
    <row r="4" spans="1:27" s="128" customFormat="1" ht="15.75">
      <c r="A4" s="172" t="s">
        <v>159</v>
      </c>
      <c r="B4" s="172" t="s">
        <v>152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8" customFormat="1" ht="47.2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8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52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8" customFormat="1" ht="14.25" customHeight="1">
      <c r="A8" s="65" t="s">
        <v>116</v>
      </c>
      <c r="B8" s="106" t="s">
        <v>10</v>
      </c>
      <c r="C8" s="98" t="s">
        <v>10</v>
      </c>
      <c r="D8" s="98" t="s">
        <v>10</v>
      </c>
      <c r="E8" s="98" t="s">
        <v>10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f>SUM(J8:U8)</f>
        <v>0</v>
      </c>
      <c r="W8" s="151"/>
      <c r="X8" s="151"/>
      <c r="Y8" s="151"/>
      <c r="Z8" s="151"/>
      <c r="AA8" s="151"/>
    </row>
    <row r="9" spans="1:27" s="128" customFormat="1" ht="15.75">
      <c r="A9" s="99"/>
      <c r="B9" s="3"/>
      <c r="C9" s="100"/>
      <c r="D9" s="100"/>
      <c r="E9" s="100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3" s="128" customFormat="1" ht="15">
      <c r="A10" s="102"/>
      <c r="B10" s="96"/>
      <c r="C10" s="89"/>
      <c r="D10" s="89"/>
      <c r="E10" s="89"/>
      <c r="F10" s="89"/>
      <c r="G10" s="8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76"/>
      <c r="W10" s="176"/>
    </row>
    <row r="11" spans="1:23" s="152" customFormat="1" ht="15.75">
      <c r="A11" s="172" t="s">
        <v>159</v>
      </c>
      <c r="B11" s="172" t="s">
        <v>152</v>
      </c>
      <c r="C11" s="172" t="s">
        <v>97</v>
      </c>
      <c r="D11" s="172" t="s">
        <v>0</v>
      </c>
      <c r="E11" s="172" t="s">
        <v>98</v>
      </c>
      <c r="F11" s="172" t="s">
        <v>53</v>
      </c>
      <c r="G11" s="172" t="s">
        <v>52</v>
      </c>
      <c r="H11" s="172" t="s">
        <v>51</v>
      </c>
      <c r="I11" s="172" t="s">
        <v>50</v>
      </c>
      <c r="J11" s="175" t="s">
        <v>177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90"/>
    </row>
    <row r="12" spans="1:23" s="152" customFormat="1" ht="47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" t="s">
        <v>45</v>
      </c>
      <c r="K12" s="2" t="s">
        <v>44</v>
      </c>
      <c r="L12" s="2" t="s">
        <v>43</v>
      </c>
      <c r="M12" s="2" t="s">
        <v>42</v>
      </c>
      <c r="N12" s="2" t="s">
        <v>41</v>
      </c>
      <c r="O12" s="2" t="s">
        <v>40</v>
      </c>
      <c r="P12" s="2" t="s">
        <v>39</v>
      </c>
      <c r="Q12" s="2" t="s">
        <v>38</v>
      </c>
      <c r="R12" s="2" t="s">
        <v>37</v>
      </c>
      <c r="S12" s="2" t="s">
        <v>36</v>
      </c>
      <c r="T12" s="2" t="s">
        <v>35</v>
      </c>
      <c r="U12" s="2" t="s">
        <v>34</v>
      </c>
      <c r="V12" s="4" t="s">
        <v>49</v>
      </c>
      <c r="W12" s="90"/>
    </row>
    <row r="13" spans="1:23" s="128" customFormat="1" ht="1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65">
        <v>18</v>
      </c>
      <c r="S13" s="65">
        <v>19</v>
      </c>
      <c r="T13" s="65">
        <v>20</v>
      </c>
      <c r="U13" s="65">
        <v>21</v>
      </c>
      <c r="V13" s="65">
        <v>22</v>
      </c>
      <c r="W13" s="3"/>
    </row>
    <row r="14" spans="1:23" s="128" customFormat="1" ht="47.25">
      <c r="A14" s="2" t="s">
        <v>164</v>
      </c>
      <c r="B14" s="2"/>
      <c r="C14" s="103"/>
      <c r="D14" s="103"/>
      <c r="E14" s="10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>
        <f>SUM(J14:U14)</f>
        <v>0</v>
      </c>
      <c r="W14" s="92"/>
    </row>
    <row r="15" spans="1:23" s="128" customFormat="1" ht="14.25" customHeight="1">
      <c r="A15" s="65" t="s">
        <v>116</v>
      </c>
      <c r="B15" s="106" t="s">
        <v>10</v>
      </c>
      <c r="C15" s="98" t="s">
        <v>10</v>
      </c>
      <c r="D15" s="98" t="s">
        <v>10</v>
      </c>
      <c r="E15" s="98" t="s">
        <v>10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f>SUM(J15:U15)</f>
        <v>0</v>
      </c>
      <c r="W15" s="91"/>
    </row>
    <row r="16" spans="1:27" s="128" customFormat="1" ht="15.75">
      <c r="A16" s="99"/>
      <c r="B16" s="3"/>
      <c r="C16" s="100"/>
      <c r="D16" s="100"/>
      <c r="E16" s="100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79"/>
      <c r="X16" s="79"/>
      <c r="Y16" s="79"/>
      <c r="Z16" s="79"/>
      <c r="AA16" s="79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70" customWidth="1"/>
    <col min="2" max="2" width="11.28125" style="70" customWidth="1"/>
    <col min="3" max="3" width="32.00390625" style="70" customWidth="1"/>
    <col min="4" max="4" width="30.8515625" style="70" customWidth="1"/>
    <col min="5" max="5" width="29.421875" style="70" customWidth="1"/>
    <col min="6" max="6" width="19.7109375" style="70" customWidth="1"/>
    <col min="7" max="7" width="20.421875" style="70" customWidth="1"/>
    <col min="8" max="9" width="30.140625" style="70" customWidth="1"/>
    <col min="10" max="10" width="19.57421875" style="70" customWidth="1"/>
    <col min="11" max="11" width="18.57421875" style="70" customWidth="1"/>
    <col min="12" max="12" width="18.8515625" style="70" customWidth="1"/>
    <col min="13" max="13" width="23.421875" style="70" customWidth="1"/>
    <col min="14" max="14" width="20.140625" style="70" customWidth="1"/>
    <col min="15" max="15" width="19.57421875" style="70" customWidth="1"/>
    <col min="16" max="16" width="19.7109375" style="70" customWidth="1"/>
    <col min="17" max="17" width="20.7109375" style="70" customWidth="1"/>
    <col min="18" max="18" width="20.140625" style="70" customWidth="1"/>
    <col min="19" max="19" width="19.28125" style="70" customWidth="1"/>
    <col min="20" max="20" width="20.57421875" style="70" customWidth="1"/>
    <col min="21" max="21" width="16.140625" style="70" customWidth="1"/>
    <col min="22" max="22" width="17.140625" style="70" customWidth="1"/>
    <col min="23" max="23" width="22.57421875" style="70" customWidth="1"/>
    <col min="24" max="24" width="21.00390625" style="70" customWidth="1"/>
    <col min="25" max="25" width="19.421875" style="70" customWidth="1"/>
    <col min="26" max="26" width="18.421875" style="70" customWidth="1"/>
    <col min="27" max="27" width="18.8515625" style="70" customWidth="1"/>
  </cols>
  <sheetData>
    <row r="1" spans="2:27" s="126" customFormat="1" ht="15.75" customHeight="1">
      <c r="B1" s="61" t="s">
        <v>57</v>
      </c>
      <c r="D1" s="61"/>
      <c r="E1" s="61"/>
      <c r="F1" s="61"/>
      <c r="G1" s="61"/>
      <c r="H1" s="61"/>
      <c r="I1" s="61"/>
      <c r="J1" s="61"/>
      <c r="K1" s="61"/>
      <c r="L1" s="61"/>
      <c r="M1" s="95"/>
      <c r="N1" s="95"/>
      <c r="O1" s="95"/>
      <c r="P1" s="95"/>
      <c r="Q1" s="95"/>
      <c r="R1" s="95"/>
      <c r="S1" s="95"/>
      <c r="T1" s="95"/>
      <c r="U1" s="71"/>
      <c r="V1" s="71"/>
      <c r="W1" s="71"/>
      <c r="AA1" s="134" t="s">
        <v>113</v>
      </c>
    </row>
    <row r="2" spans="2:23" s="126" customFormat="1" ht="15.75" customHeight="1">
      <c r="B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95"/>
      <c r="N2" s="95"/>
      <c r="O2" s="95"/>
      <c r="P2" s="95"/>
      <c r="Q2" s="95"/>
      <c r="R2" s="95"/>
      <c r="S2" s="95"/>
      <c r="T2" s="95"/>
      <c r="U2" s="71"/>
      <c r="V2" s="71"/>
      <c r="W2" s="71"/>
    </row>
    <row r="3" spans="2:23" s="126" customFormat="1" ht="22.5" customHeight="1">
      <c r="B3" s="75" t="s">
        <v>178</v>
      </c>
      <c r="D3" s="75"/>
      <c r="E3" s="75"/>
      <c r="F3" s="75"/>
      <c r="G3" s="75"/>
      <c r="H3" s="75"/>
      <c r="I3" s="75"/>
      <c r="J3" s="75"/>
      <c r="K3" s="75"/>
      <c r="L3" s="75"/>
      <c r="M3" s="95"/>
      <c r="N3" s="95"/>
      <c r="O3" s="95"/>
      <c r="P3" s="95"/>
      <c r="Q3" s="95"/>
      <c r="R3" s="95"/>
      <c r="S3" s="95"/>
      <c r="T3" s="95"/>
      <c r="U3" s="71"/>
      <c r="V3" s="71"/>
      <c r="W3" s="71"/>
    </row>
    <row r="4" spans="1:27" s="126" customFormat="1" ht="15.75">
      <c r="A4" s="172" t="s">
        <v>159</v>
      </c>
      <c r="B4" s="172" t="s">
        <v>70</v>
      </c>
      <c r="C4" s="172" t="s">
        <v>97</v>
      </c>
      <c r="D4" s="172" t="s">
        <v>0</v>
      </c>
      <c r="E4" s="172" t="s">
        <v>98</v>
      </c>
      <c r="F4" s="172" t="s">
        <v>53</v>
      </c>
      <c r="G4" s="172" t="s">
        <v>52</v>
      </c>
      <c r="H4" s="172" t="s">
        <v>51</v>
      </c>
      <c r="I4" s="172" t="s">
        <v>50</v>
      </c>
      <c r="J4" s="175" t="s">
        <v>176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2">
        <v>2022</v>
      </c>
      <c r="X4" s="172">
        <v>2023</v>
      </c>
      <c r="Y4" s="172">
        <v>2024</v>
      </c>
      <c r="Z4" s="172">
        <v>2025</v>
      </c>
      <c r="AA4" s="172">
        <v>2026</v>
      </c>
    </row>
    <row r="5" spans="1:27" s="126" customFormat="1" ht="31.5" customHeight="1">
      <c r="A5" s="172"/>
      <c r="B5" s="172"/>
      <c r="C5" s="172"/>
      <c r="D5" s="172"/>
      <c r="E5" s="172"/>
      <c r="F5" s="172"/>
      <c r="G5" s="172"/>
      <c r="H5" s="172"/>
      <c r="I5" s="172"/>
      <c r="J5" s="2" t="s">
        <v>45</v>
      </c>
      <c r="K5" s="2" t="s">
        <v>44</v>
      </c>
      <c r="L5" s="2" t="s">
        <v>43</v>
      </c>
      <c r="M5" s="2" t="s">
        <v>42</v>
      </c>
      <c r="N5" s="2" t="s">
        <v>41</v>
      </c>
      <c r="O5" s="2" t="s">
        <v>40</v>
      </c>
      <c r="P5" s="2" t="s">
        <v>39</v>
      </c>
      <c r="Q5" s="2" t="s">
        <v>38</v>
      </c>
      <c r="R5" s="2" t="s">
        <v>37</v>
      </c>
      <c r="S5" s="2" t="s">
        <v>36</v>
      </c>
      <c r="T5" s="2" t="s">
        <v>35</v>
      </c>
      <c r="U5" s="2" t="s">
        <v>34</v>
      </c>
      <c r="V5" s="4" t="s">
        <v>49</v>
      </c>
      <c r="W5" s="172"/>
      <c r="X5" s="172"/>
      <c r="Y5" s="172"/>
      <c r="Z5" s="172"/>
      <c r="AA5" s="172"/>
    </row>
    <row r="6" spans="1:27" s="126" customFormat="1" ht="1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5">
        <v>17</v>
      </c>
      <c r="R6" s="65">
        <v>18</v>
      </c>
      <c r="S6" s="65">
        <v>19</v>
      </c>
      <c r="T6" s="65">
        <v>20</v>
      </c>
      <c r="U6" s="65">
        <v>21</v>
      </c>
      <c r="V6" s="65">
        <v>22</v>
      </c>
      <c r="W6" s="65">
        <v>23</v>
      </c>
      <c r="X6" s="65">
        <v>24</v>
      </c>
      <c r="Y6" s="65">
        <v>25</v>
      </c>
      <c r="Z6" s="65">
        <v>26</v>
      </c>
      <c r="AA6" s="65">
        <v>27</v>
      </c>
    </row>
    <row r="7" spans="1:27" s="134" customFormat="1" ht="47.25">
      <c r="A7" s="2" t="s">
        <v>164</v>
      </c>
      <c r="B7" s="2"/>
      <c r="C7" s="103"/>
      <c r="D7" s="103"/>
      <c r="E7" s="10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>
        <f>SUM(J7:U7)</f>
        <v>0</v>
      </c>
      <c r="W7" s="84"/>
      <c r="X7" s="84"/>
      <c r="Y7" s="84"/>
      <c r="Z7" s="84"/>
      <c r="AA7" s="84"/>
    </row>
    <row r="8" spans="1:27" s="126" customFormat="1" ht="75">
      <c r="A8" s="65"/>
      <c r="B8" s="107">
        <v>1</v>
      </c>
      <c r="C8" s="66" t="s">
        <v>183</v>
      </c>
      <c r="D8" s="66" t="s">
        <v>184</v>
      </c>
      <c r="E8" s="66" t="s">
        <v>191</v>
      </c>
      <c r="F8" s="69">
        <v>2000000</v>
      </c>
      <c r="G8" s="69">
        <v>2000000</v>
      </c>
      <c r="H8" s="69">
        <v>0</v>
      </c>
      <c r="I8" s="69" t="s">
        <v>187</v>
      </c>
      <c r="J8" s="69">
        <v>0</v>
      </c>
      <c r="K8" s="69">
        <v>0</v>
      </c>
      <c r="L8" s="69">
        <v>0</v>
      </c>
      <c r="M8" s="69">
        <v>0</v>
      </c>
      <c r="N8" s="69">
        <v>2000000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f>SUM(J8:U8)</f>
        <v>2000000</v>
      </c>
      <c r="W8" s="69">
        <v>0</v>
      </c>
      <c r="X8" s="69">
        <v>0</v>
      </c>
      <c r="Y8" s="69">
        <v>0</v>
      </c>
      <c r="Z8" s="69"/>
      <c r="AA8" s="69"/>
    </row>
    <row r="9" spans="1:27" s="126" customFormat="1" ht="75">
      <c r="A9" s="65"/>
      <c r="B9" s="107">
        <v>2</v>
      </c>
      <c r="C9" s="66" t="s">
        <v>194</v>
      </c>
      <c r="D9" s="66" t="s">
        <v>184</v>
      </c>
      <c r="E9" s="66" t="s">
        <v>191</v>
      </c>
      <c r="F9" s="69">
        <v>1800000</v>
      </c>
      <c r="G9" s="69">
        <v>1800000</v>
      </c>
      <c r="H9" s="69">
        <v>0</v>
      </c>
      <c r="I9" s="69" t="s">
        <v>195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f>SUM(J9:U9)</f>
        <v>0</v>
      </c>
      <c r="W9" s="69">
        <v>1800000</v>
      </c>
      <c r="X9" s="69">
        <v>0</v>
      </c>
      <c r="Y9" s="69">
        <v>0</v>
      </c>
      <c r="Z9" s="69"/>
      <c r="AA9" s="69"/>
    </row>
    <row r="10" spans="1:27" s="126" customFormat="1" ht="15">
      <c r="A10" s="65" t="s">
        <v>116</v>
      </c>
      <c r="B10" s="106" t="s">
        <v>10</v>
      </c>
      <c r="C10" s="98" t="s">
        <v>10</v>
      </c>
      <c r="D10" s="98" t="s">
        <v>10</v>
      </c>
      <c r="E10" s="98" t="s">
        <v>10</v>
      </c>
      <c r="F10" s="151">
        <v>3800000</v>
      </c>
      <c r="G10" s="151">
        <v>3800000</v>
      </c>
      <c r="H10" s="151">
        <v>0</v>
      </c>
      <c r="I10" s="151"/>
      <c r="J10" s="151">
        <v>0</v>
      </c>
      <c r="K10" s="151">
        <v>0</v>
      </c>
      <c r="L10" s="151">
        <v>0</v>
      </c>
      <c r="M10" s="151">
        <v>0</v>
      </c>
      <c r="N10" s="151">
        <v>2000000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f>SUM(J10:U10)</f>
        <v>2000000</v>
      </c>
      <c r="W10" s="151">
        <v>1800000</v>
      </c>
      <c r="X10" s="151">
        <v>0</v>
      </c>
      <c r="Y10" s="151">
        <v>0</v>
      </c>
      <c r="Z10" s="151"/>
      <c r="AA10" s="151"/>
    </row>
    <row r="11" spans="1:27" s="134" customFormat="1" ht="15.75">
      <c r="A11" s="99"/>
      <c r="B11" s="108"/>
      <c r="C11" s="109"/>
      <c r="D11" s="109"/>
      <c r="E11" s="109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3" s="134" customFormat="1" ht="15.75">
      <c r="A12" s="102"/>
      <c r="B12" s="3"/>
      <c r="C12" s="3"/>
      <c r="D12" s="3"/>
      <c r="E12" s="3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128" customFormat="1" ht="51" customHeight="1">
      <c r="A13" s="172" t="s">
        <v>159</v>
      </c>
      <c r="B13" s="172" t="s">
        <v>69</v>
      </c>
      <c r="C13" s="172" t="s">
        <v>97</v>
      </c>
      <c r="D13" s="172" t="s">
        <v>0</v>
      </c>
      <c r="E13" s="172" t="s">
        <v>98</v>
      </c>
      <c r="F13" s="172" t="s">
        <v>53</v>
      </c>
      <c r="G13" s="172" t="s">
        <v>52</v>
      </c>
      <c r="H13" s="172" t="s">
        <v>51</v>
      </c>
      <c r="I13" s="172" t="s">
        <v>50</v>
      </c>
      <c r="J13" s="175" t="s">
        <v>177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90"/>
    </row>
    <row r="14" spans="1:23" s="128" customFormat="1" ht="36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2" t="s">
        <v>45</v>
      </c>
      <c r="K14" s="2" t="s">
        <v>44</v>
      </c>
      <c r="L14" s="2" t="s">
        <v>43</v>
      </c>
      <c r="M14" s="2" t="s">
        <v>42</v>
      </c>
      <c r="N14" s="2" t="s">
        <v>41</v>
      </c>
      <c r="O14" s="2" t="s">
        <v>40</v>
      </c>
      <c r="P14" s="2" t="s">
        <v>39</v>
      </c>
      <c r="Q14" s="2" t="s">
        <v>38</v>
      </c>
      <c r="R14" s="2" t="s">
        <v>37</v>
      </c>
      <c r="S14" s="2" t="s">
        <v>36</v>
      </c>
      <c r="T14" s="2" t="s">
        <v>35</v>
      </c>
      <c r="U14" s="2" t="s">
        <v>34</v>
      </c>
      <c r="V14" s="4" t="s">
        <v>49</v>
      </c>
      <c r="W14" s="90"/>
    </row>
    <row r="15" spans="1:23" s="126" customFormat="1" ht="15">
      <c r="A15" s="110">
        <v>1</v>
      </c>
      <c r="B15" s="110">
        <v>2</v>
      </c>
      <c r="C15" s="110">
        <v>3</v>
      </c>
      <c r="D15" s="110">
        <v>4</v>
      </c>
      <c r="E15" s="110">
        <v>5</v>
      </c>
      <c r="F15" s="110">
        <v>6</v>
      </c>
      <c r="G15" s="110">
        <v>7</v>
      </c>
      <c r="H15" s="110">
        <v>8</v>
      </c>
      <c r="I15" s="110">
        <v>9</v>
      </c>
      <c r="J15" s="110">
        <v>10</v>
      </c>
      <c r="K15" s="110">
        <v>11</v>
      </c>
      <c r="L15" s="110">
        <v>12</v>
      </c>
      <c r="M15" s="110">
        <v>13</v>
      </c>
      <c r="N15" s="110">
        <v>14</v>
      </c>
      <c r="O15" s="110">
        <v>15</v>
      </c>
      <c r="P15" s="110">
        <v>16</v>
      </c>
      <c r="Q15" s="110">
        <v>17</v>
      </c>
      <c r="R15" s="110">
        <v>18</v>
      </c>
      <c r="S15" s="110">
        <v>19</v>
      </c>
      <c r="T15" s="110">
        <v>20</v>
      </c>
      <c r="U15" s="110">
        <v>21</v>
      </c>
      <c r="V15" s="110">
        <v>22</v>
      </c>
      <c r="W15" s="3"/>
    </row>
    <row r="16" spans="1:23" s="126" customFormat="1" ht="47.25">
      <c r="A16" s="2" t="s">
        <v>164</v>
      </c>
      <c r="B16" s="2"/>
      <c r="C16" s="103"/>
      <c r="D16" s="103"/>
      <c r="E16" s="10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>
        <f>SUM(J16:U16)</f>
        <v>0</v>
      </c>
      <c r="W16" s="92"/>
    </row>
    <row r="17" spans="1:23" s="126" customFormat="1" ht="75">
      <c r="A17" s="65"/>
      <c r="B17" s="65">
        <v>1</v>
      </c>
      <c r="C17" s="66" t="s">
        <v>183</v>
      </c>
      <c r="D17" s="66" t="s">
        <v>184</v>
      </c>
      <c r="E17" s="66" t="s">
        <v>191</v>
      </c>
      <c r="F17" s="69">
        <v>2000000</v>
      </c>
      <c r="G17" s="69">
        <v>2000000</v>
      </c>
      <c r="H17" s="69">
        <v>0</v>
      </c>
      <c r="I17" s="69" t="s">
        <v>187</v>
      </c>
      <c r="J17" s="69">
        <v>0</v>
      </c>
      <c r="K17" s="69"/>
      <c r="L17" s="69"/>
      <c r="M17" s="69"/>
      <c r="N17" s="69">
        <v>0</v>
      </c>
      <c r="O17" s="69"/>
      <c r="P17" s="69"/>
      <c r="Q17" s="69"/>
      <c r="R17" s="69"/>
      <c r="S17" s="69"/>
      <c r="T17" s="69"/>
      <c r="U17" s="69"/>
      <c r="V17" s="69">
        <f>SUM(J17:U17)</f>
        <v>0</v>
      </c>
      <c r="W17" s="91"/>
    </row>
    <row r="18" spans="1:23" s="134" customFormat="1" ht="75">
      <c r="A18" s="65"/>
      <c r="B18" s="65">
        <v>2</v>
      </c>
      <c r="C18" s="66" t="s">
        <v>194</v>
      </c>
      <c r="D18" s="66" t="s">
        <v>184</v>
      </c>
      <c r="E18" s="66" t="s">
        <v>191</v>
      </c>
      <c r="F18" s="69">
        <v>1800000</v>
      </c>
      <c r="G18" s="69">
        <v>1800000</v>
      </c>
      <c r="H18" s="69">
        <v>0</v>
      </c>
      <c r="I18" s="69" t="s">
        <v>195</v>
      </c>
      <c r="J18" s="69">
        <v>0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>
        <f>SUM(J18:U18)</f>
        <v>0</v>
      </c>
      <c r="W18" s="91"/>
    </row>
    <row r="19" spans="1:23" s="126" customFormat="1" ht="13.5" customHeight="1">
      <c r="A19" s="65" t="s">
        <v>116</v>
      </c>
      <c r="B19" s="106" t="s">
        <v>10</v>
      </c>
      <c r="C19" s="98" t="s">
        <v>10</v>
      </c>
      <c r="D19" s="98" t="s">
        <v>10</v>
      </c>
      <c r="E19" s="98" t="s">
        <v>10</v>
      </c>
      <c r="F19" s="151">
        <v>3800000</v>
      </c>
      <c r="G19" s="151">
        <v>3800000</v>
      </c>
      <c r="H19" s="151">
        <v>0</v>
      </c>
      <c r="I19" s="151"/>
      <c r="J19" s="151">
        <v>0</v>
      </c>
      <c r="K19" s="151"/>
      <c r="L19" s="151"/>
      <c r="M19" s="151"/>
      <c r="N19" s="151">
        <v>0</v>
      </c>
      <c r="O19" s="151"/>
      <c r="P19" s="151"/>
      <c r="Q19" s="151"/>
      <c r="R19" s="151"/>
      <c r="S19" s="151"/>
      <c r="T19" s="151"/>
      <c r="U19" s="151"/>
      <c r="V19" s="151">
        <f>SUM(J19:U19)</f>
        <v>0</v>
      </c>
      <c r="W19" s="91"/>
    </row>
    <row r="20" spans="1:27" s="126" customFormat="1" ht="15.75">
      <c r="A20" s="99"/>
      <c r="B20" s="108"/>
      <c r="C20" s="109"/>
      <c r="D20" s="109"/>
      <c r="E20" s="109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79"/>
      <c r="X20" s="79"/>
      <c r="Y20" s="79"/>
      <c r="Z20" s="79"/>
      <c r="AA20" s="79"/>
    </row>
    <row r="21" spans="2:20" s="126" customFormat="1" ht="1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</sheetData>
  <sheetProtection/>
  <mergeCells count="25">
    <mergeCell ref="D4:D5"/>
    <mergeCell ref="A4:A5"/>
    <mergeCell ref="AA4:AA5"/>
    <mergeCell ref="W4:W5"/>
    <mergeCell ref="E4:E5"/>
    <mergeCell ref="X4:X5"/>
    <mergeCell ref="G4:G5"/>
    <mergeCell ref="H4:H5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I13:I14"/>
    <mergeCell ref="J13:V13"/>
    <mergeCell ref="G13:G14"/>
    <mergeCell ref="H13:H14"/>
    <mergeCell ref="F13:F14"/>
    <mergeCell ref="I4:I5"/>
    <mergeCell ref="J4:V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Морозова Ирина Витальевна</cp:lastModifiedBy>
  <cp:lastPrinted>2014-12-17T06:21:13Z</cp:lastPrinted>
  <dcterms:created xsi:type="dcterms:W3CDTF">2018-03-14T08:26:36Z</dcterms:created>
  <dcterms:modified xsi:type="dcterms:W3CDTF">2021-03-22T07:22:12Z</dcterms:modified>
  <cp:category/>
  <cp:version/>
  <cp:contentType/>
  <cp:contentStatus/>
</cp:coreProperties>
</file>