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65" windowWidth="19230" windowHeight="5925"/>
  </bookViews>
  <sheets>
    <sheet name="Собственные средства совокупно" sheetId="1" r:id="rId1"/>
    <sheet name="Лист1" sheetId="2" r:id="rId2"/>
  </sheets>
  <externalReferences>
    <externalReference r:id="rId3"/>
  </externalReferences>
  <definedNames>
    <definedName name="Data">'Собственные средства совокупно'!#REF!</definedName>
    <definedName name="Date">'Собственные средства совокупно'!$A$2</definedName>
    <definedName name="_xlnm.Print_Titles" localSheetId="0">'Собственные средства совокупно'!$4:$6</definedName>
  </definedNames>
  <calcPr calcId="145621"/>
</workbook>
</file>

<file path=xl/calcChain.xml><?xml version="1.0" encoding="utf-8"?>
<calcChain xmlns="http://schemas.openxmlformats.org/spreadsheetml/2006/main">
  <c r="L38" i="2" l="1"/>
  <c r="L39" i="2"/>
  <c r="L40" i="2"/>
  <c r="M37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M13" i="2"/>
  <c r="K13" i="2"/>
  <c r="L13" i="2"/>
  <c r="L16" i="2"/>
  <c r="L15" i="2"/>
  <c r="L14" i="2"/>
  <c r="L12" i="2"/>
  <c r="L11" i="2"/>
  <c r="L10" i="2"/>
  <c r="L9" i="2"/>
  <c r="L8" i="2"/>
  <c r="K7" i="2"/>
  <c r="L7" i="2" s="1"/>
</calcChain>
</file>

<file path=xl/sharedStrings.xml><?xml version="1.0" encoding="utf-8"?>
<sst xmlns="http://schemas.openxmlformats.org/spreadsheetml/2006/main" count="446" uniqueCount="205">
  <si>
    <t>№ п/п</t>
  </si>
  <si>
    <t>Деятельность по доверительному управлению инвестиционными фондами, паевыми инвестиционными фондами и негосударственными пенсионными фондами</t>
  </si>
  <si>
    <t>кол. паевых инвестиционных фондов, акционерных инвестиционных фондов</t>
  </si>
  <si>
    <t>кол. договоров доверительного управления пенсионными резервами с негосударственными пенсионными фондами</t>
  </si>
  <si>
    <t>кол. договоров доверительного управления средствами пенсионных накоплений с негосударственными пенсионными фондами</t>
  </si>
  <si>
    <t>СЧА паевых инвестиционных фондов, акционерных инвестиционных фондов</t>
  </si>
  <si>
    <t>Стоимость пенсионных резервов негосударственных пенсионных фондов</t>
  </si>
  <si>
    <t>СЧА, в которые инвестированы средства пенсионных накоплений по договорам с негосударственными пенсионными фондами</t>
  </si>
  <si>
    <t>СЧА, в которые инвестированы средства пенсионных накоплений по договорам с ПФР</t>
  </si>
  <si>
    <t>Величина собственных средств (капитала), тыс.руб.</t>
  </si>
  <si>
    <t>Формализованное наименование управляющей компании</t>
  </si>
  <si>
    <t>АГАНА УК</t>
  </si>
  <si>
    <t>АК БАРС КАПИТАЛ УК</t>
  </si>
  <si>
    <t>АЛЬФА-КАПИТАЛ УК</t>
  </si>
  <si>
    <t>АНАЛИТИЧЕСКИЙ ЦЕНТР УК</t>
  </si>
  <si>
    <t>АТОН-МЕНЕДЖМЕНТ УК</t>
  </si>
  <si>
    <t>БИН ФИНАМ ГРУПП УК</t>
  </si>
  <si>
    <t>БКС УК</t>
  </si>
  <si>
    <t>БФА УК</t>
  </si>
  <si>
    <t>ВТБ КАПИТАЛ УПРАВЛЕНИЕ АКТИВАМИ УК</t>
  </si>
  <si>
    <t>ИНВЕСТ ОФГ УК</t>
  </si>
  <si>
    <t>ИНГОССТРАХ-ИНВЕСТИЦИИ УК</t>
  </si>
  <si>
    <t>КАПИТАЛЪ УК</t>
  </si>
  <si>
    <t>ЛИДЕР УК</t>
  </si>
  <si>
    <t>МДМ УК</t>
  </si>
  <si>
    <t>МЕТАЛЛИНВЕСТТРАСТ УК</t>
  </si>
  <si>
    <t>МЕТРОПОЛЬ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</si>
  <si>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</si>
  <si>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</si>
  <si>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</si>
  <si>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</si>
  <si>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</si>
  <si>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ПРОМСВЯЗЬ УК</t>
  </si>
  <si>
    <t>РЕГИОН ЭСМ УК</t>
  </si>
  <si>
    <t>РФЦ-КАПИТАЛ УК</t>
  </si>
  <si>
    <t>СОЛИД МЕНЕДЖМЕНТ УК</t>
  </si>
  <si>
    <t>ТКБ БНП ПАРИБА ИНВЕСТМЕНТ ПАРТНЕРС УК</t>
  </si>
  <si>
    <t>ТРИНФИКО УК</t>
  </si>
  <si>
    <t>УМ УК</t>
  </si>
  <si>
    <t>УРАЛСИБ УК</t>
  </si>
  <si>
    <t>ФИНАМ МЕНЕДЖМЕНТ УК</t>
  </si>
  <si>
    <t>Начальник Департамента организации и контроля</t>
  </si>
  <si>
    <t>инвестиционных процессов</t>
  </si>
  <si>
    <t>Объем активов в доверительном управлении, тыс.руб.</t>
  </si>
  <si>
    <t>Е.Н. Блинова</t>
  </si>
  <si>
    <t>РЕГИОН ПОРТФЕЛЬНЫЕ ИНВЕСТИЦИИ УК</t>
  </si>
  <si>
    <t>ВТБ КАПИТАЛ ПЕНСИОННЫЙ РЕЗЕРВ УК</t>
  </si>
  <si>
    <t>РЕГИОН ТРАСТ УК</t>
  </si>
  <si>
    <t>СБЕРБАНК УПРАВЛЕНИЕ АКТИВАМИ УК</t>
  </si>
  <si>
    <t>-</t>
  </si>
  <si>
    <t>374 258,62</t>
  </si>
  <si>
    <t>44 680 252,20</t>
  </si>
  <si>
    <t>652 026,30</t>
  </si>
  <si>
    <t>36 744 574,37</t>
  </si>
  <si>
    <t>292 981,60</t>
  </si>
  <si>
    <t>499 969,67</t>
  </si>
  <si>
    <t>23 922 661,91</t>
  </si>
  <si>
    <t>504 027,52</t>
  </si>
  <si>
    <t>6 091 578,55</t>
  </si>
  <si>
    <t>2 797 161,33</t>
  </si>
  <si>
    <t>275 101,00</t>
  </si>
  <si>
    <t>9 235 325,00</t>
  </si>
  <si>
    <t>1 905 053,00</t>
  </si>
  <si>
    <t>103 536,47</t>
  </si>
  <si>
    <t>51 614,06</t>
  </si>
  <si>
    <t>692 066,73</t>
  </si>
  <si>
    <t>3 999 916,34</t>
  </si>
  <si>
    <t>30 376,43</t>
  </si>
  <si>
    <t>419 925,78</t>
  </si>
  <si>
    <t>585 930,71</t>
  </si>
  <si>
    <t>147 283,01</t>
  </si>
  <si>
    <t>2 724 880,69</t>
  </si>
  <si>
    <t>769 075,50</t>
  </si>
  <si>
    <t>224 598,34</t>
  </si>
  <si>
    <t>12 980 156,55</t>
  </si>
  <si>
    <t>551 277,73</t>
  </si>
  <si>
    <t>10 691 987,63</t>
  </si>
  <si>
    <t>502 301,88</t>
  </si>
  <si>
    <t>358 153,34</t>
  </si>
  <si>
    <t>726 291,17</t>
  </si>
  <si>
    <t>86 838,34</t>
  </si>
  <si>
    <t>889 449,58</t>
  </si>
  <si>
    <t>669 512,46</t>
  </si>
  <si>
    <t>155 493,00</t>
  </si>
  <si>
    <t>2 198 163,49</t>
  </si>
  <si>
    <t>41 249,92</t>
  </si>
  <si>
    <t>1 363 107,46</t>
  </si>
  <si>
    <t>136 232,01</t>
  </si>
  <si>
    <t>2 448 740,42</t>
  </si>
  <si>
    <t>221,13</t>
  </si>
  <si>
    <t>7 218 931,27</t>
  </si>
  <si>
    <t>479 627,34</t>
  </si>
  <si>
    <t>133 132 534,81</t>
  </si>
  <si>
    <t>1 075 983,09</t>
  </si>
  <si>
    <t>74 051 857,01</t>
  </si>
  <si>
    <t>782 429,34</t>
  </si>
  <si>
    <t>221 314,69</t>
  </si>
  <si>
    <t>1 919 696,92</t>
  </si>
  <si>
    <t>96 036,09</t>
  </si>
  <si>
    <t>370 094,60</t>
  </si>
  <si>
    <t>96 534,78</t>
  </si>
  <si>
    <t>601 213,33</t>
  </si>
  <si>
    <t>2 998 235,05</t>
  </si>
  <si>
    <t>2 708 958,46</t>
  </si>
  <si>
    <t>12 835 185,41</t>
  </si>
  <si>
    <t>165 420,05</t>
  </si>
  <si>
    <t>4 537 903,11</t>
  </si>
  <si>
    <t>3 738 111,66</t>
  </si>
  <si>
    <t>23 694 165,03</t>
  </si>
  <si>
    <t>55 471 106,70</t>
  </si>
  <si>
    <t>2 275 438,22</t>
  </si>
  <si>
    <t>7 721 568,34</t>
  </si>
  <si>
    <t>5 049 485,24</t>
  </si>
  <si>
    <t>317 353 799,09</t>
  </si>
  <si>
    <t>57 028 352,09</t>
  </si>
  <si>
    <t>471 257,83</t>
  </si>
  <si>
    <t>721 011,70</t>
  </si>
  <si>
    <t>12 622 484,12</t>
  </si>
  <si>
    <t>19 530,87</t>
  </si>
  <si>
    <t>208 213,33</t>
  </si>
  <si>
    <t>103 293,38</t>
  </si>
  <si>
    <t>2 812 907,52</t>
  </si>
  <si>
    <t>191 658,86</t>
  </si>
  <si>
    <t>2 255 112,26</t>
  </si>
  <si>
    <t>578 896,78</t>
  </si>
  <si>
    <t>128 762,17</t>
  </si>
  <si>
    <t>2 127 273,03</t>
  </si>
  <si>
    <t>366 226,38</t>
  </si>
  <si>
    <t>261 813,08</t>
  </si>
  <si>
    <t>99 056,16</t>
  </si>
  <si>
    <t>148 925,13</t>
  </si>
  <si>
    <t>1 557 929,42</t>
  </si>
  <si>
    <t>63 485,80</t>
  </si>
  <si>
    <t>153 448,94</t>
  </si>
  <si>
    <t>7 108 033,89</t>
  </si>
  <si>
    <t>9 747 702,80</t>
  </si>
  <si>
    <t>13 065 529,60</t>
  </si>
  <si>
    <t>29 653,69</t>
  </si>
  <si>
    <t>538 816,91</t>
  </si>
  <si>
    <t>4 293 095,17</t>
  </si>
  <si>
    <t>119 802,42</t>
  </si>
  <si>
    <t>5 451 214,72</t>
  </si>
  <si>
    <t>423 550,10</t>
  </si>
  <si>
    <t>219 199,27</t>
  </si>
  <si>
    <t>1 368 446,97</t>
  </si>
  <si>
    <t>4 047 415,46</t>
  </si>
  <si>
    <t>12 964 850,11</t>
  </si>
  <si>
    <t>79 945,73</t>
  </si>
  <si>
    <t>189 371,00</t>
  </si>
  <si>
    <t>7 840 565,00</t>
  </si>
  <si>
    <t>31 993 814,00</t>
  </si>
  <si>
    <t>196 793,55</t>
  </si>
  <si>
    <t>14 113 842,42</t>
  </si>
  <si>
    <t>2 126,34</t>
  </si>
  <si>
    <t>279 699,78</t>
  </si>
  <si>
    <t>4 786 566,67</t>
  </si>
  <si>
    <t>7 407 375,18</t>
  </si>
  <si>
    <t>3 418 319,55</t>
  </si>
  <si>
    <t>445 672,62</t>
  </si>
  <si>
    <t>265 229,00</t>
  </si>
  <si>
    <t>5 554 896,60</t>
  </si>
  <si>
    <t>6 168 685,12</t>
  </si>
  <si>
    <t>1 207 931,15</t>
  </si>
  <si>
    <t>1 859 818,49</t>
  </si>
  <si>
    <t>1 423 001,41</t>
  </si>
  <si>
    <t>22 887 321,77</t>
  </si>
  <si>
    <t>31 774 919,28</t>
  </si>
  <si>
    <t>82 589,03</t>
  </si>
  <si>
    <t>315 825,31</t>
  </si>
  <si>
    <t>747 242,37</t>
  </si>
  <si>
    <t>244 415,83</t>
  </si>
  <si>
    <t>40 328,62</t>
  </si>
  <si>
    <t>1 510 831,94</t>
  </si>
  <si>
    <t>29 768 068,00</t>
  </si>
  <si>
    <t>3 004 178,00</t>
  </si>
  <si>
    <t>5 588 176,00</t>
  </si>
  <si>
    <t>129 368,82</t>
  </si>
  <si>
    <t>4 041 750,11</t>
  </si>
  <si>
    <t>548 275,26</t>
  </si>
  <si>
    <t>642 242,42</t>
  </si>
  <si>
    <t>648 710,96</t>
  </si>
  <si>
    <t>13 474 266,73</t>
  </si>
  <si>
    <t>9 978 526,19</t>
  </si>
  <si>
    <t>48 691 283,51</t>
  </si>
  <si>
    <t>610 234,74</t>
  </si>
  <si>
    <t>109 084,27</t>
  </si>
  <si>
    <t>164 729,41</t>
  </si>
  <si>
    <t>41 394 714,12</t>
  </si>
  <si>
    <t>9 000 914,54</t>
  </si>
  <si>
    <t>156 051,95</t>
  </si>
  <si>
    <t>121 881,15</t>
  </si>
  <si>
    <t>18 883 980,36</t>
  </si>
  <si>
    <t>113 144,83</t>
  </si>
  <si>
    <t>2 259 938,71</t>
  </si>
  <si>
    <t>433 359,58</t>
  </si>
  <si>
    <t>1 012 500,58</t>
  </si>
  <si>
    <t>9 744 526,36</t>
  </si>
  <si>
    <t>3 689 759,44</t>
  </si>
  <si>
    <t>11 389 555,18</t>
  </si>
  <si>
    <t>5 031 864,52</t>
  </si>
  <si>
    <t>112 624,58</t>
  </si>
  <si>
    <t>14 912 577,10</t>
  </si>
  <si>
    <t>53 658,00</t>
  </si>
  <si>
    <t>Сведения о собственных средствах управляющей компании и активах в управлении 
 (II квартал 2014 года)</t>
  </si>
  <si>
    <t>1 180 68-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</si>
</sst>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1" fillId="0" borderId="0" xfId="0" applyNumberFormat="1" applyFont="1" applyFill="1" applyProtection="1">
      <protection locked="0"/>
    </xf>
    <xf numFmtId="49" fontId="1" fillId="0" borderId="0" xfId="0" applyNumberFormat="1" applyFont="1" applyFill="1" applyProtection="1">
      <protection locked="0"/>
    </xf>
    <xf numFmtId="49" fontId="8" fillId="0" borderId="0" xfId="0" applyNumberFormat="1" applyFont="1" applyFill="1"/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0" fillId="0" borderId="0" xfId="0" applyNumberFormat="1"/>
    <xf numFmtId="4" fontId="9" fillId="0" borderId="0" xfId="0" applyNumberFormat="1" applyFont="1"/>
  </cellXfs>
  <cellStyles count="1">
    <cellStyle name="Обычный" xfId="0" builtinId="0"/>
  </cellStyles>
  <dxfs count="8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5;&#1074;&#1077;&#1089;&#1090;&#1080;&#1088;&#1086;&#1074;&#1072;&#1085;&#1080;&#1080;_2&#1082;&#1074;14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Q5">
            <v>22343264.82</v>
          </cell>
        </row>
        <row r="6">
          <cell r="Q6">
            <v>270638339.19</v>
          </cell>
        </row>
        <row r="12">
          <cell r="Q12">
            <v>613607840</v>
          </cell>
        </row>
        <row r="13">
          <cell r="Q13">
            <v>55904623.530000001</v>
          </cell>
        </row>
        <row r="39">
          <cell r="Q39">
            <v>40320959.310000002</v>
          </cell>
        </row>
        <row r="40">
          <cell r="Q40">
            <v>95024886.920000002</v>
          </cell>
        </row>
        <row r="41">
          <cell r="Q41">
            <v>20706102.420000002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7"/>
  <sheetViews>
    <sheetView tabSelected="1" view="pageLayout" zoomScaleNormal="125" workbookViewId="0">
      <selection activeCell="A2" sqref="A2:J2"/>
    </sheetView>
  </sheetViews>
  <sheetFormatPr defaultRowHeight="12" x14ac:dyDescent="0.2"/>
  <cols>
    <col min="1" max="1" width="3.42578125" style="6" customWidth="1"/>
    <col min="2" max="2" width="39.42578125" style="7" customWidth="1"/>
    <col min="3" max="3" width="10" style="8" customWidth="1"/>
    <col min="4" max="4" width="11.42578125" style="8" customWidth="1"/>
    <col min="5" max="5" width="12.7109375" style="8" customWidth="1"/>
    <col min="6" max="6" width="12.85546875" style="8" customWidth="1"/>
    <col min="7" max="7" width="13" style="8" customWidth="1"/>
    <col min="8" max="8" width="13.28515625" style="8" customWidth="1"/>
    <col min="9" max="9" width="13.7109375" style="8" customWidth="1"/>
    <col min="10" max="10" width="12.28515625" style="8" customWidth="1"/>
    <col min="11" max="11" width="9.140625" style="7"/>
    <col min="12" max="15" width="12.7109375" style="9" customWidth="1"/>
    <col min="16" max="16384" width="9.140625" style="7"/>
  </cols>
  <sheetData>
    <row r="1" spans="1:15" ht="13.5" customHeight="1" x14ac:dyDescent="0.2"/>
    <row r="2" spans="1:15" ht="36" customHeight="1" x14ac:dyDescent="0.2">
      <c r="A2" s="39" t="s">
        <v>203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11.25" customHeight="1" x14ac:dyDescent="0.2">
      <c r="B3" s="46"/>
      <c r="C3" s="47"/>
      <c r="D3" s="47"/>
      <c r="E3" s="47"/>
      <c r="F3" s="47"/>
    </row>
    <row r="4" spans="1:15" s="10" customFormat="1" ht="48.75" customHeight="1" x14ac:dyDescent="0.2">
      <c r="A4" s="41" t="s">
        <v>0</v>
      </c>
      <c r="B4" s="41" t="s">
        <v>10</v>
      </c>
      <c r="C4" s="41" t="s">
        <v>9</v>
      </c>
      <c r="D4" s="43" t="s">
        <v>1</v>
      </c>
      <c r="E4" s="44"/>
      <c r="F4" s="45"/>
      <c r="G4" s="43" t="s">
        <v>43</v>
      </c>
      <c r="H4" s="44"/>
      <c r="I4" s="44"/>
      <c r="J4" s="45"/>
      <c r="L4" s="11"/>
      <c r="M4" s="11"/>
      <c r="N4" s="11"/>
      <c r="O4" s="11"/>
    </row>
    <row r="5" spans="1:15" s="10" customFormat="1" ht="99.75" customHeight="1" x14ac:dyDescent="0.2">
      <c r="A5" s="42"/>
      <c r="B5" s="42"/>
      <c r="C5" s="42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L5" s="11"/>
      <c r="M5" s="11"/>
      <c r="N5" s="11"/>
      <c r="O5" s="11"/>
    </row>
    <row r="6" spans="1:15" s="17" customFormat="1" ht="11.25" customHeight="1" x14ac:dyDescent="0.2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L6" s="18"/>
      <c r="M6" s="18"/>
      <c r="N6" s="18"/>
      <c r="O6" s="18"/>
    </row>
    <row r="7" spans="1:15" ht="12.75" customHeight="1" x14ac:dyDescent="0.2">
      <c r="A7" s="35">
        <v>1</v>
      </c>
      <c r="B7" s="36" t="s">
        <v>11</v>
      </c>
      <c r="C7" s="37" t="s">
        <v>50</v>
      </c>
      <c r="D7" s="30">
        <v>9</v>
      </c>
      <c r="E7" s="31">
        <v>3</v>
      </c>
      <c r="F7" s="30">
        <v>4</v>
      </c>
      <c r="G7" s="37" t="s">
        <v>51</v>
      </c>
      <c r="H7" s="37" t="s">
        <v>52</v>
      </c>
      <c r="I7" s="37" t="s">
        <v>53</v>
      </c>
      <c r="J7" s="37" t="s">
        <v>54</v>
      </c>
    </row>
    <row r="8" spans="1:15" ht="12.75" customHeight="1" x14ac:dyDescent="0.2">
      <c r="A8" s="35">
        <v>2</v>
      </c>
      <c r="B8" s="36" t="s">
        <v>12</v>
      </c>
      <c r="C8" s="37" t="s">
        <v>55</v>
      </c>
      <c r="D8" s="30">
        <v>27</v>
      </c>
      <c r="E8" s="31">
        <v>8</v>
      </c>
      <c r="F8" s="30">
        <v>7</v>
      </c>
      <c r="G8" s="37" t="s">
        <v>56</v>
      </c>
      <c r="H8" s="37" t="s">
        <v>57</v>
      </c>
      <c r="I8" s="37" t="s">
        <v>58</v>
      </c>
      <c r="J8" s="37" t="s">
        <v>59</v>
      </c>
    </row>
    <row r="9" spans="1:15" ht="12.75" customHeight="1" x14ac:dyDescent="0.2">
      <c r="A9" s="35">
        <v>3</v>
      </c>
      <c r="B9" s="36" t="s">
        <v>13</v>
      </c>
      <c r="C9" s="37" t="s">
        <v>60</v>
      </c>
      <c r="D9" s="30">
        <v>24</v>
      </c>
      <c r="E9" s="31">
        <v>7</v>
      </c>
      <c r="F9" s="30">
        <v>8</v>
      </c>
      <c r="G9" s="37" t="s">
        <v>61</v>
      </c>
      <c r="H9" s="37" t="s">
        <v>204</v>
      </c>
      <c r="I9" s="37" t="s">
        <v>62</v>
      </c>
      <c r="J9" s="37">
        <v>952733.42</v>
      </c>
    </row>
    <row r="10" spans="1:15" ht="12.75" customHeight="1" x14ac:dyDescent="0.2">
      <c r="A10" s="35">
        <v>4</v>
      </c>
      <c r="B10" s="36" t="s">
        <v>14</v>
      </c>
      <c r="C10" s="37" t="s">
        <v>63</v>
      </c>
      <c r="D10" s="30">
        <v>2</v>
      </c>
      <c r="E10" s="31">
        <v>1</v>
      </c>
      <c r="F10" s="30">
        <v>6</v>
      </c>
      <c r="G10" s="37" t="s">
        <v>64</v>
      </c>
      <c r="H10" s="37" t="s">
        <v>65</v>
      </c>
      <c r="I10" s="37" t="s">
        <v>66</v>
      </c>
      <c r="J10" s="37" t="s">
        <v>67</v>
      </c>
    </row>
    <row r="11" spans="1:15" ht="12.75" customHeight="1" x14ac:dyDescent="0.2">
      <c r="A11" s="35">
        <v>5</v>
      </c>
      <c r="B11" s="36" t="s">
        <v>15</v>
      </c>
      <c r="C11" s="37" t="s">
        <v>68</v>
      </c>
      <c r="D11" s="30">
        <v>5</v>
      </c>
      <c r="E11" s="31">
        <v>2</v>
      </c>
      <c r="F11" s="30">
        <v>2</v>
      </c>
      <c r="G11" s="37" t="s">
        <v>69</v>
      </c>
      <c r="H11" s="37" t="s">
        <v>70</v>
      </c>
      <c r="I11" s="37" t="s">
        <v>71</v>
      </c>
      <c r="J11" s="37" t="s">
        <v>72</v>
      </c>
    </row>
    <row r="12" spans="1:15" ht="12.75" customHeight="1" x14ac:dyDescent="0.2">
      <c r="A12" s="35">
        <v>6</v>
      </c>
      <c r="B12" s="36" t="s">
        <v>16</v>
      </c>
      <c r="C12" s="37" t="s">
        <v>73</v>
      </c>
      <c r="D12" s="30">
        <v>1</v>
      </c>
      <c r="E12" s="31">
        <v>4</v>
      </c>
      <c r="F12" s="30">
        <v>5</v>
      </c>
      <c r="G12" s="37" t="s">
        <v>74</v>
      </c>
      <c r="H12" s="37" t="s">
        <v>75</v>
      </c>
      <c r="I12" s="37" t="s">
        <v>76</v>
      </c>
      <c r="J12" s="37" t="s">
        <v>77</v>
      </c>
    </row>
    <row r="13" spans="1:15" ht="12.75" customHeight="1" x14ac:dyDescent="0.2">
      <c r="A13" s="35">
        <v>7</v>
      </c>
      <c r="B13" s="36" t="s">
        <v>17</v>
      </c>
      <c r="C13" s="37" t="s">
        <v>78</v>
      </c>
      <c r="D13" s="30">
        <v>10</v>
      </c>
      <c r="E13" s="31">
        <v>4</v>
      </c>
      <c r="F13" s="30">
        <v>3</v>
      </c>
      <c r="G13" s="37" t="s">
        <v>79</v>
      </c>
      <c r="H13" s="37" t="s">
        <v>80</v>
      </c>
      <c r="I13" s="37" t="s">
        <v>81</v>
      </c>
      <c r="J13" s="37" t="s">
        <v>82</v>
      </c>
    </row>
    <row r="14" spans="1:15" ht="12.75" customHeight="1" x14ac:dyDescent="0.2">
      <c r="A14" s="35">
        <v>8</v>
      </c>
      <c r="B14" s="36" t="s">
        <v>18</v>
      </c>
      <c r="C14" s="37" t="s">
        <v>83</v>
      </c>
      <c r="D14" s="30">
        <v>15</v>
      </c>
      <c r="E14" s="31">
        <v>1</v>
      </c>
      <c r="F14" s="30" t="s">
        <v>49</v>
      </c>
      <c r="G14" s="37" t="s">
        <v>84</v>
      </c>
      <c r="H14" s="37" t="s">
        <v>85</v>
      </c>
      <c r="I14" s="34" t="s">
        <v>49</v>
      </c>
      <c r="J14" s="37" t="s">
        <v>86</v>
      </c>
    </row>
    <row r="15" spans="1:15" ht="12.75" customHeight="1" x14ac:dyDescent="0.2">
      <c r="A15" s="35">
        <v>9</v>
      </c>
      <c r="B15" s="36" t="s">
        <v>46</v>
      </c>
      <c r="C15" s="37" t="s">
        <v>87</v>
      </c>
      <c r="D15" s="30">
        <v>4</v>
      </c>
      <c r="E15" s="31" t="s">
        <v>49</v>
      </c>
      <c r="F15" s="30">
        <v>3</v>
      </c>
      <c r="G15" s="37" t="s">
        <v>88</v>
      </c>
      <c r="H15" s="34" t="s">
        <v>49</v>
      </c>
      <c r="I15" s="37" t="s">
        <v>89</v>
      </c>
      <c r="J15" s="37" t="s">
        <v>90</v>
      </c>
    </row>
    <row r="16" spans="1:15" ht="12.75" customHeight="1" x14ac:dyDescent="0.2">
      <c r="A16" s="38">
        <v>10</v>
      </c>
      <c r="B16" s="36" t="s">
        <v>19</v>
      </c>
      <c r="C16" s="37" t="s">
        <v>91</v>
      </c>
      <c r="D16" s="30">
        <v>46</v>
      </c>
      <c r="E16" s="31">
        <v>2</v>
      </c>
      <c r="F16" s="30">
        <v>14</v>
      </c>
      <c r="G16" s="37" t="s">
        <v>92</v>
      </c>
      <c r="H16" s="37" t="s">
        <v>93</v>
      </c>
      <c r="I16" s="37" t="s">
        <v>94</v>
      </c>
      <c r="J16" s="37" t="s">
        <v>95</v>
      </c>
    </row>
    <row r="17" spans="1:15" ht="12.75" customHeight="1" x14ac:dyDescent="0.2">
      <c r="A17" s="35">
        <v>11</v>
      </c>
      <c r="B17" s="36" t="s">
        <v>20</v>
      </c>
      <c r="C17" s="37" t="s">
        <v>96</v>
      </c>
      <c r="D17" s="30">
        <v>6</v>
      </c>
      <c r="E17" s="31">
        <v>2</v>
      </c>
      <c r="F17" s="30">
        <v>4</v>
      </c>
      <c r="G17" s="37" t="s">
        <v>97</v>
      </c>
      <c r="H17" s="37" t="s">
        <v>98</v>
      </c>
      <c r="I17" s="37" t="s">
        <v>99</v>
      </c>
      <c r="J17" s="37" t="s">
        <v>100</v>
      </c>
    </row>
    <row r="18" spans="1:15" ht="12.75" customHeight="1" x14ac:dyDescent="0.2">
      <c r="A18" s="35">
        <v>12</v>
      </c>
      <c r="B18" s="36" t="s">
        <v>21</v>
      </c>
      <c r="C18" s="37" t="s">
        <v>101</v>
      </c>
      <c r="D18" s="30">
        <v>8</v>
      </c>
      <c r="E18" s="31">
        <v>6</v>
      </c>
      <c r="F18" s="30">
        <v>4</v>
      </c>
      <c r="G18" s="37" t="s">
        <v>102</v>
      </c>
      <c r="H18" s="37" t="s">
        <v>103</v>
      </c>
      <c r="I18" s="37" t="s">
        <v>104</v>
      </c>
      <c r="J18" s="37" t="s">
        <v>105</v>
      </c>
    </row>
    <row r="19" spans="1:15" ht="12.75" customHeight="1" x14ac:dyDescent="0.2">
      <c r="A19" s="35">
        <v>13</v>
      </c>
      <c r="B19" s="36" t="s">
        <v>22</v>
      </c>
      <c r="C19" s="37" t="s">
        <v>106</v>
      </c>
      <c r="D19" s="30">
        <v>10</v>
      </c>
      <c r="E19" s="31">
        <v>18</v>
      </c>
      <c r="F19" s="30">
        <v>42</v>
      </c>
      <c r="G19" s="37" t="s">
        <v>107</v>
      </c>
      <c r="H19" s="37" t="s">
        <v>108</v>
      </c>
      <c r="I19" s="37" t="s">
        <v>109</v>
      </c>
      <c r="J19" s="37" t="s">
        <v>110</v>
      </c>
    </row>
    <row r="20" spans="1:15" ht="12.75" customHeight="1" x14ac:dyDescent="0.2">
      <c r="A20" s="35">
        <v>14</v>
      </c>
      <c r="B20" s="36" t="s">
        <v>23</v>
      </c>
      <c r="C20" s="37" t="s">
        <v>111</v>
      </c>
      <c r="D20" s="30">
        <v>8</v>
      </c>
      <c r="E20" s="31">
        <v>11</v>
      </c>
      <c r="F20" s="30">
        <v>9</v>
      </c>
      <c r="G20" s="37" t="s">
        <v>112</v>
      </c>
      <c r="H20" s="37" t="s">
        <v>113</v>
      </c>
      <c r="I20" s="37" t="s">
        <v>114</v>
      </c>
      <c r="J20" s="37" t="s">
        <v>115</v>
      </c>
    </row>
    <row r="21" spans="1:15" ht="12.75" customHeight="1" x14ac:dyDescent="0.2">
      <c r="A21" s="35">
        <v>15</v>
      </c>
      <c r="B21" s="36" t="s">
        <v>24</v>
      </c>
      <c r="C21" s="37" t="s">
        <v>116</v>
      </c>
      <c r="D21" s="30">
        <v>7</v>
      </c>
      <c r="E21" s="31">
        <v>1</v>
      </c>
      <c r="F21" s="30">
        <v>1</v>
      </c>
      <c r="G21" s="37" t="s">
        <v>117</v>
      </c>
      <c r="H21" s="37" t="s">
        <v>118</v>
      </c>
      <c r="I21" s="34" t="s">
        <v>49</v>
      </c>
      <c r="J21" s="37" t="s">
        <v>119</v>
      </c>
    </row>
    <row r="22" spans="1:15" ht="12.75" customHeight="1" x14ac:dyDescent="0.2">
      <c r="A22" s="35">
        <v>16</v>
      </c>
      <c r="B22" s="36" t="s">
        <v>25</v>
      </c>
      <c r="C22" s="37" t="s">
        <v>120</v>
      </c>
      <c r="D22" s="30">
        <v>4</v>
      </c>
      <c r="E22" s="31">
        <v>3</v>
      </c>
      <c r="F22" s="30">
        <v>5</v>
      </c>
      <c r="G22" s="37" t="s">
        <v>121</v>
      </c>
      <c r="H22" s="37" t="s">
        <v>122</v>
      </c>
      <c r="I22" s="37" t="s">
        <v>123</v>
      </c>
      <c r="J22" s="37" t="s">
        <v>124</v>
      </c>
    </row>
    <row r="23" spans="1:15" ht="12.75" customHeight="1" x14ac:dyDescent="0.2">
      <c r="A23" s="35">
        <v>17</v>
      </c>
      <c r="B23" s="36" t="s">
        <v>26</v>
      </c>
      <c r="C23" s="37" t="s">
        <v>125</v>
      </c>
      <c r="D23" s="30">
        <v>6</v>
      </c>
      <c r="E23" s="31">
        <v>1</v>
      </c>
      <c r="F23" s="30">
        <v>2</v>
      </c>
      <c r="G23" s="37" t="s">
        <v>126</v>
      </c>
      <c r="H23" s="37" t="s">
        <v>127</v>
      </c>
      <c r="I23" s="37" t="s">
        <v>128</v>
      </c>
      <c r="J23" s="37" t="s">
        <v>129</v>
      </c>
    </row>
    <row r="24" spans="1:15" s="32" customFormat="1" ht="12.75" customHeight="1" x14ac:dyDescent="0.2">
      <c r="A24" s="35">
        <v>18</v>
      </c>
      <c r="B24" s="36" t="s">
        <v>27</v>
      </c>
      <c r="C24" s="37" t="s">
        <v>130</v>
      </c>
      <c r="D24" s="30">
        <v>5</v>
      </c>
      <c r="E24" s="31" t="s">
        <v>49</v>
      </c>
      <c r="F24" s="30" t="s">
        <v>49</v>
      </c>
      <c r="G24" s="37" t="s">
        <v>131</v>
      </c>
      <c r="H24" s="34" t="s">
        <v>49</v>
      </c>
      <c r="I24" s="34" t="s">
        <v>49</v>
      </c>
      <c r="J24" s="37" t="s">
        <v>132</v>
      </c>
      <c r="L24" s="33"/>
      <c r="M24" s="33"/>
      <c r="N24" s="33"/>
      <c r="O24" s="33"/>
    </row>
    <row r="25" spans="1:15" ht="12.75" customHeight="1" x14ac:dyDescent="0.2">
      <c r="A25" s="35">
        <v>19</v>
      </c>
      <c r="B25" s="36" t="s">
        <v>28</v>
      </c>
      <c r="C25" s="37" t="s">
        <v>133</v>
      </c>
      <c r="D25" s="30">
        <v>9</v>
      </c>
      <c r="E25" s="31">
        <v>2</v>
      </c>
      <c r="F25" s="30">
        <v>3</v>
      </c>
      <c r="G25" s="37" t="s">
        <v>134</v>
      </c>
      <c r="H25" s="37" t="s">
        <v>135</v>
      </c>
      <c r="I25" s="37" t="s">
        <v>136</v>
      </c>
      <c r="J25" s="37" t="s">
        <v>137</v>
      </c>
    </row>
    <row r="26" spans="1:15" ht="12.75" customHeight="1" x14ac:dyDescent="0.2">
      <c r="A26" s="35">
        <v>20</v>
      </c>
      <c r="B26" s="36" t="s">
        <v>29</v>
      </c>
      <c r="C26" s="37" t="s">
        <v>138</v>
      </c>
      <c r="D26" s="30">
        <v>20</v>
      </c>
      <c r="E26" s="31">
        <v>2</v>
      </c>
      <c r="F26" s="30">
        <v>7</v>
      </c>
      <c r="G26" s="37" t="s">
        <v>139</v>
      </c>
      <c r="H26" s="37" t="s">
        <v>140</v>
      </c>
      <c r="I26" s="37" t="s">
        <v>141</v>
      </c>
      <c r="J26" s="37" t="s">
        <v>142</v>
      </c>
    </row>
    <row r="27" spans="1:15" ht="12.75" customHeight="1" x14ac:dyDescent="0.2">
      <c r="A27" s="35">
        <v>21</v>
      </c>
      <c r="B27" s="36" t="s">
        <v>30</v>
      </c>
      <c r="C27" s="37" t="s">
        <v>143</v>
      </c>
      <c r="D27" s="30">
        <v>19</v>
      </c>
      <c r="E27" s="31">
        <v>5</v>
      </c>
      <c r="F27" s="30">
        <v>11</v>
      </c>
      <c r="G27" s="37" t="s">
        <v>144</v>
      </c>
      <c r="H27" s="37" t="s">
        <v>145</v>
      </c>
      <c r="I27" s="37" t="s">
        <v>146</v>
      </c>
      <c r="J27" s="37" t="s">
        <v>147</v>
      </c>
    </row>
    <row r="28" spans="1:15" ht="12.75" customHeight="1" x14ac:dyDescent="0.2">
      <c r="A28" s="35">
        <v>22</v>
      </c>
      <c r="B28" s="36" t="s">
        <v>31</v>
      </c>
      <c r="C28" s="37" t="s">
        <v>148</v>
      </c>
      <c r="D28" s="30" t="s">
        <v>49</v>
      </c>
      <c r="E28" s="31">
        <v>3</v>
      </c>
      <c r="F28" s="30">
        <v>10</v>
      </c>
      <c r="G28" s="34" t="s">
        <v>49</v>
      </c>
      <c r="H28" s="37" t="s">
        <v>149</v>
      </c>
      <c r="I28" s="37" t="s">
        <v>150</v>
      </c>
      <c r="J28" s="37">
        <v>170728.48</v>
      </c>
    </row>
    <row r="29" spans="1:15" ht="12.75" customHeight="1" x14ac:dyDescent="0.2">
      <c r="A29" s="35">
        <v>23</v>
      </c>
      <c r="B29" s="36" t="s">
        <v>32</v>
      </c>
      <c r="C29" s="37" t="s">
        <v>151</v>
      </c>
      <c r="D29" s="30">
        <v>19</v>
      </c>
      <c r="E29" s="31">
        <v>1</v>
      </c>
      <c r="F29" s="30" t="s">
        <v>49</v>
      </c>
      <c r="G29" s="37" t="s">
        <v>152</v>
      </c>
      <c r="H29" s="37" t="s">
        <v>153</v>
      </c>
      <c r="I29" s="34" t="s">
        <v>49</v>
      </c>
      <c r="J29" s="37">
        <v>230756.04</v>
      </c>
    </row>
    <row r="30" spans="1:15" ht="12.75" customHeight="1" x14ac:dyDescent="0.2">
      <c r="A30" s="35">
        <v>24</v>
      </c>
      <c r="B30" s="36" t="s">
        <v>45</v>
      </c>
      <c r="C30" s="37" t="s">
        <v>154</v>
      </c>
      <c r="D30" s="30">
        <v>5</v>
      </c>
      <c r="E30" s="31">
        <v>6</v>
      </c>
      <c r="F30" s="30">
        <v>8</v>
      </c>
      <c r="G30" s="37" t="s">
        <v>155</v>
      </c>
      <c r="H30" s="37" t="s">
        <v>156</v>
      </c>
      <c r="I30" s="37" t="s">
        <v>157</v>
      </c>
      <c r="J30" s="37" t="s">
        <v>158</v>
      </c>
    </row>
    <row r="31" spans="1:15" ht="12.75" customHeight="1" x14ac:dyDescent="0.2">
      <c r="A31" s="35">
        <v>25</v>
      </c>
      <c r="B31" s="36" t="s">
        <v>47</v>
      </c>
      <c r="C31" s="37" t="s">
        <v>159</v>
      </c>
      <c r="D31" s="30" t="s">
        <v>49</v>
      </c>
      <c r="E31" s="31">
        <v>2</v>
      </c>
      <c r="F31" s="30">
        <v>3</v>
      </c>
      <c r="G31" s="34" t="s">
        <v>49</v>
      </c>
      <c r="H31" s="37" t="s">
        <v>160</v>
      </c>
      <c r="I31" s="37" t="s">
        <v>161</v>
      </c>
      <c r="J31" s="37" t="s">
        <v>162</v>
      </c>
    </row>
    <row r="32" spans="1:15" ht="12.75" customHeight="1" x14ac:dyDescent="0.2">
      <c r="A32" s="35">
        <v>26</v>
      </c>
      <c r="B32" s="36" t="s">
        <v>33</v>
      </c>
      <c r="C32" s="37" t="s">
        <v>163</v>
      </c>
      <c r="D32" s="30">
        <v>5</v>
      </c>
      <c r="E32" s="31">
        <v>25</v>
      </c>
      <c r="F32" s="30">
        <v>25</v>
      </c>
      <c r="G32" s="37" t="s">
        <v>164</v>
      </c>
      <c r="H32" s="37" t="s">
        <v>165</v>
      </c>
      <c r="I32" s="37" t="s">
        <v>166</v>
      </c>
      <c r="J32" s="37" t="s">
        <v>167</v>
      </c>
    </row>
    <row r="33" spans="1:10" ht="12.75" customHeight="1" x14ac:dyDescent="0.2">
      <c r="A33" s="35">
        <v>27</v>
      </c>
      <c r="B33" s="36" t="s">
        <v>34</v>
      </c>
      <c r="C33" s="37" t="s">
        <v>168</v>
      </c>
      <c r="D33" s="30">
        <v>6</v>
      </c>
      <c r="E33" s="31">
        <v>2</v>
      </c>
      <c r="F33" s="30">
        <v>1</v>
      </c>
      <c r="G33" s="37" t="s">
        <v>169</v>
      </c>
      <c r="H33" s="37" t="s">
        <v>170</v>
      </c>
      <c r="I33" s="37" t="s">
        <v>171</v>
      </c>
      <c r="J33" s="37" t="s">
        <v>172</v>
      </c>
    </row>
    <row r="34" spans="1:10" ht="12.75" customHeight="1" x14ac:dyDescent="0.2">
      <c r="A34" s="35">
        <v>28</v>
      </c>
      <c r="B34" s="36" t="s">
        <v>48</v>
      </c>
      <c r="C34" s="37">
        <v>1333710</v>
      </c>
      <c r="D34" s="30">
        <v>25</v>
      </c>
      <c r="E34" s="31">
        <v>5</v>
      </c>
      <c r="F34" s="30">
        <v>2</v>
      </c>
      <c r="G34" s="37" t="s">
        <v>173</v>
      </c>
      <c r="H34" s="37" t="s">
        <v>174</v>
      </c>
      <c r="I34" s="37" t="s">
        <v>175</v>
      </c>
      <c r="J34" s="37">
        <v>6341174.1799999997</v>
      </c>
    </row>
    <row r="35" spans="1:10" ht="12.75" customHeight="1" x14ac:dyDescent="0.2">
      <c r="A35" s="35">
        <v>29</v>
      </c>
      <c r="B35" s="36" t="s">
        <v>35</v>
      </c>
      <c r="C35" s="37" t="s">
        <v>176</v>
      </c>
      <c r="D35" s="30">
        <v>18</v>
      </c>
      <c r="E35" s="31">
        <v>2</v>
      </c>
      <c r="F35" s="30">
        <v>4</v>
      </c>
      <c r="G35" s="37" t="s">
        <v>177</v>
      </c>
      <c r="H35" s="37" t="s">
        <v>178</v>
      </c>
      <c r="I35" s="37" t="s">
        <v>179</v>
      </c>
      <c r="J35" s="37">
        <v>1964446.3</v>
      </c>
    </row>
    <row r="36" spans="1:10" ht="12.75" customHeight="1" x14ac:dyDescent="0.2">
      <c r="A36" s="35">
        <v>30</v>
      </c>
      <c r="B36" s="36" t="s">
        <v>36</v>
      </c>
      <c r="C36" s="37" t="s">
        <v>180</v>
      </c>
      <c r="D36" s="30">
        <v>25</v>
      </c>
      <c r="E36" s="31">
        <v>4</v>
      </c>
      <c r="F36" s="30">
        <v>23</v>
      </c>
      <c r="G36" s="37" t="s">
        <v>181</v>
      </c>
      <c r="H36" s="37" t="s">
        <v>182</v>
      </c>
      <c r="I36" s="37" t="s">
        <v>183</v>
      </c>
      <c r="J36" s="37" t="s">
        <v>184</v>
      </c>
    </row>
    <row r="37" spans="1:10" ht="12.75" customHeight="1" x14ac:dyDescent="0.2">
      <c r="A37" s="35">
        <v>31</v>
      </c>
      <c r="B37" s="36" t="s">
        <v>37</v>
      </c>
      <c r="C37" s="37" t="s">
        <v>185</v>
      </c>
      <c r="D37" s="30">
        <v>4</v>
      </c>
      <c r="E37" s="31">
        <v>10</v>
      </c>
      <c r="F37" s="30">
        <v>7</v>
      </c>
      <c r="G37" s="37" t="s">
        <v>186</v>
      </c>
      <c r="H37" s="37" t="s">
        <v>187</v>
      </c>
      <c r="I37" s="37" t="s">
        <v>188</v>
      </c>
      <c r="J37" s="37" t="s">
        <v>189</v>
      </c>
    </row>
    <row r="38" spans="1:10" ht="12.75" customHeight="1" x14ac:dyDescent="0.2">
      <c r="A38" s="35">
        <v>32</v>
      </c>
      <c r="B38" s="36" t="s">
        <v>38</v>
      </c>
      <c r="C38" s="37" t="s">
        <v>190</v>
      </c>
      <c r="D38" s="30">
        <v>21</v>
      </c>
      <c r="E38" s="31">
        <v>3</v>
      </c>
      <c r="F38" s="30">
        <v>5</v>
      </c>
      <c r="G38" s="37" t="s">
        <v>191</v>
      </c>
      <c r="H38" s="37" t="s">
        <v>192</v>
      </c>
      <c r="I38" s="37" t="s">
        <v>193</v>
      </c>
      <c r="J38" s="37" t="s">
        <v>194</v>
      </c>
    </row>
    <row r="39" spans="1:10" ht="12.75" customHeight="1" x14ac:dyDescent="0.2">
      <c r="A39" s="35">
        <v>33</v>
      </c>
      <c r="B39" s="36" t="s">
        <v>39</v>
      </c>
      <c r="C39" s="37" t="s">
        <v>195</v>
      </c>
      <c r="D39" s="30">
        <v>19</v>
      </c>
      <c r="E39" s="31">
        <v>7</v>
      </c>
      <c r="F39" s="30">
        <v>9</v>
      </c>
      <c r="G39" s="37" t="s">
        <v>196</v>
      </c>
      <c r="H39" s="37" t="s">
        <v>197</v>
      </c>
      <c r="I39" s="37" t="s">
        <v>198</v>
      </c>
      <c r="J39" s="37" t="s">
        <v>199</v>
      </c>
    </row>
    <row r="40" spans="1:10" ht="12.75" customHeight="1" x14ac:dyDescent="0.2">
      <c r="A40" s="35">
        <v>34</v>
      </c>
      <c r="B40" s="36" t="s">
        <v>40</v>
      </c>
      <c r="C40" s="37" t="s">
        <v>200</v>
      </c>
      <c r="D40" s="30">
        <v>8</v>
      </c>
      <c r="E40" s="31" t="s">
        <v>49</v>
      </c>
      <c r="F40" s="30" t="s">
        <v>49</v>
      </c>
      <c r="G40" s="37" t="s">
        <v>201</v>
      </c>
      <c r="H40" s="34" t="s">
        <v>49</v>
      </c>
      <c r="I40" s="34" t="s">
        <v>49</v>
      </c>
      <c r="J40" s="37" t="s">
        <v>202</v>
      </c>
    </row>
    <row r="41" spans="1:10" x14ac:dyDescent="0.2">
      <c r="C41" s="22"/>
      <c r="D41" s="22"/>
      <c r="E41" s="22"/>
      <c r="F41" s="22"/>
      <c r="G41" s="22"/>
      <c r="H41" s="22"/>
      <c r="I41" s="22"/>
      <c r="J41" s="22"/>
    </row>
    <row r="42" spans="1:10" x14ac:dyDescent="0.2">
      <c r="C42" s="22"/>
      <c r="D42" s="23"/>
      <c r="E42" s="23"/>
      <c r="F42" s="23"/>
      <c r="G42" s="22"/>
      <c r="H42" s="22"/>
      <c r="I42" s="22"/>
      <c r="J42" s="22"/>
    </row>
    <row r="43" spans="1:10" s="2" customFormat="1" ht="15.75" x14ac:dyDescent="0.2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0" s="2" customFormat="1" ht="15.75" x14ac:dyDescent="0.25">
      <c r="A44" s="1"/>
      <c r="B44" s="26" t="s">
        <v>42</v>
      </c>
      <c r="C44" s="4"/>
      <c r="D44" s="3"/>
      <c r="E44" s="5"/>
      <c r="F44" s="3"/>
      <c r="G44" s="3"/>
      <c r="I44" s="29" t="s">
        <v>44</v>
      </c>
      <c r="J44" s="3"/>
    </row>
    <row r="45" spans="1:10" x14ac:dyDescent="0.2">
      <c r="C45" s="22"/>
      <c r="D45" s="23"/>
      <c r="E45" s="24"/>
      <c r="F45" s="23"/>
      <c r="G45" s="22"/>
      <c r="H45" s="22"/>
      <c r="I45" s="22"/>
      <c r="J45" s="22"/>
    </row>
    <row r="46" spans="1:10" x14ac:dyDescent="0.2">
      <c r="C46" s="19"/>
      <c r="D46" s="20"/>
      <c r="E46" s="21"/>
      <c r="F46" s="20"/>
      <c r="G46" s="19"/>
      <c r="H46" s="19"/>
      <c r="I46" s="19"/>
      <c r="J46" s="19"/>
    </row>
    <row r="47" spans="1:10" x14ac:dyDescent="0.2">
      <c r="C47" s="19"/>
      <c r="D47" s="20"/>
      <c r="E47" s="21"/>
      <c r="F47" s="20"/>
      <c r="G47" s="19"/>
      <c r="H47" s="19"/>
      <c r="I47" s="19"/>
      <c r="J47" s="19"/>
    </row>
    <row r="48" spans="1:10" x14ac:dyDescent="0.2">
      <c r="C48" s="19"/>
      <c r="D48" s="20"/>
      <c r="E48" s="21"/>
      <c r="F48" s="20"/>
      <c r="G48" s="19"/>
      <c r="H48" s="19"/>
      <c r="I48" s="19"/>
      <c r="J48" s="19"/>
    </row>
    <row r="49" spans="3:10" x14ac:dyDescent="0.2">
      <c r="C49" s="19"/>
      <c r="D49" s="20"/>
      <c r="E49" s="21"/>
      <c r="F49" s="20"/>
      <c r="G49" s="19"/>
      <c r="H49" s="19"/>
      <c r="I49" s="19"/>
      <c r="J49" s="19"/>
    </row>
    <row r="50" spans="3:10" x14ac:dyDescent="0.2">
      <c r="C50" s="19"/>
      <c r="D50" s="20"/>
      <c r="E50" s="21"/>
      <c r="F50" s="20"/>
      <c r="G50" s="19"/>
      <c r="H50" s="19"/>
      <c r="I50" s="19"/>
      <c r="J50" s="19"/>
    </row>
    <row r="51" spans="3:10" x14ac:dyDescent="0.2">
      <c r="C51" s="19"/>
      <c r="D51" s="20"/>
      <c r="E51" s="21"/>
      <c r="F51" s="20"/>
      <c r="G51" s="19"/>
      <c r="H51" s="19"/>
      <c r="I51" s="19"/>
      <c r="J51" s="19"/>
    </row>
    <row r="52" spans="3:10" x14ac:dyDescent="0.2">
      <c r="C52" s="19"/>
      <c r="D52" s="20"/>
      <c r="E52" s="21"/>
      <c r="F52" s="20"/>
      <c r="G52" s="19"/>
      <c r="H52" s="19"/>
      <c r="I52" s="19"/>
      <c r="J52" s="19"/>
    </row>
    <row r="53" spans="3:10" x14ac:dyDescent="0.2">
      <c r="C53" s="19"/>
      <c r="D53" s="20"/>
      <c r="E53" s="21"/>
      <c r="F53" s="20"/>
      <c r="G53" s="19"/>
      <c r="H53" s="19"/>
      <c r="I53" s="19"/>
      <c r="J53" s="19"/>
    </row>
    <row r="54" spans="3:10" x14ac:dyDescent="0.2">
      <c r="C54" s="19"/>
      <c r="D54" s="20"/>
      <c r="E54" s="21"/>
      <c r="F54" s="20"/>
      <c r="G54" s="19"/>
      <c r="H54" s="19"/>
      <c r="I54" s="19"/>
      <c r="J54" s="19"/>
    </row>
    <row r="55" spans="3:10" x14ac:dyDescent="0.2">
      <c r="C55" s="19"/>
      <c r="D55" s="20"/>
      <c r="E55" s="21"/>
      <c r="F55" s="20"/>
      <c r="G55" s="19"/>
      <c r="H55" s="19"/>
      <c r="I55" s="19"/>
      <c r="J55" s="19"/>
    </row>
    <row r="56" spans="3:10" x14ac:dyDescent="0.2">
      <c r="C56" s="19"/>
      <c r="D56" s="20"/>
      <c r="E56" s="21"/>
      <c r="F56" s="20"/>
      <c r="G56" s="19"/>
      <c r="H56" s="19"/>
      <c r="I56" s="19"/>
      <c r="J56" s="19"/>
    </row>
    <row r="57" spans="3:10" x14ac:dyDescent="0.2">
      <c r="C57" s="19"/>
      <c r="D57" s="20"/>
      <c r="E57" s="21"/>
      <c r="F57" s="20"/>
      <c r="G57" s="19"/>
      <c r="H57" s="19"/>
      <c r="I57" s="19"/>
      <c r="J57" s="19"/>
    </row>
    <row r="58" spans="3:10" x14ac:dyDescent="0.2">
      <c r="C58" s="19"/>
      <c r="D58" s="20"/>
      <c r="E58" s="21"/>
      <c r="F58" s="20"/>
      <c r="G58" s="19"/>
      <c r="H58" s="19"/>
      <c r="I58" s="19"/>
      <c r="J58" s="19"/>
    </row>
    <row r="59" spans="3:10" x14ac:dyDescent="0.2">
      <c r="C59" s="19"/>
      <c r="D59" s="20"/>
      <c r="E59" s="21"/>
      <c r="F59" s="20"/>
      <c r="G59" s="19"/>
      <c r="H59" s="19"/>
      <c r="I59" s="19"/>
      <c r="J59" s="19"/>
    </row>
    <row r="60" spans="3:10" x14ac:dyDescent="0.2">
      <c r="C60" s="19"/>
      <c r="D60" s="20"/>
      <c r="E60" s="21"/>
      <c r="F60" s="20"/>
      <c r="G60" s="19"/>
      <c r="H60" s="19"/>
      <c r="I60" s="19"/>
      <c r="J60" s="19"/>
    </row>
    <row r="61" spans="3:10" x14ac:dyDescent="0.2">
      <c r="C61" s="19"/>
      <c r="D61" s="20"/>
      <c r="E61" s="21"/>
      <c r="F61" s="20"/>
      <c r="G61" s="19"/>
      <c r="H61" s="19"/>
      <c r="I61" s="19"/>
      <c r="J61" s="19"/>
    </row>
    <row r="62" spans="3:10" x14ac:dyDescent="0.2">
      <c r="C62" s="19"/>
      <c r="D62" s="20"/>
      <c r="E62" s="21"/>
      <c r="F62" s="20"/>
      <c r="G62" s="19"/>
      <c r="H62" s="19"/>
      <c r="I62" s="19"/>
      <c r="J62" s="19"/>
    </row>
    <row r="63" spans="3:10" x14ac:dyDescent="0.2">
      <c r="C63" s="19"/>
      <c r="D63" s="20"/>
      <c r="E63" s="21"/>
      <c r="F63" s="20"/>
      <c r="G63" s="19"/>
      <c r="H63" s="19"/>
      <c r="I63" s="19"/>
      <c r="J63" s="19"/>
    </row>
    <row r="64" spans="3:10" x14ac:dyDescent="0.2">
      <c r="C64" s="19"/>
      <c r="D64" s="20"/>
      <c r="E64" s="21"/>
      <c r="F64" s="20"/>
      <c r="G64" s="19"/>
      <c r="H64" s="19"/>
      <c r="I64" s="19"/>
      <c r="J64" s="19"/>
    </row>
    <row r="65" spans="3:10" x14ac:dyDescent="0.2">
      <c r="C65" s="19"/>
      <c r="D65" s="20"/>
      <c r="E65" s="21"/>
      <c r="F65" s="20"/>
      <c r="G65" s="19"/>
      <c r="H65" s="19"/>
      <c r="I65" s="19"/>
      <c r="J65" s="19"/>
    </row>
    <row r="66" spans="3:10" x14ac:dyDescent="0.2">
      <c r="C66" s="19"/>
      <c r="D66" s="20"/>
      <c r="E66" s="21"/>
      <c r="F66" s="20"/>
      <c r="G66" s="19"/>
      <c r="H66" s="19"/>
      <c r="I66" s="19"/>
      <c r="J66" s="19"/>
    </row>
    <row r="67" spans="3:10" x14ac:dyDescent="0.2">
      <c r="C67" s="19"/>
      <c r="D67" s="20"/>
      <c r="E67" s="21"/>
      <c r="F67" s="20"/>
      <c r="G67" s="19"/>
      <c r="H67" s="19"/>
      <c r="I67" s="19"/>
      <c r="J67" s="19"/>
    </row>
    <row r="68" spans="3:10" x14ac:dyDescent="0.2">
      <c r="C68" s="19"/>
      <c r="D68" s="20"/>
      <c r="E68" s="21"/>
      <c r="F68" s="20"/>
      <c r="G68" s="19"/>
      <c r="H68" s="19"/>
      <c r="I68" s="19"/>
      <c r="J68" s="19"/>
    </row>
    <row r="69" spans="3:10" x14ac:dyDescent="0.2">
      <c r="C69" s="19"/>
      <c r="D69" s="20"/>
      <c r="E69" s="21"/>
      <c r="F69" s="20"/>
      <c r="G69" s="19"/>
      <c r="H69" s="19"/>
      <c r="I69" s="19"/>
      <c r="J69" s="19"/>
    </row>
    <row r="70" spans="3:10" x14ac:dyDescent="0.2">
      <c r="C70" s="19"/>
      <c r="D70" s="20"/>
      <c r="E70" s="21"/>
      <c r="F70" s="20"/>
      <c r="G70" s="19"/>
      <c r="H70" s="19"/>
      <c r="I70" s="19"/>
      <c r="J70" s="19"/>
    </row>
    <row r="71" spans="3:10" x14ac:dyDescent="0.2">
      <c r="C71" s="19"/>
      <c r="D71" s="20"/>
      <c r="E71" s="21"/>
      <c r="F71" s="20"/>
      <c r="G71" s="19"/>
      <c r="H71" s="19"/>
      <c r="I71" s="19"/>
      <c r="J71" s="19"/>
    </row>
    <row r="72" spans="3:10" x14ac:dyDescent="0.2">
      <c r="C72" s="19"/>
      <c r="D72" s="20"/>
      <c r="E72" s="21"/>
      <c r="F72" s="20"/>
      <c r="G72" s="19"/>
      <c r="H72" s="19"/>
      <c r="I72" s="19"/>
      <c r="J72" s="19"/>
    </row>
    <row r="73" spans="3:10" x14ac:dyDescent="0.2">
      <c r="C73" s="19"/>
      <c r="D73" s="20"/>
      <c r="E73" s="21"/>
      <c r="F73" s="20"/>
      <c r="G73" s="19"/>
      <c r="H73" s="19"/>
      <c r="I73" s="19"/>
      <c r="J73" s="19"/>
    </row>
    <row r="74" spans="3:10" x14ac:dyDescent="0.2">
      <c r="C74" s="19"/>
      <c r="D74" s="20"/>
      <c r="E74" s="21"/>
      <c r="F74" s="20"/>
      <c r="G74" s="19"/>
      <c r="H74" s="19"/>
      <c r="I74" s="19"/>
      <c r="J74" s="19"/>
    </row>
    <row r="75" spans="3:10" x14ac:dyDescent="0.2">
      <c r="C75" s="19"/>
      <c r="D75" s="20"/>
      <c r="E75" s="21"/>
      <c r="F75" s="20"/>
      <c r="G75" s="19"/>
      <c r="H75" s="19"/>
      <c r="I75" s="19"/>
      <c r="J75" s="19"/>
    </row>
    <row r="76" spans="3:10" x14ac:dyDescent="0.2">
      <c r="C76" s="19"/>
      <c r="D76" s="20"/>
      <c r="E76" s="21"/>
      <c r="F76" s="20"/>
      <c r="G76" s="19"/>
      <c r="H76" s="19"/>
      <c r="I76" s="19"/>
      <c r="J76" s="19"/>
    </row>
    <row r="77" spans="3:10" x14ac:dyDescent="0.2">
      <c r="C77" s="19"/>
      <c r="D77" s="20"/>
      <c r="E77" s="21"/>
      <c r="F77" s="20"/>
      <c r="G77" s="19"/>
      <c r="H77" s="19"/>
      <c r="I77" s="19"/>
      <c r="J77" s="19"/>
    </row>
    <row r="78" spans="3:10" x14ac:dyDescent="0.2">
      <c r="C78" s="19"/>
      <c r="D78" s="20"/>
      <c r="E78" s="21"/>
      <c r="F78" s="20"/>
      <c r="G78" s="19"/>
      <c r="H78" s="19"/>
      <c r="I78" s="19"/>
      <c r="J78" s="19"/>
    </row>
    <row r="79" spans="3:10" x14ac:dyDescent="0.2">
      <c r="C79" s="19"/>
      <c r="D79" s="20"/>
      <c r="E79" s="21"/>
      <c r="F79" s="20"/>
      <c r="G79" s="19"/>
      <c r="H79" s="19"/>
      <c r="I79" s="19"/>
      <c r="J79" s="19"/>
    </row>
    <row r="80" spans="3:10" x14ac:dyDescent="0.2">
      <c r="C80" s="19"/>
      <c r="D80" s="20"/>
      <c r="E80" s="21"/>
      <c r="F80" s="20"/>
      <c r="G80" s="19"/>
      <c r="H80" s="19"/>
      <c r="I80" s="19"/>
      <c r="J80" s="19"/>
    </row>
    <row r="81" spans="3:10" x14ac:dyDescent="0.2">
      <c r="C81" s="19"/>
      <c r="D81" s="20"/>
      <c r="E81" s="21"/>
      <c r="F81" s="20"/>
      <c r="G81" s="19"/>
      <c r="H81" s="19"/>
      <c r="I81" s="19"/>
      <c r="J81" s="19"/>
    </row>
    <row r="82" spans="3:10" x14ac:dyDescent="0.2">
      <c r="C82" s="19"/>
      <c r="D82" s="20"/>
      <c r="E82" s="21"/>
      <c r="F82" s="20"/>
      <c r="G82" s="19"/>
      <c r="H82" s="19"/>
      <c r="I82" s="19"/>
      <c r="J82" s="19"/>
    </row>
    <row r="83" spans="3:10" x14ac:dyDescent="0.2">
      <c r="C83" s="19"/>
      <c r="D83" s="20"/>
      <c r="E83" s="21"/>
      <c r="F83" s="20"/>
      <c r="G83" s="19"/>
      <c r="H83" s="19"/>
      <c r="I83" s="19"/>
      <c r="J83" s="19"/>
    </row>
    <row r="84" spans="3:10" x14ac:dyDescent="0.2">
      <c r="C84" s="19"/>
      <c r="D84" s="20"/>
      <c r="E84" s="21"/>
      <c r="F84" s="20"/>
      <c r="G84" s="19"/>
      <c r="H84" s="19"/>
      <c r="I84" s="19"/>
      <c r="J84" s="19"/>
    </row>
    <row r="85" spans="3:10" x14ac:dyDescent="0.2">
      <c r="C85" s="19"/>
      <c r="D85" s="20"/>
      <c r="E85" s="21"/>
      <c r="F85" s="20"/>
      <c r="G85" s="19"/>
      <c r="H85" s="19"/>
      <c r="I85" s="19"/>
      <c r="J85" s="19"/>
    </row>
    <row r="86" spans="3:10" x14ac:dyDescent="0.2">
      <c r="C86" s="19"/>
      <c r="D86" s="20"/>
      <c r="E86" s="21"/>
      <c r="F86" s="20"/>
      <c r="G86" s="19"/>
      <c r="H86" s="19"/>
      <c r="I86" s="19"/>
      <c r="J86" s="19"/>
    </row>
    <row r="87" spans="3:10" x14ac:dyDescent="0.2">
      <c r="C87" s="19"/>
      <c r="D87" s="20"/>
      <c r="E87" s="21"/>
      <c r="F87" s="20"/>
      <c r="G87" s="19"/>
      <c r="H87" s="19"/>
      <c r="I87" s="19"/>
      <c r="J87" s="19"/>
    </row>
    <row r="88" spans="3:10" x14ac:dyDescent="0.2">
      <c r="C88" s="19"/>
      <c r="D88" s="20"/>
      <c r="E88" s="21"/>
      <c r="F88" s="20"/>
      <c r="G88" s="19"/>
      <c r="H88" s="19"/>
      <c r="I88" s="19"/>
      <c r="J88" s="19"/>
    </row>
    <row r="89" spans="3:10" x14ac:dyDescent="0.2">
      <c r="C89" s="19"/>
      <c r="D89" s="20"/>
      <c r="E89" s="21"/>
      <c r="F89" s="20"/>
      <c r="G89" s="19"/>
      <c r="H89" s="19"/>
      <c r="I89" s="19"/>
      <c r="J89" s="19"/>
    </row>
    <row r="90" spans="3:10" x14ac:dyDescent="0.2">
      <c r="C90" s="19"/>
      <c r="D90" s="20"/>
      <c r="E90" s="21"/>
      <c r="F90" s="20"/>
      <c r="G90" s="19"/>
      <c r="H90" s="19"/>
      <c r="I90" s="19"/>
      <c r="J90" s="19"/>
    </row>
    <row r="91" spans="3:10" x14ac:dyDescent="0.2">
      <c r="C91" s="19"/>
      <c r="D91" s="20"/>
      <c r="E91" s="21"/>
      <c r="F91" s="20"/>
      <c r="G91" s="19"/>
      <c r="H91" s="19"/>
      <c r="I91" s="19"/>
      <c r="J91" s="19"/>
    </row>
    <row r="92" spans="3:10" x14ac:dyDescent="0.2">
      <c r="C92" s="19"/>
      <c r="D92" s="20"/>
      <c r="E92" s="21"/>
      <c r="F92" s="20"/>
      <c r="G92" s="19"/>
      <c r="H92" s="19"/>
      <c r="I92" s="19"/>
      <c r="J92" s="19"/>
    </row>
    <row r="93" spans="3:10" x14ac:dyDescent="0.2">
      <c r="C93" s="19"/>
      <c r="D93" s="20"/>
      <c r="E93" s="21"/>
      <c r="F93" s="20"/>
      <c r="G93" s="19"/>
      <c r="H93" s="19"/>
      <c r="I93" s="19"/>
      <c r="J93" s="19"/>
    </row>
    <row r="94" spans="3:10" x14ac:dyDescent="0.2">
      <c r="C94" s="19"/>
      <c r="D94" s="20"/>
      <c r="E94" s="21"/>
      <c r="F94" s="20"/>
      <c r="G94" s="19"/>
      <c r="H94" s="19"/>
      <c r="I94" s="19"/>
      <c r="J94" s="19"/>
    </row>
    <row r="95" spans="3:10" x14ac:dyDescent="0.2">
      <c r="C95" s="19"/>
      <c r="D95" s="20"/>
      <c r="E95" s="21"/>
      <c r="F95" s="20"/>
      <c r="G95" s="19"/>
      <c r="H95" s="19"/>
      <c r="I95" s="19"/>
      <c r="J95" s="19"/>
    </row>
    <row r="96" spans="3:10" x14ac:dyDescent="0.2">
      <c r="C96" s="19"/>
      <c r="D96" s="20"/>
      <c r="E96" s="21"/>
      <c r="F96" s="20"/>
      <c r="G96" s="19"/>
      <c r="H96" s="19"/>
      <c r="I96" s="19"/>
      <c r="J96" s="19"/>
    </row>
    <row r="97" spans="3:10" x14ac:dyDescent="0.2">
      <c r="C97" s="19"/>
      <c r="D97" s="20"/>
      <c r="E97" s="21"/>
      <c r="F97" s="20"/>
      <c r="G97" s="19"/>
      <c r="H97" s="19"/>
      <c r="I97" s="19"/>
      <c r="J97" s="19"/>
    </row>
    <row r="98" spans="3:10" x14ac:dyDescent="0.2">
      <c r="C98" s="19"/>
      <c r="D98" s="20"/>
      <c r="E98" s="21"/>
      <c r="F98" s="20"/>
      <c r="G98" s="19"/>
      <c r="H98" s="19"/>
      <c r="I98" s="19"/>
      <c r="J98" s="19"/>
    </row>
    <row r="99" spans="3:10" x14ac:dyDescent="0.2">
      <c r="C99" s="19"/>
      <c r="D99" s="20"/>
      <c r="E99" s="21"/>
      <c r="F99" s="20"/>
      <c r="G99" s="19"/>
      <c r="H99" s="19"/>
      <c r="I99" s="19"/>
      <c r="J99" s="19"/>
    </row>
    <row r="100" spans="3:10" x14ac:dyDescent="0.2">
      <c r="C100" s="19"/>
      <c r="D100" s="20"/>
      <c r="E100" s="21"/>
      <c r="F100" s="20"/>
      <c r="G100" s="19"/>
      <c r="H100" s="19"/>
      <c r="I100" s="19"/>
      <c r="J100" s="19"/>
    </row>
    <row r="101" spans="3:10" x14ac:dyDescent="0.2">
      <c r="C101" s="19"/>
      <c r="D101" s="20"/>
      <c r="E101" s="21"/>
      <c r="F101" s="20"/>
      <c r="G101" s="19"/>
      <c r="H101" s="19"/>
      <c r="I101" s="19"/>
      <c r="J101" s="19"/>
    </row>
    <row r="102" spans="3:10" x14ac:dyDescent="0.2">
      <c r="C102" s="19"/>
      <c r="D102" s="20"/>
      <c r="E102" s="21"/>
      <c r="F102" s="20"/>
      <c r="G102" s="19"/>
      <c r="H102" s="19"/>
      <c r="I102" s="19"/>
      <c r="J102" s="19"/>
    </row>
    <row r="103" spans="3:10" x14ac:dyDescent="0.2">
      <c r="C103" s="19"/>
      <c r="D103" s="20"/>
      <c r="E103" s="21"/>
      <c r="F103" s="20"/>
      <c r="G103" s="19"/>
      <c r="H103" s="19"/>
      <c r="I103" s="19"/>
      <c r="J103" s="19"/>
    </row>
    <row r="104" spans="3:10" x14ac:dyDescent="0.2">
      <c r="C104" s="19"/>
      <c r="D104" s="20"/>
      <c r="E104" s="21"/>
      <c r="F104" s="20"/>
      <c r="G104" s="19"/>
      <c r="H104" s="19"/>
      <c r="I104" s="19"/>
      <c r="J104" s="19"/>
    </row>
    <row r="105" spans="3:10" x14ac:dyDescent="0.2">
      <c r="C105" s="19"/>
      <c r="D105" s="20"/>
      <c r="E105" s="21"/>
      <c r="F105" s="20"/>
      <c r="G105" s="19"/>
      <c r="H105" s="19"/>
      <c r="I105" s="19"/>
      <c r="J105" s="19"/>
    </row>
    <row r="106" spans="3:10" x14ac:dyDescent="0.2">
      <c r="C106" s="19"/>
      <c r="D106" s="20"/>
      <c r="E106" s="21"/>
      <c r="F106" s="20"/>
      <c r="G106" s="19"/>
      <c r="H106" s="19"/>
      <c r="I106" s="19"/>
      <c r="J106" s="19"/>
    </row>
    <row r="107" spans="3:10" x14ac:dyDescent="0.2">
      <c r="C107" s="19"/>
      <c r="D107" s="20"/>
      <c r="E107" s="21"/>
      <c r="F107" s="20"/>
      <c r="G107" s="19"/>
      <c r="H107" s="19"/>
      <c r="I107" s="19"/>
      <c r="J107" s="19"/>
    </row>
    <row r="108" spans="3:10" x14ac:dyDescent="0.2">
      <c r="C108" s="19"/>
      <c r="D108" s="20"/>
      <c r="E108" s="21"/>
      <c r="F108" s="20"/>
      <c r="G108" s="19"/>
      <c r="H108" s="19"/>
      <c r="I108" s="19"/>
      <c r="J108" s="19"/>
    </row>
    <row r="109" spans="3:10" x14ac:dyDescent="0.2">
      <c r="C109" s="19"/>
      <c r="D109" s="20"/>
      <c r="E109" s="21"/>
      <c r="F109" s="20"/>
      <c r="G109" s="19"/>
      <c r="H109" s="19"/>
      <c r="I109" s="19"/>
      <c r="J109" s="19"/>
    </row>
    <row r="110" spans="3:10" x14ac:dyDescent="0.2">
      <c r="C110" s="19"/>
      <c r="D110" s="20"/>
      <c r="E110" s="21"/>
      <c r="F110" s="20"/>
      <c r="G110" s="19"/>
      <c r="H110" s="19"/>
      <c r="I110" s="19"/>
      <c r="J110" s="19"/>
    </row>
    <row r="111" spans="3:10" x14ac:dyDescent="0.2">
      <c r="C111" s="19"/>
      <c r="D111" s="20"/>
      <c r="E111" s="21"/>
      <c r="F111" s="20"/>
      <c r="G111" s="19"/>
      <c r="H111" s="19"/>
      <c r="I111" s="19"/>
      <c r="J111" s="19"/>
    </row>
    <row r="112" spans="3:10" x14ac:dyDescent="0.2">
      <c r="C112" s="19"/>
      <c r="D112" s="20"/>
      <c r="E112" s="21"/>
      <c r="F112" s="20"/>
      <c r="G112" s="19"/>
      <c r="H112" s="19"/>
      <c r="I112" s="19"/>
      <c r="J112" s="19"/>
    </row>
    <row r="113" spans="3:10" x14ac:dyDescent="0.2">
      <c r="C113" s="19"/>
      <c r="D113" s="20"/>
      <c r="E113" s="21"/>
      <c r="F113" s="20"/>
      <c r="G113" s="19"/>
      <c r="H113" s="19"/>
      <c r="I113" s="19"/>
      <c r="J113" s="19"/>
    </row>
    <row r="114" spans="3:10" x14ac:dyDescent="0.2">
      <c r="C114" s="19"/>
      <c r="D114" s="20"/>
      <c r="E114" s="21"/>
      <c r="F114" s="20"/>
      <c r="G114" s="19"/>
      <c r="H114" s="19"/>
      <c r="I114" s="19"/>
      <c r="J114" s="19"/>
    </row>
    <row r="115" spans="3:10" x14ac:dyDescent="0.2">
      <c r="C115" s="19"/>
      <c r="D115" s="20"/>
      <c r="E115" s="21"/>
      <c r="F115" s="20"/>
      <c r="G115" s="19"/>
      <c r="H115" s="19"/>
      <c r="I115" s="19"/>
      <c r="J115" s="19"/>
    </row>
    <row r="116" spans="3:10" x14ac:dyDescent="0.2">
      <c r="C116" s="19"/>
      <c r="D116" s="20"/>
      <c r="E116" s="21"/>
      <c r="F116" s="20"/>
      <c r="G116" s="19"/>
      <c r="H116" s="19"/>
      <c r="I116" s="19"/>
      <c r="J116" s="19"/>
    </row>
    <row r="117" spans="3:10" x14ac:dyDescent="0.2">
      <c r="C117" s="19"/>
      <c r="D117" s="20"/>
      <c r="E117" s="21"/>
      <c r="F117" s="20"/>
      <c r="G117" s="19"/>
      <c r="H117" s="19"/>
      <c r="I117" s="19"/>
      <c r="J117" s="19"/>
    </row>
    <row r="118" spans="3:10" x14ac:dyDescent="0.2">
      <c r="C118" s="19"/>
      <c r="D118" s="20"/>
      <c r="E118" s="21"/>
      <c r="F118" s="20"/>
      <c r="G118" s="19"/>
      <c r="H118" s="19"/>
      <c r="I118" s="19"/>
      <c r="J118" s="19"/>
    </row>
    <row r="119" spans="3:10" x14ac:dyDescent="0.2">
      <c r="C119" s="19"/>
      <c r="D119" s="20"/>
      <c r="E119" s="21"/>
      <c r="F119" s="20"/>
      <c r="G119" s="19"/>
      <c r="H119" s="19"/>
      <c r="I119" s="19"/>
      <c r="J119" s="19"/>
    </row>
    <row r="120" spans="3:10" x14ac:dyDescent="0.2">
      <c r="C120" s="19"/>
      <c r="D120" s="20"/>
      <c r="E120" s="21"/>
      <c r="F120" s="20"/>
      <c r="G120" s="19"/>
      <c r="H120" s="19"/>
      <c r="I120" s="19"/>
      <c r="J120" s="19"/>
    </row>
    <row r="121" spans="3:10" x14ac:dyDescent="0.2">
      <c r="C121" s="19"/>
      <c r="D121" s="20"/>
      <c r="E121" s="21"/>
      <c r="F121" s="20"/>
      <c r="G121" s="19"/>
      <c r="H121" s="19"/>
      <c r="I121" s="19"/>
      <c r="J121" s="19"/>
    </row>
    <row r="122" spans="3:10" x14ac:dyDescent="0.2">
      <c r="C122" s="19"/>
      <c r="D122" s="20"/>
      <c r="E122" s="21"/>
      <c r="F122" s="20"/>
      <c r="G122" s="19"/>
      <c r="H122" s="19"/>
      <c r="I122" s="19"/>
      <c r="J122" s="19"/>
    </row>
    <row r="123" spans="3:10" x14ac:dyDescent="0.2">
      <c r="C123" s="19"/>
      <c r="D123" s="20"/>
      <c r="E123" s="21"/>
      <c r="F123" s="20"/>
      <c r="G123" s="19"/>
      <c r="H123" s="19"/>
      <c r="I123" s="19"/>
      <c r="J123" s="19"/>
    </row>
    <row r="124" spans="3:10" x14ac:dyDescent="0.2">
      <c r="C124" s="19"/>
      <c r="D124" s="20"/>
      <c r="E124" s="21"/>
      <c r="F124" s="20"/>
      <c r="G124" s="19"/>
      <c r="H124" s="19"/>
      <c r="I124" s="19"/>
      <c r="J124" s="19"/>
    </row>
    <row r="125" spans="3:10" x14ac:dyDescent="0.2">
      <c r="C125" s="19"/>
      <c r="D125" s="20"/>
      <c r="E125" s="21"/>
      <c r="F125" s="20"/>
      <c r="G125" s="19"/>
      <c r="H125" s="19"/>
      <c r="I125" s="19"/>
      <c r="J125" s="19"/>
    </row>
    <row r="126" spans="3:10" x14ac:dyDescent="0.2">
      <c r="C126" s="19"/>
      <c r="D126" s="20"/>
      <c r="E126" s="21"/>
      <c r="F126" s="20"/>
      <c r="G126" s="19"/>
      <c r="H126" s="19"/>
      <c r="I126" s="19"/>
      <c r="J126" s="19"/>
    </row>
    <row r="127" spans="3:10" x14ac:dyDescent="0.2">
      <c r="C127" s="19"/>
      <c r="D127" s="20"/>
      <c r="E127" s="21"/>
      <c r="F127" s="20"/>
      <c r="G127" s="19"/>
      <c r="H127" s="19"/>
      <c r="I127" s="19"/>
      <c r="J127" s="19"/>
    </row>
    <row r="128" spans="3:10" x14ac:dyDescent="0.2">
      <c r="C128" s="19"/>
      <c r="D128" s="20"/>
      <c r="E128" s="21"/>
      <c r="F128" s="20"/>
      <c r="G128" s="19"/>
      <c r="H128" s="19"/>
      <c r="I128" s="19"/>
      <c r="J128" s="19"/>
    </row>
    <row r="129" spans="3:10" x14ac:dyDescent="0.2">
      <c r="C129" s="19"/>
      <c r="D129" s="20"/>
      <c r="E129" s="21"/>
      <c r="F129" s="20"/>
      <c r="G129" s="19"/>
      <c r="H129" s="19"/>
      <c r="I129" s="19"/>
      <c r="J129" s="19"/>
    </row>
    <row r="130" spans="3:10" x14ac:dyDescent="0.2">
      <c r="C130" s="19"/>
      <c r="D130" s="20"/>
      <c r="E130" s="21"/>
      <c r="F130" s="20"/>
      <c r="G130" s="19"/>
      <c r="H130" s="19"/>
      <c r="I130" s="19"/>
      <c r="J130" s="19"/>
    </row>
    <row r="131" spans="3:10" x14ac:dyDescent="0.2">
      <c r="C131" s="19"/>
      <c r="D131" s="20"/>
      <c r="E131" s="21"/>
      <c r="F131" s="20"/>
      <c r="G131" s="19"/>
      <c r="H131" s="19"/>
      <c r="I131" s="19"/>
      <c r="J131" s="19"/>
    </row>
    <row r="132" spans="3:10" x14ac:dyDescent="0.2">
      <c r="C132" s="19"/>
      <c r="D132" s="20"/>
      <c r="E132" s="21"/>
      <c r="F132" s="20"/>
      <c r="G132" s="19"/>
      <c r="H132" s="19"/>
      <c r="I132" s="19"/>
      <c r="J132" s="19"/>
    </row>
    <row r="133" spans="3:10" x14ac:dyDescent="0.2">
      <c r="C133" s="19"/>
      <c r="D133" s="20"/>
      <c r="E133" s="21"/>
      <c r="F133" s="20"/>
      <c r="G133" s="19"/>
      <c r="H133" s="19"/>
      <c r="I133" s="19"/>
      <c r="J133" s="19"/>
    </row>
    <row r="134" spans="3:10" x14ac:dyDescent="0.2">
      <c r="C134" s="19"/>
      <c r="D134" s="20"/>
      <c r="E134" s="21"/>
      <c r="F134" s="20"/>
      <c r="G134" s="19"/>
      <c r="H134" s="19"/>
      <c r="I134" s="19"/>
      <c r="J134" s="19"/>
    </row>
    <row r="135" spans="3:10" x14ac:dyDescent="0.2">
      <c r="C135" s="19"/>
      <c r="D135" s="20"/>
      <c r="E135" s="21"/>
      <c r="F135" s="20"/>
      <c r="G135" s="19"/>
      <c r="H135" s="19"/>
      <c r="I135" s="19"/>
      <c r="J135" s="19"/>
    </row>
    <row r="136" spans="3:10" x14ac:dyDescent="0.2">
      <c r="C136" s="19"/>
      <c r="D136" s="20"/>
      <c r="E136" s="21"/>
      <c r="F136" s="20"/>
      <c r="G136" s="19"/>
      <c r="H136" s="19"/>
      <c r="I136" s="19"/>
      <c r="J136" s="19"/>
    </row>
    <row r="137" spans="3:10" x14ac:dyDescent="0.2">
      <c r="C137" s="19"/>
      <c r="D137" s="20"/>
      <c r="E137" s="21"/>
      <c r="F137" s="20"/>
      <c r="G137" s="19"/>
      <c r="H137" s="19"/>
      <c r="I137" s="19"/>
      <c r="J137" s="19"/>
    </row>
    <row r="138" spans="3:10" x14ac:dyDescent="0.2">
      <c r="C138" s="19"/>
      <c r="D138" s="20"/>
      <c r="E138" s="21"/>
      <c r="F138" s="20"/>
      <c r="G138" s="19"/>
      <c r="H138" s="19"/>
      <c r="I138" s="19"/>
      <c r="J138" s="19"/>
    </row>
    <row r="139" spans="3:10" x14ac:dyDescent="0.2">
      <c r="C139" s="19"/>
      <c r="D139" s="20"/>
      <c r="E139" s="21"/>
      <c r="F139" s="20"/>
      <c r="G139" s="19"/>
      <c r="H139" s="19"/>
      <c r="I139" s="19"/>
      <c r="J139" s="19"/>
    </row>
    <row r="140" spans="3:10" x14ac:dyDescent="0.2">
      <c r="C140" s="19"/>
      <c r="D140" s="20"/>
      <c r="E140" s="21"/>
      <c r="F140" s="20"/>
      <c r="G140" s="19"/>
      <c r="H140" s="19"/>
      <c r="I140" s="19"/>
      <c r="J140" s="19"/>
    </row>
    <row r="141" spans="3:10" x14ac:dyDescent="0.2">
      <c r="C141" s="19"/>
      <c r="D141" s="20"/>
      <c r="E141" s="21"/>
      <c r="F141" s="20"/>
      <c r="G141" s="19"/>
      <c r="H141" s="19"/>
      <c r="I141" s="19"/>
      <c r="J141" s="19"/>
    </row>
    <row r="142" spans="3:10" x14ac:dyDescent="0.2">
      <c r="C142" s="19"/>
      <c r="D142" s="20"/>
      <c r="E142" s="21"/>
      <c r="F142" s="20"/>
      <c r="G142" s="19"/>
      <c r="H142" s="19"/>
      <c r="I142" s="19"/>
      <c r="J142" s="19"/>
    </row>
    <row r="143" spans="3:10" x14ac:dyDescent="0.2">
      <c r="C143" s="19"/>
      <c r="D143" s="20"/>
      <c r="E143" s="21"/>
      <c r="F143" s="20"/>
      <c r="G143" s="19"/>
      <c r="H143" s="19"/>
      <c r="I143" s="19"/>
      <c r="J143" s="19"/>
    </row>
    <row r="144" spans="3:10" x14ac:dyDescent="0.2">
      <c r="C144" s="19"/>
      <c r="D144" s="20"/>
      <c r="E144" s="21"/>
      <c r="F144" s="20"/>
      <c r="G144" s="19"/>
      <c r="H144" s="19"/>
      <c r="I144" s="19"/>
      <c r="J144" s="19"/>
    </row>
    <row r="145" spans="3:10" x14ac:dyDescent="0.2">
      <c r="C145" s="19"/>
      <c r="D145" s="20"/>
      <c r="E145" s="21"/>
      <c r="F145" s="20"/>
      <c r="G145" s="19"/>
      <c r="H145" s="19"/>
      <c r="I145" s="19"/>
      <c r="J145" s="19"/>
    </row>
    <row r="146" spans="3:10" x14ac:dyDescent="0.2">
      <c r="C146" s="19"/>
      <c r="D146" s="20"/>
      <c r="E146" s="21"/>
      <c r="F146" s="20"/>
      <c r="G146" s="19"/>
      <c r="H146" s="19"/>
      <c r="I146" s="19"/>
      <c r="J146" s="19"/>
    </row>
    <row r="147" spans="3:10" x14ac:dyDescent="0.2">
      <c r="C147" s="19"/>
      <c r="D147" s="20"/>
      <c r="E147" s="21"/>
      <c r="F147" s="20"/>
      <c r="G147" s="19"/>
      <c r="H147" s="19"/>
      <c r="I147" s="19"/>
      <c r="J147" s="19"/>
    </row>
    <row r="148" spans="3:10" x14ac:dyDescent="0.2">
      <c r="C148" s="19"/>
      <c r="D148" s="20"/>
      <c r="E148" s="21"/>
      <c r="F148" s="20"/>
      <c r="G148" s="19"/>
      <c r="H148" s="19"/>
      <c r="I148" s="19"/>
      <c r="J148" s="19"/>
    </row>
    <row r="149" spans="3:10" x14ac:dyDescent="0.2">
      <c r="C149" s="19"/>
      <c r="D149" s="20"/>
      <c r="E149" s="21"/>
      <c r="F149" s="20"/>
      <c r="G149" s="19"/>
      <c r="H149" s="19"/>
      <c r="I149" s="19"/>
      <c r="J149" s="19"/>
    </row>
    <row r="150" spans="3:10" x14ac:dyDescent="0.2">
      <c r="C150" s="19"/>
      <c r="D150" s="20"/>
      <c r="E150" s="21"/>
      <c r="F150" s="20"/>
      <c r="G150" s="19"/>
      <c r="H150" s="19"/>
      <c r="I150" s="19"/>
      <c r="J150" s="19"/>
    </row>
    <row r="151" spans="3:10" x14ac:dyDescent="0.2">
      <c r="C151" s="19"/>
      <c r="D151" s="20"/>
      <c r="E151" s="21"/>
      <c r="F151" s="20"/>
      <c r="G151" s="19"/>
      <c r="H151" s="19"/>
      <c r="I151" s="19"/>
      <c r="J151" s="19"/>
    </row>
    <row r="152" spans="3:10" x14ac:dyDescent="0.2">
      <c r="C152" s="19"/>
      <c r="D152" s="20"/>
      <c r="E152" s="21"/>
      <c r="F152" s="20"/>
      <c r="G152" s="19"/>
      <c r="H152" s="19"/>
      <c r="I152" s="19"/>
      <c r="J152" s="19"/>
    </row>
    <row r="153" spans="3:10" x14ac:dyDescent="0.2">
      <c r="C153" s="19"/>
      <c r="D153" s="20"/>
      <c r="E153" s="21"/>
      <c r="F153" s="20"/>
      <c r="G153" s="19"/>
      <c r="H153" s="19"/>
      <c r="I153" s="19"/>
      <c r="J153" s="19"/>
    </row>
    <row r="154" spans="3:10" x14ac:dyDescent="0.2">
      <c r="C154" s="19"/>
      <c r="D154" s="20"/>
      <c r="E154" s="21"/>
      <c r="F154" s="20"/>
      <c r="G154" s="19"/>
      <c r="H154" s="19"/>
      <c r="I154" s="19"/>
      <c r="J154" s="19"/>
    </row>
    <row r="155" spans="3:10" x14ac:dyDescent="0.2">
      <c r="C155" s="19"/>
      <c r="D155" s="20"/>
      <c r="E155" s="21"/>
      <c r="F155" s="20"/>
      <c r="G155" s="19"/>
      <c r="H155" s="19"/>
      <c r="I155" s="19"/>
      <c r="J155" s="19"/>
    </row>
    <row r="156" spans="3:10" x14ac:dyDescent="0.2">
      <c r="C156" s="19"/>
      <c r="D156" s="20"/>
      <c r="E156" s="21"/>
      <c r="F156" s="20"/>
      <c r="G156" s="19"/>
      <c r="H156" s="19"/>
      <c r="I156" s="19"/>
      <c r="J156" s="19"/>
    </row>
    <row r="157" spans="3:10" x14ac:dyDescent="0.2">
      <c r="C157" s="19"/>
      <c r="D157" s="20"/>
      <c r="E157" s="21"/>
      <c r="F157" s="20"/>
      <c r="G157" s="19"/>
      <c r="H157" s="19"/>
      <c r="I157" s="19"/>
      <c r="J157" s="19"/>
    </row>
    <row r="158" spans="3:10" x14ac:dyDescent="0.2">
      <c r="C158" s="19"/>
      <c r="D158" s="20"/>
      <c r="E158" s="21"/>
      <c r="F158" s="20"/>
      <c r="G158" s="19"/>
      <c r="H158" s="19"/>
      <c r="I158" s="19"/>
      <c r="J158" s="19"/>
    </row>
    <row r="159" spans="3:10" x14ac:dyDescent="0.2">
      <c r="C159" s="19"/>
      <c r="D159" s="20"/>
      <c r="E159" s="21"/>
      <c r="F159" s="20"/>
      <c r="G159" s="19"/>
      <c r="H159" s="19"/>
      <c r="I159" s="19"/>
      <c r="J159" s="19"/>
    </row>
    <row r="160" spans="3:10" x14ac:dyDescent="0.2">
      <c r="C160" s="19"/>
      <c r="D160" s="20"/>
      <c r="E160" s="21"/>
      <c r="F160" s="20"/>
      <c r="G160" s="19"/>
      <c r="H160" s="19"/>
      <c r="I160" s="19"/>
      <c r="J160" s="19"/>
    </row>
    <row r="161" spans="3:10" x14ac:dyDescent="0.2">
      <c r="C161" s="19"/>
      <c r="D161" s="20"/>
      <c r="E161" s="21"/>
      <c r="F161" s="20"/>
      <c r="G161" s="19"/>
      <c r="H161" s="19"/>
      <c r="I161" s="19"/>
      <c r="J161" s="19"/>
    </row>
    <row r="162" spans="3:10" x14ac:dyDescent="0.2">
      <c r="C162" s="19"/>
      <c r="D162" s="20"/>
      <c r="E162" s="21"/>
      <c r="F162" s="20"/>
      <c r="G162" s="19"/>
      <c r="H162" s="19"/>
      <c r="I162" s="19"/>
      <c r="J162" s="19"/>
    </row>
    <row r="163" spans="3:10" x14ac:dyDescent="0.2">
      <c r="C163" s="19"/>
      <c r="D163" s="20"/>
      <c r="E163" s="21"/>
      <c r="F163" s="20"/>
      <c r="G163" s="19"/>
      <c r="H163" s="19"/>
      <c r="I163" s="19"/>
      <c r="J163" s="19"/>
    </row>
    <row r="164" spans="3:10" x14ac:dyDescent="0.2">
      <c r="C164" s="19"/>
      <c r="D164" s="20"/>
      <c r="E164" s="21"/>
      <c r="F164" s="20"/>
      <c r="G164" s="19"/>
      <c r="H164" s="19"/>
      <c r="I164" s="19"/>
      <c r="J164" s="19"/>
    </row>
    <row r="165" spans="3:10" x14ac:dyDescent="0.2">
      <c r="C165" s="19"/>
      <c r="D165" s="20"/>
      <c r="E165" s="21"/>
      <c r="F165" s="20"/>
      <c r="G165" s="19"/>
      <c r="H165" s="19"/>
      <c r="I165" s="19"/>
      <c r="J165" s="19"/>
    </row>
    <row r="166" spans="3:10" x14ac:dyDescent="0.2">
      <c r="C166" s="19"/>
      <c r="D166" s="20"/>
      <c r="E166" s="21"/>
      <c r="F166" s="20"/>
      <c r="G166" s="19"/>
      <c r="H166" s="19"/>
      <c r="I166" s="19"/>
      <c r="J166" s="19"/>
    </row>
    <row r="167" spans="3:10" x14ac:dyDescent="0.2">
      <c r="C167" s="19"/>
      <c r="D167" s="20"/>
      <c r="E167" s="21"/>
      <c r="F167" s="20"/>
      <c r="G167" s="19"/>
      <c r="H167" s="19"/>
      <c r="I167" s="19"/>
      <c r="J167" s="19"/>
    </row>
    <row r="168" spans="3:10" x14ac:dyDescent="0.2">
      <c r="C168" s="19"/>
      <c r="D168" s="20"/>
      <c r="E168" s="21"/>
      <c r="F168" s="20"/>
      <c r="G168" s="19"/>
      <c r="H168" s="19"/>
      <c r="I168" s="19"/>
      <c r="J168" s="19"/>
    </row>
    <row r="169" spans="3:10" x14ac:dyDescent="0.2">
      <c r="C169" s="19"/>
      <c r="D169" s="20"/>
      <c r="E169" s="21"/>
      <c r="F169" s="20"/>
      <c r="G169" s="19"/>
      <c r="H169" s="19"/>
      <c r="I169" s="19"/>
      <c r="J169" s="19"/>
    </row>
    <row r="170" spans="3:10" x14ac:dyDescent="0.2">
      <c r="C170" s="19"/>
      <c r="D170" s="20"/>
      <c r="E170" s="21"/>
      <c r="F170" s="20"/>
      <c r="G170" s="19"/>
      <c r="H170" s="19"/>
      <c r="I170" s="19"/>
      <c r="J170" s="19"/>
    </row>
    <row r="171" spans="3:10" x14ac:dyDescent="0.2">
      <c r="C171" s="19"/>
      <c r="D171" s="20"/>
      <c r="E171" s="21"/>
      <c r="F171" s="20"/>
      <c r="G171" s="19"/>
      <c r="H171" s="19"/>
      <c r="I171" s="19"/>
      <c r="J171" s="19"/>
    </row>
    <row r="172" spans="3:10" x14ac:dyDescent="0.2">
      <c r="C172" s="19"/>
      <c r="D172" s="20"/>
      <c r="E172" s="21"/>
      <c r="F172" s="20"/>
      <c r="G172" s="19"/>
      <c r="H172" s="19"/>
      <c r="I172" s="19"/>
      <c r="J172" s="19"/>
    </row>
    <row r="173" spans="3:10" x14ac:dyDescent="0.2">
      <c r="C173" s="19"/>
      <c r="D173" s="20"/>
      <c r="E173" s="21"/>
      <c r="F173" s="20"/>
      <c r="G173" s="19"/>
      <c r="H173" s="19"/>
      <c r="I173" s="19"/>
      <c r="J173" s="19"/>
    </row>
    <row r="174" spans="3:10" x14ac:dyDescent="0.2">
      <c r="C174" s="19"/>
      <c r="D174" s="20"/>
      <c r="E174" s="21"/>
      <c r="F174" s="20"/>
      <c r="G174" s="19"/>
      <c r="H174" s="19"/>
      <c r="I174" s="19"/>
      <c r="J174" s="19"/>
    </row>
    <row r="175" spans="3:10" x14ac:dyDescent="0.2">
      <c r="C175" s="19"/>
      <c r="D175" s="20"/>
      <c r="E175" s="21"/>
      <c r="F175" s="20"/>
      <c r="G175" s="19"/>
      <c r="H175" s="19"/>
      <c r="I175" s="19"/>
      <c r="J175" s="19"/>
    </row>
    <row r="176" spans="3:10" x14ac:dyDescent="0.2">
      <c r="C176" s="19"/>
      <c r="D176" s="20"/>
      <c r="E176" s="21"/>
      <c r="F176" s="20"/>
      <c r="G176" s="19"/>
      <c r="H176" s="19"/>
      <c r="I176" s="19"/>
      <c r="J176" s="19"/>
    </row>
    <row r="177" spans="3:10" x14ac:dyDescent="0.2">
      <c r="C177" s="19"/>
      <c r="D177" s="20"/>
      <c r="E177" s="21"/>
      <c r="F177" s="20"/>
      <c r="G177" s="19"/>
      <c r="H177" s="19"/>
      <c r="I177" s="19"/>
      <c r="J177" s="19"/>
    </row>
    <row r="178" spans="3:10" x14ac:dyDescent="0.2">
      <c r="C178" s="19"/>
      <c r="D178" s="20"/>
      <c r="E178" s="21"/>
      <c r="F178" s="20"/>
      <c r="G178" s="19"/>
      <c r="H178" s="19"/>
      <c r="I178" s="19"/>
      <c r="J178" s="19"/>
    </row>
    <row r="179" spans="3:10" x14ac:dyDescent="0.2">
      <c r="C179" s="19"/>
      <c r="D179" s="20"/>
      <c r="E179" s="21"/>
      <c r="F179" s="20"/>
      <c r="G179" s="19"/>
      <c r="H179" s="19"/>
      <c r="I179" s="19"/>
      <c r="J179" s="19"/>
    </row>
    <row r="180" spans="3:10" x14ac:dyDescent="0.2">
      <c r="C180" s="19"/>
      <c r="D180" s="20"/>
      <c r="E180" s="21"/>
      <c r="F180" s="20"/>
      <c r="G180" s="19"/>
      <c r="H180" s="19"/>
      <c r="I180" s="19"/>
      <c r="J180" s="19"/>
    </row>
    <row r="181" spans="3:10" x14ac:dyDescent="0.2">
      <c r="C181" s="19"/>
      <c r="D181" s="20"/>
      <c r="E181" s="21"/>
      <c r="F181" s="20"/>
      <c r="G181" s="19"/>
      <c r="H181" s="19"/>
      <c r="I181" s="19"/>
      <c r="J181" s="19"/>
    </row>
    <row r="182" spans="3:10" x14ac:dyDescent="0.2">
      <c r="C182" s="19"/>
      <c r="D182" s="20"/>
      <c r="E182" s="21"/>
      <c r="F182" s="20"/>
      <c r="G182" s="19"/>
      <c r="H182" s="19"/>
      <c r="I182" s="19"/>
      <c r="J182" s="19"/>
    </row>
    <row r="183" spans="3:10" x14ac:dyDescent="0.2">
      <c r="C183" s="19"/>
      <c r="D183" s="20"/>
      <c r="E183" s="21"/>
      <c r="F183" s="20"/>
      <c r="G183" s="19"/>
      <c r="H183" s="19"/>
      <c r="I183" s="19"/>
      <c r="J183" s="19"/>
    </row>
    <row r="184" spans="3:10" x14ac:dyDescent="0.2">
      <c r="C184" s="19"/>
      <c r="D184" s="20"/>
      <c r="E184" s="21"/>
      <c r="F184" s="20"/>
      <c r="G184" s="19"/>
      <c r="H184" s="19"/>
      <c r="I184" s="19"/>
      <c r="J184" s="19"/>
    </row>
    <row r="185" spans="3:10" x14ac:dyDescent="0.2">
      <c r="C185" s="19"/>
      <c r="D185" s="20"/>
      <c r="E185" s="21"/>
      <c r="F185" s="20"/>
      <c r="G185" s="19"/>
      <c r="H185" s="19"/>
      <c r="I185" s="19"/>
      <c r="J185" s="19"/>
    </row>
    <row r="186" spans="3:10" x14ac:dyDescent="0.2">
      <c r="C186" s="19"/>
      <c r="D186" s="20"/>
      <c r="E186" s="21"/>
      <c r="F186" s="20"/>
      <c r="G186" s="19"/>
      <c r="H186" s="19"/>
      <c r="I186" s="19"/>
      <c r="J186" s="19"/>
    </row>
    <row r="187" spans="3:10" x14ac:dyDescent="0.2">
      <c r="C187" s="19"/>
      <c r="D187" s="20"/>
      <c r="E187" s="21"/>
      <c r="F187" s="20"/>
      <c r="G187" s="19"/>
      <c r="H187" s="19"/>
      <c r="I187" s="19"/>
      <c r="J187" s="19"/>
    </row>
    <row r="188" spans="3:10" x14ac:dyDescent="0.2">
      <c r="C188" s="19"/>
      <c r="D188" s="20"/>
      <c r="E188" s="21"/>
      <c r="F188" s="20"/>
      <c r="G188" s="19"/>
      <c r="H188" s="19"/>
      <c r="I188" s="19"/>
      <c r="J188" s="19"/>
    </row>
    <row r="189" spans="3:10" x14ac:dyDescent="0.2">
      <c r="C189" s="19"/>
      <c r="D189" s="20"/>
      <c r="E189" s="21"/>
      <c r="F189" s="20"/>
      <c r="G189" s="19"/>
      <c r="H189" s="19"/>
      <c r="I189" s="19"/>
      <c r="J189" s="19"/>
    </row>
    <row r="190" spans="3:10" x14ac:dyDescent="0.2">
      <c r="C190" s="19"/>
      <c r="D190" s="20"/>
      <c r="E190" s="21"/>
      <c r="F190" s="20"/>
      <c r="G190" s="19"/>
      <c r="H190" s="19"/>
      <c r="I190" s="19"/>
      <c r="J190" s="19"/>
    </row>
    <row r="191" spans="3:10" x14ac:dyDescent="0.2">
      <c r="C191" s="19"/>
      <c r="D191" s="20"/>
      <c r="E191" s="21"/>
      <c r="F191" s="20"/>
      <c r="G191" s="19"/>
      <c r="H191" s="19"/>
      <c r="I191" s="19"/>
      <c r="J191" s="19"/>
    </row>
    <row r="192" spans="3:10" x14ac:dyDescent="0.2">
      <c r="C192" s="19"/>
      <c r="D192" s="20"/>
      <c r="E192" s="21"/>
      <c r="F192" s="20"/>
      <c r="G192" s="19"/>
      <c r="H192" s="19"/>
      <c r="I192" s="19"/>
      <c r="J192" s="19"/>
    </row>
    <row r="193" spans="3:10" x14ac:dyDescent="0.2">
      <c r="C193" s="19"/>
      <c r="D193" s="20"/>
      <c r="E193" s="21"/>
      <c r="F193" s="20"/>
      <c r="G193" s="19"/>
      <c r="H193" s="19"/>
      <c r="I193" s="19"/>
      <c r="J193" s="19"/>
    </row>
    <row r="194" spans="3:10" x14ac:dyDescent="0.2">
      <c r="C194" s="19"/>
      <c r="D194" s="20"/>
      <c r="E194" s="21"/>
      <c r="F194" s="20"/>
      <c r="G194" s="19"/>
      <c r="H194" s="19"/>
      <c r="I194" s="19"/>
      <c r="J194" s="19"/>
    </row>
    <row r="195" spans="3:10" x14ac:dyDescent="0.2">
      <c r="C195" s="19"/>
      <c r="D195" s="20"/>
      <c r="E195" s="21"/>
      <c r="F195" s="20"/>
      <c r="G195" s="19"/>
      <c r="H195" s="19"/>
      <c r="I195" s="19"/>
      <c r="J195" s="19"/>
    </row>
    <row r="196" spans="3:10" x14ac:dyDescent="0.2">
      <c r="C196" s="19"/>
      <c r="D196" s="20"/>
      <c r="E196" s="21"/>
      <c r="F196" s="20"/>
      <c r="G196" s="19"/>
      <c r="H196" s="19"/>
      <c r="I196" s="19"/>
      <c r="J196" s="19"/>
    </row>
    <row r="197" spans="3:10" x14ac:dyDescent="0.2">
      <c r="C197" s="19"/>
      <c r="D197" s="20"/>
      <c r="E197" s="21"/>
      <c r="F197" s="20"/>
      <c r="G197" s="19"/>
      <c r="H197" s="19"/>
      <c r="I197" s="19"/>
      <c r="J197" s="19"/>
    </row>
    <row r="198" spans="3:10" x14ac:dyDescent="0.2">
      <c r="C198" s="19"/>
      <c r="D198" s="20"/>
      <c r="E198" s="21"/>
      <c r="F198" s="20"/>
      <c r="G198" s="19"/>
      <c r="H198" s="19"/>
      <c r="I198" s="19"/>
      <c r="J198" s="19"/>
    </row>
    <row r="199" spans="3:10" x14ac:dyDescent="0.2">
      <c r="C199" s="19"/>
      <c r="D199" s="20"/>
      <c r="E199" s="21"/>
      <c r="F199" s="20"/>
      <c r="G199" s="19"/>
      <c r="H199" s="19"/>
      <c r="I199" s="19"/>
      <c r="J199" s="19"/>
    </row>
    <row r="200" spans="3:10" x14ac:dyDescent="0.2">
      <c r="C200" s="19"/>
      <c r="D200" s="20"/>
      <c r="E200" s="21"/>
      <c r="F200" s="20"/>
      <c r="G200" s="19"/>
      <c r="H200" s="19"/>
      <c r="I200" s="19"/>
      <c r="J200" s="19"/>
    </row>
    <row r="201" spans="3:10" x14ac:dyDescent="0.2">
      <c r="C201" s="19"/>
      <c r="D201" s="20"/>
      <c r="E201" s="21"/>
      <c r="F201" s="20"/>
      <c r="G201" s="19"/>
      <c r="H201" s="19"/>
      <c r="I201" s="19"/>
      <c r="J201" s="19"/>
    </row>
    <row r="202" spans="3:10" x14ac:dyDescent="0.2">
      <c r="C202" s="19"/>
      <c r="D202" s="20"/>
      <c r="E202" s="21"/>
      <c r="F202" s="20"/>
      <c r="G202" s="19"/>
      <c r="H202" s="19"/>
      <c r="I202" s="19"/>
      <c r="J202" s="19"/>
    </row>
    <row r="203" spans="3:10" x14ac:dyDescent="0.2">
      <c r="C203" s="19"/>
      <c r="D203" s="20"/>
      <c r="E203" s="21"/>
      <c r="F203" s="20"/>
      <c r="G203" s="19"/>
      <c r="H203" s="19"/>
      <c r="I203" s="19"/>
      <c r="J203" s="19"/>
    </row>
    <row r="204" spans="3:10" x14ac:dyDescent="0.2">
      <c r="C204" s="19"/>
      <c r="D204" s="20"/>
      <c r="E204" s="21"/>
      <c r="F204" s="20"/>
      <c r="G204" s="19"/>
      <c r="H204" s="19"/>
      <c r="I204" s="19"/>
      <c r="J204" s="19"/>
    </row>
    <row r="205" spans="3:10" x14ac:dyDescent="0.2">
      <c r="C205" s="19"/>
      <c r="D205" s="20"/>
      <c r="E205" s="21"/>
      <c r="F205" s="20"/>
      <c r="G205" s="19"/>
      <c r="H205" s="19"/>
      <c r="I205" s="19"/>
      <c r="J205" s="19"/>
    </row>
    <row r="206" spans="3:10" x14ac:dyDescent="0.2">
      <c r="C206" s="19"/>
      <c r="D206" s="20"/>
      <c r="E206" s="21"/>
      <c r="F206" s="20"/>
      <c r="G206" s="19"/>
      <c r="H206" s="19"/>
      <c r="I206" s="19"/>
      <c r="J206" s="19"/>
    </row>
    <row r="207" spans="3:10" x14ac:dyDescent="0.2">
      <c r="C207" s="19"/>
      <c r="D207" s="20"/>
      <c r="E207" s="21"/>
      <c r="F207" s="20"/>
      <c r="G207" s="19"/>
      <c r="H207" s="19"/>
      <c r="I207" s="19"/>
      <c r="J207" s="19"/>
    </row>
    <row r="208" spans="3:10" x14ac:dyDescent="0.2">
      <c r="C208" s="19"/>
      <c r="D208" s="20"/>
      <c r="E208" s="21"/>
      <c r="F208" s="20"/>
      <c r="G208" s="19"/>
      <c r="H208" s="19"/>
      <c r="I208" s="19"/>
      <c r="J208" s="19"/>
    </row>
    <row r="209" spans="3:10" x14ac:dyDescent="0.2">
      <c r="C209" s="19"/>
      <c r="D209" s="20"/>
      <c r="E209" s="21"/>
      <c r="F209" s="20"/>
      <c r="G209" s="19"/>
      <c r="H209" s="19"/>
      <c r="I209" s="19"/>
      <c r="J209" s="19"/>
    </row>
    <row r="210" spans="3:10" x14ac:dyDescent="0.2">
      <c r="C210" s="19"/>
      <c r="D210" s="20"/>
      <c r="E210" s="21"/>
      <c r="F210" s="20"/>
      <c r="G210" s="19"/>
      <c r="H210" s="19"/>
      <c r="I210" s="19"/>
      <c r="J210" s="19"/>
    </row>
    <row r="211" spans="3:10" x14ac:dyDescent="0.2">
      <c r="C211" s="19"/>
      <c r="D211" s="20"/>
      <c r="E211" s="21"/>
      <c r="F211" s="20"/>
      <c r="G211" s="19"/>
      <c r="H211" s="19"/>
      <c r="I211" s="19"/>
      <c r="J211" s="19"/>
    </row>
    <row r="212" spans="3:10" x14ac:dyDescent="0.2">
      <c r="C212" s="19"/>
      <c r="D212" s="20"/>
      <c r="E212" s="21"/>
      <c r="F212" s="20"/>
      <c r="G212" s="19"/>
      <c r="H212" s="19"/>
      <c r="I212" s="19"/>
      <c r="J212" s="19"/>
    </row>
    <row r="213" spans="3:10" x14ac:dyDescent="0.2">
      <c r="C213" s="19"/>
      <c r="D213" s="20"/>
      <c r="E213" s="21"/>
      <c r="F213" s="20"/>
      <c r="G213" s="19"/>
      <c r="H213" s="19"/>
      <c r="I213" s="19"/>
      <c r="J213" s="19"/>
    </row>
    <row r="214" spans="3:10" x14ac:dyDescent="0.2">
      <c r="C214" s="19"/>
      <c r="D214" s="20"/>
      <c r="E214" s="21"/>
      <c r="F214" s="20"/>
      <c r="G214" s="19"/>
      <c r="H214" s="19"/>
      <c r="I214" s="19"/>
      <c r="J214" s="19"/>
    </row>
    <row r="215" spans="3:10" x14ac:dyDescent="0.2">
      <c r="C215" s="19"/>
      <c r="D215" s="20"/>
      <c r="E215" s="21"/>
      <c r="F215" s="20"/>
      <c r="G215" s="19"/>
      <c r="H215" s="19"/>
      <c r="I215" s="19"/>
      <c r="J215" s="19"/>
    </row>
    <row r="216" spans="3:10" x14ac:dyDescent="0.2">
      <c r="C216" s="19"/>
      <c r="D216" s="20"/>
      <c r="E216" s="21"/>
      <c r="F216" s="20"/>
      <c r="G216" s="19"/>
      <c r="H216" s="19"/>
      <c r="I216" s="19"/>
      <c r="J216" s="19"/>
    </row>
    <row r="217" spans="3:10" x14ac:dyDescent="0.2">
      <c r="C217" s="19"/>
      <c r="D217" s="20"/>
      <c r="E217" s="21"/>
      <c r="F217" s="20"/>
      <c r="G217" s="19"/>
      <c r="H217" s="19"/>
      <c r="I217" s="19"/>
      <c r="J217" s="19"/>
    </row>
    <row r="218" spans="3:10" x14ac:dyDescent="0.2">
      <c r="C218" s="19"/>
      <c r="D218" s="20"/>
      <c r="E218" s="21"/>
      <c r="F218" s="20"/>
    </row>
    <row r="219" spans="3:10" x14ac:dyDescent="0.2">
      <c r="C219" s="19"/>
      <c r="D219" s="20"/>
      <c r="E219" s="21"/>
      <c r="F219" s="20"/>
    </row>
    <row r="220" spans="3:10" x14ac:dyDescent="0.2">
      <c r="C220" s="19"/>
      <c r="D220" s="20"/>
      <c r="E220" s="21"/>
      <c r="F220" s="20"/>
    </row>
    <row r="221" spans="3:10" x14ac:dyDescent="0.2">
      <c r="C221" s="19"/>
      <c r="D221" s="20"/>
      <c r="E221" s="21"/>
      <c r="F221" s="20"/>
    </row>
    <row r="222" spans="3:10" x14ac:dyDescent="0.2">
      <c r="C222" s="19"/>
      <c r="D222" s="20"/>
      <c r="E222" s="21"/>
      <c r="F222" s="20"/>
    </row>
    <row r="223" spans="3:10" x14ac:dyDescent="0.2">
      <c r="C223" s="19"/>
      <c r="D223" s="20"/>
      <c r="E223" s="21"/>
      <c r="F223" s="20"/>
    </row>
    <row r="224" spans="3:10" x14ac:dyDescent="0.2">
      <c r="C224" s="19"/>
      <c r="D224" s="20"/>
      <c r="E224" s="21"/>
      <c r="F224" s="20"/>
    </row>
    <row r="225" spans="3:6" x14ac:dyDescent="0.2">
      <c r="C225" s="19"/>
      <c r="D225" s="20"/>
      <c r="E225" s="21"/>
      <c r="F225" s="20"/>
    </row>
    <row r="226" spans="3:6" x14ac:dyDescent="0.2">
      <c r="C226" s="19"/>
      <c r="D226" s="20"/>
      <c r="E226" s="21"/>
      <c r="F226" s="20"/>
    </row>
    <row r="227" spans="3:6" x14ac:dyDescent="0.2">
      <c r="C227" s="19"/>
      <c r="D227" s="20"/>
      <c r="E227" s="21"/>
      <c r="F227" s="20"/>
    </row>
    <row r="228" spans="3:6" x14ac:dyDescent="0.2">
      <c r="C228" s="19"/>
      <c r="D228" s="20"/>
      <c r="E228" s="21"/>
      <c r="F228" s="20"/>
    </row>
    <row r="229" spans="3:6" x14ac:dyDescent="0.2">
      <c r="C229" s="19"/>
      <c r="D229" s="20"/>
      <c r="E229" s="21"/>
      <c r="F229" s="20"/>
    </row>
    <row r="230" spans="3:6" x14ac:dyDescent="0.2">
      <c r="C230" s="19"/>
      <c r="D230" s="20"/>
      <c r="E230" s="21"/>
      <c r="F230" s="20"/>
    </row>
    <row r="231" spans="3:6" x14ac:dyDescent="0.2">
      <c r="C231" s="19"/>
      <c r="D231" s="20"/>
      <c r="E231" s="21"/>
      <c r="F231" s="20"/>
    </row>
    <row r="232" spans="3:6" x14ac:dyDescent="0.2">
      <c r="C232" s="19"/>
      <c r="D232" s="20"/>
      <c r="E232" s="21"/>
      <c r="F232" s="20"/>
    </row>
    <row r="233" spans="3:6" x14ac:dyDescent="0.2">
      <c r="C233" s="19"/>
      <c r="D233" s="20"/>
      <c r="E233" s="21"/>
      <c r="F233" s="20"/>
    </row>
    <row r="234" spans="3:6" x14ac:dyDescent="0.2">
      <c r="C234" s="19"/>
      <c r="D234" s="20"/>
      <c r="E234" s="21"/>
      <c r="F234" s="20"/>
    </row>
    <row r="235" spans="3:6" x14ac:dyDescent="0.2">
      <c r="C235" s="19"/>
      <c r="D235" s="20"/>
      <c r="E235" s="21"/>
      <c r="F235" s="20"/>
    </row>
    <row r="236" spans="3:6" x14ac:dyDescent="0.2">
      <c r="C236" s="19"/>
      <c r="D236" s="20"/>
      <c r="E236" s="21"/>
      <c r="F236" s="20"/>
    </row>
    <row r="237" spans="3:6" x14ac:dyDescent="0.2">
      <c r="C237" s="19"/>
      <c r="D237" s="20"/>
      <c r="E237" s="21"/>
      <c r="F237" s="20"/>
    </row>
    <row r="238" spans="3:6" x14ac:dyDescent="0.2">
      <c r="C238" s="19"/>
      <c r="D238" s="20"/>
      <c r="E238" s="21"/>
      <c r="F238" s="20"/>
    </row>
    <row r="239" spans="3:6" x14ac:dyDescent="0.2">
      <c r="C239" s="19"/>
      <c r="D239" s="20"/>
      <c r="E239" s="21"/>
      <c r="F239" s="20"/>
    </row>
    <row r="240" spans="3:6" x14ac:dyDescent="0.2">
      <c r="C240" s="19"/>
      <c r="D240" s="20"/>
      <c r="E240" s="21"/>
      <c r="F240" s="20"/>
    </row>
    <row r="241" spans="3:6" x14ac:dyDescent="0.2">
      <c r="C241" s="19"/>
      <c r="D241" s="20"/>
      <c r="E241" s="21"/>
      <c r="F241" s="20"/>
    </row>
    <row r="242" spans="3:6" x14ac:dyDescent="0.2">
      <c r="C242" s="19"/>
      <c r="D242" s="20"/>
      <c r="E242" s="21"/>
      <c r="F242" s="20"/>
    </row>
    <row r="243" spans="3:6" x14ac:dyDescent="0.2">
      <c r="D243" s="20"/>
      <c r="E243" s="21"/>
      <c r="F243" s="20"/>
    </row>
    <row r="244" spans="3:6" x14ac:dyDescent="0.2">
      <c r="D244" s="20"/>
      <c r="E244" s="21"/>
      <c r="F244" s="20"/>
    </row>
    <row r="245" spans="3:6" x14ac:dyDescent="0.2">
      <c r="D245" s="20"/>
      <c r="E245" s="21"/>
      <c r="F245" s="20"/>
    </row>
    <row r="246" spans="3:6" x14ac:dyDescent="0.2">
      <c r="D246" s="20"/>
      <c r="E246" s="21"/>
      <c r="F246" s="20"/>
    </row>
    <row r="247" spans="3:6" x14ac:dyDescent="0.2">
      <c r="D247" s="20"/>
      <c r="E247" s="21"/>
      <c r="F247" s="20"/>
    </row>
    <row r="248" spans="3:6" x14ac:dyDescent="0.2">
      <c r="D248" s="20"/>
      <c r="E248" s="21"/>
      <c r="F248" s="20"/>
    </row>
    <row r="249" spans="3:6" x14ac:dyDescent="0.2">
      <c r="D249" s="20"/>
      <c r="E249" s="21"/>
      <c r="F249" s="20"/>
    </row>
    <row r="250" spans="3:6" x14ac:dyDescent="0.2">
      <c r="D250" s="20"/>
      <c r="E250" s="21"/>
      <c r="F250" s="20"/>
    </row>
    <row r="251" spans="3:6" x14ac:dyDescent="0.2">
      <c r="D251" s="20"/>
      <c r="E251" s="21"/>
      <c r="F251" s="20"/>
    </row>
    <row r="252" spans="3:6" x14ac:dyDescent="0.2">
      <c r="D252" s="20"/>
      <c r="E252" s="21"/>
      <c r="F252" s="20"/>
    </row>
    <row r="253" spans="3:6" x14ac:dyDescent="0.2">
      <c r="D253" s="20"/>
      <c r="E253" s="21"/>
      <c r="F253" s="20"/>
    </row>
    <row r="254" spans="3:6" x14ac:dyDescent="0.2">
      <c r="D254" s="20"/>
      <c r="E254" s="21"/>
      <c r="F254" s="20"/>
    </row>
    <row r="255" spans="3:6" x14ac:dyDescent="0.2">
      <c r="D255" s="20"/>
      <c r="E255" s="21"/>
      <c r="F255" s="20"/>
    </row>
    <row r="256" spans="3:6" x14ac:dyDescent="0.2">
      <c r="D256" s="20"/>
      <c r="E256" s="21"/>
      <c r="F256" s="20"/>
    </row>
    <row r="257" spans="4:6" x14ac:dyDescent="0.2">
      <c r="D257" s="20"/>
      <c r="E257" s="21"/>
      <c r="F257" s="20"/>
    </row>
    <row r="258" spans="4:6" x14ac:dyDescent="0.2">
      <c r="D258" s="20"/>
      <c r="E258" s="21"/>
      <c r="F258" s="20"/>
    </row>
    <row r="259" spans="4:6" x14ac:dyDescent="0.2">
      <c r="D259" s="20"/>
      <c r="E259" s="21"/>
      <c r="F259" s="20"/>
    </row>
    <row r="260" spans="4:6" x14ac:dyDescent="0.2">
      <c r="D260" s="20"/>
      <c r="E260" s="21"/>
      <c r="F260" s="20"/>
    </row>
    <row r="261" spans="4:6" x14ac:dyDescent="0.2">
      <c r="D261" s="20"/>
      <c r="E261" s="21"/>
      <c r="F261" s="20"/>
    </row>
    <row r="262" spans="4:6" x14ac:dyDescent="0.2">
      <c r="D262" s="20"/>
      <c r="E262" s="21"/>
      <c r="F262" s="20"/>
    </row>
    <row r="263" spans="4:6" x14ac:dyDescent="0.2">
      <c r="D263" s="20"/>
      <c r="E263" s="21"/>
      <c r="F263" s="20"/>
    </row>
    <row r="264" spans="4:6" x14ac:dyDescent="0.2">
      <c r="D264" s="20"/>
      <c r="E264" s="21"/>
      <c r="F264" s="20"/>
    </row>
    <row r="265" spans="4:6" x14ac:dyDescent="0.2">
      <c r="D265" s="20"/>
      <c r="F265" s="20"/>
    </row>
    <row r="266" spans="4:6" x14ac:dyDescent="0.2">
      <c r="D266" s="20"/>
      <c r="F266" s="20"/>
    </row>
    <row r="267" spans="4:6" x14ac:dyDescent="0.2">
      <c r="D267" s="20"/>
      <c r="F267" s="20"/>
    </row>
    <row r="268" spans="4:6" x14ac:dyDescent="0.2">
      <c r="D268" s="20"/>
      <c r="F268" s="20"/>
    </row>
    <row r="269" spans="4:6" x14ac:dyDescent="0.2">
      <c r="D269" s="20"/>
      <c r="F269" s="20"/>
    </row>
    <row r="270" spans="4:6" x14ac:dyDescent="0.2">
      <c r="D270" s="20"/>
      <c r="F270" s="20"/>
    </row>
    <row r="271" spans="4:6" x14ac:dyDescent="0.2">
      <c r="D271" s="20"/>
      <c r="F271" s="20"/>
    </row>
    <row r="272" spans="4:6" x14ac:dyDescent="0.2">
      <c r="D272" s="20"/>
      <c r="F272" s="20"/>
    </row>
    <row r="273" spans="4:6" x14ac:dyDescent="0.2">
      <c r="D273" s="20"/>
      <c r="F273" s="20"/>
    </row>
    <row r="274" spans="4:6" x14ac:dyDescent="0.2">
      <c r="D274" s="20"/>
      <c r="F274" s="20"/>
    </row>
    <row r="275" spans="4:6" x14ac:dyDescent="0.2">
      <c r="D275" s="20"/>
      <c r="F275" s="20"/>
    </row>
    <row r="276" spans="4:6" x14ac:dyDescent="0.2">
      <c r="D276" s="20"/>
      <c r="F276" s="20"/>
    </row>
    <row r="277" spans="4:6" x14ac:dyDescent="0.2">
      <c r="D277" s="20"/>
      <c r="F277" s="20"/>
    </row>
    <row r="278" spans="4:6" x14ac:dyDescent="0.2">
      <c r="D278" s="20"/>
      <c r="F278" s="20"/>
    </row>
    <row r="279" spans="4:6" x14ac:dyDescent="0.2">
      <c r="D279" s="20"/>
      <c r="F279" s="20"/>
    </row>
    <row r="280" spans="4:6" x14ac:dyDescent="0.2">
      <c r="D280" s="20"/>
      <c r="F280" s="20"/>
    </row>
    <row r="281" spans="4:6" x14ac:dyDescent="0.2">
      <c r="D281" s="20"/>
      <c r="F281" s="20"/>
    </row>
    <row r="282" spans="4:6" x14ac:dyDescent="0.2">
      <c r="D282" s="20"/>
      <c r="F282" s="20"/>
    </row>
    <row r="283" spans="4:6" x14ac:dyDescent="0.2">
      <c r="D283" s="20"/>
      <c r="F283" s="20"/>
    </row>
    <row r="284" spans="4:6" x14ac:dyDescent="0.2">
      <c r="D284" s="20"/>
      <c r="F284" s="20"/>
    </row>
    <row r="285" spans="4:6" x14ac:dyDescent="0.2">
      <c r="D285" s="20"/>
      <c r="F285" s="20"/>
    </row>
    <row r="286" spans="4:6" x14ac:dyDescent="0.2">
      <c r="D286" s="20"/>
      <c r="F286" s="20"/>
    </row>
    <row r="287" spans="4:6" x14ac:dyDescent="0.2">
      <c r="D287" s="20"/>
      <c r="F287" s="20"/>
    </row>
    <row r="288" spans="4:6" x14ac:dyDescent="0.2">
      <c r="D288" s="20"/>
      <c r="F288" s="20"/>
    </row>
    <row r="289" spans="4:6" x14ac:dyDescent="0.2">
      <c r="D289" s="20"/>
      <c r="F289" s="20"/>
    </row>
    <row r="290" spans="4:6" x14ac:dyDescent="0.2">
      <c r="D290" s="20"/>
      <c r="F290" s="20"/>
    </row>
    <row r="291" spans="4:6" x14ac:dyDescent="0.2">
      <c r="D291" s="20"/>
      <c r="F291" s="20"/>
    </row>
    <row r="292" spans="4:6" x14ac:dyDescent="0.2">
      <c r="D292" s="20"/>
      <c r="F292" s="20"/>
    </row>
    <row r="293" spans="4:6" x14ac:dyDescent="0.2">
      <c r="D293" s="20"/>
      <c r="F293" s="20"/>
    </row>
    <row r="294" spans="4:6" x14ac:dyDescent="0.2">
      <c r="D294" s="20"/>
    </row>
    <row r="295" spans="4:6" x14ac:dyDescent="0.2">
      <c r="D295" s="20"/>
    </row>
    <row r="296" spans="4:6" x14ac:dyDescent="0.2">
      <c r="D296" s="20"/>
    </row>
    <row r="297" spans="4:6" x14ac:dyDescent="0.2">
      <c r="D297" s="20"/>
    </row>
    <row r="298" spans="4:6" x14ac:dyDescent="0.2">
      <c r="D298" s="20"/>
    </row>
    <row r="299" spans="4:6" x14ac:dyDescent="0.2">
      <c r="D299" s="20"/>
    </row>
    <row r="300" spans="4:6" x14ac:dyDescent="0.2">
      <c r="D300" s="20"/>
    </row>
    <row r="301" spans="4:6" x14ac:dyDescent="0.2">
      <c r="D301" s="20"/>
    </row>
    <row r="302" spans="4:6" x14ac:dyDescent="0.2">
      <c r="D302" s="20"/>
    </row>
    <row r="303" spans="4:6" x14ac:dyDescent="0.2">
      <c r="D303" s="20"/>
    </row>
    <row r="304" spans="4:6" x14ac:dyDescent="0.2">
      <c r="D304" s="20"/>
    </row>
    <row r="305" spans="4:4" x14ac:dyDescent="0.2">
      <c r="D305" s="20"/>
    </row>
    <row r="306" spans="4:4" x14ac:dyDescent="0.2">
      <c r="D306" s="20"/>
    </row>
    <row r="307" spans="4:4" x14ac:dyDescent="0.2">
      <c r="D307" s="20"/>
    </row>
    <row r="308" spans="4:4" x14ac:dyDescent="0.2">
      <c r="D308" s="20"/>
    </row>
    <row r="309" spans="4:4" x14ac:dyDescent="0.2">
      <c r="D309" s="20"/>
    </row>
    <row r="310" spans="4:4" x14ac:dyDescent="0.2">
      <c r="D310" s="20"/>
    </row>
    <row r="311" spans="4:4" x14ac:dyDescent="0.2">
      <c r="D311" s="20"/>
    </row>
    <row r="312" spans="4:4" x14ac:dyDescent="0.2">
      <c r="D312" s="20"/>
    </row>
    <row r="313" spans="4:4" x14ac:dyDescent="0.2">
      <c r="D313" s="20"/>
    </row>
    <row r="314" spans="4:4" x14ac:dyDescent="0.2">
      <c r="D314" s="20"/>
    </row>
    <row r="315" spans="4:4" x14ac:dyDescent="0.2">
      <c r="D315" s="20"/>
    </row>
    <row r="316" spans="4:4" x14ac:dyDescent="0.2">
      <c r="D316" s="20"/>
    </row>
    <row r="317" spans="4:4" x14ac:dyDescent="0.2">
      <c r="D317" s="20"/>
    </row>
    <row r="318" spans="4:4" x14ac:dyDescent="0.2">
      <c r="D318" s="20"/>
    </row>
    <row r="319" spans="4:4" x14ac:dyDescent="0.2">
      <c r="D319" s="20"/>
    </row>
    <row r="320" spans="4:4" x14ac:dyDescent="0.2">
      <c r="D320" s="20"/>
    </row>
    <row r="321" spans="4:4" x14ac:dyDescent="0.2">
      <c r="D321" s="20"/>
    </row>
    <row r="322" spans="4:4" x14ac:dyDescent="0.2">
      <c r="D322" s="20"/>
    </row>
    <row r="323" spans="4:4" x14ac:dyDescent="0.2">
      <c r="D323" s="20"/>
    </row>
    <row r="324" spans="4:4" x14ac:dyDescent="0.2">
      <c r="D324" s="20"/>
    </row>
    <row r="325" spans="4:4" x14ac:dyDescent="0.2">
      <c r="D325" s="20"/>
    </row>
    <row r="326" spans="4:4" x14ac:dyDescent="0.2">
      <c r="D326" s="20"/>
    </row>
    <row r="327" spans="4:4" x14ac:dyDescent="0.2">
      <c r="D327" s="20"/>
    </row>
    <row r="328" spans="4:4" x14ac:dyDescent="0.2">
      <c r="D328" s="20"/>
    </row>
    <row r="329" spans="4:4" x14ac:dyDescent="0.2">
      <c r="D329" s="20"/>
    </row>
    <row r="330" spans="4:4" x14ac:dyDescent="0.2">
      <c r="D330" s="20"/>
    </row>
    <row r="331" spans="4:4" x14ac:dyDescent="0.2">
      <c r="D331" s="20"/>
    </row>
    <row r="332" spans="4:4" x14ac:dyDescent="0.2">
      <c r="D332" s="20"/>
    </row>
    <row r="333" spans="4:4" x14ac:dyDescent="0.2">
      <c r="D333" s="20"/>
    </row>
    <row r="334" spans="4:4" x14ac:dyDescent="0.2">
      <c r="D334" s="20"/>
    </row>
    <row r="335" spans="4:4" x14ac:dyDescent="0.2">
      <c r="D335" s="20"/>
    </row>
    <row r="336" spans="4:4" x14ac:dyDescent="0.2">
      <c r="D336" s="20"/>
    </row>
    <row r="337" spans="4:4" x14ac:dyDescent="0.2">
      <c r="D337" s="20"/>
    </row>
    <row r="338" spans="4:4" x14ac:dyDescent="0.2">
      <c r="D338" s="20"/>
    </row>
    <row r="339" spans="4:4" x14ac:dyDescent="0.2">
      <c r="D339" s="20"/>
    </row>
    <row r="340" spans="4:4" x14ac:dyDescent="0.2">
      <c r="D340" s="20"/>
    </row>
    <row r="341" spans="4:4" x14ac:dyDescent="0.2">
      <c r="D341" s="20"/>
    </row>
    <row r="342" spans="4:4" x14ac:dyDescent="0.2">
      <c r="D342" s="20"/>
    </row>
    <row r="343" spans="4:4" x14ac:dyDescent="0.2">
      <c r="D343" s="20"/>
    </row>
    <row r="344" spans="4:4" x14ac:dyDescent="0.2">
      <c r="D344" s="20"/>
    </row>
    <row r="345" spans="4:4" x14ac:dyDescent="0.2">
      <c r="D345" s="20"/>
    </row>
    <row r="346" spans="4:4" x14ac:dyDescent="0.2">
      <c r="D346" s="20"/>
    </row>
    <row r="347" spans="4:4" x14ac:dyDescent="0.2">
      <c r="D347" s="20"/>
    </row>
    <row r="348" spans="4:4" x14ac:dyDescent="0.2">
      <c r="D348" s="20"/>
    </row>
    <row r="349" spans="4:4" x14ac:dyDescent="0.2">
      <c r="D349" s="20"/>
    </row>
    <row r="350" spans="4:4" x14ac:dyDescent="0.2">
      <c r="D350" s="20"/>
    </row>
    <row r="351" spans="4:4" x14ac:dyDescent="0.2">
      <c r="D351" s="20"/>
    </row>
    <row r="352" spans="4:4" x14ac:dyDescent="0.2">
      <c r="D352" s="20"/>
    </row>
    <row r="353" spans="4:4" x14ac:dyDescent="0.2">
      <c r="D353" s="20"/>
    </row>
    <row r="354" spans="4:4" x14ac:dyDescent="0.2">
      <c r="D354" s="20"/>
    </row>
    <row r="355" spans="4:4" x14ac:dyDescent="0.2">
      <c r="D355" s="20"/>
    </row>
    <row r="356" spans="4:4" x14ac:dyDescent="0.2">
      <c r="D356" s="20"/>
    </row>
    <row r="357" spans="4:4" x14ac:dyDescent="0.2">
      <c r="D357" s="20"/>
    </row>
    <row r="358" spans="4:4" x14ac:dyDescent="0.2">
      <c r="D358" s="20"/>
    </row>
    <row r="359" spans="4:4" x14ac:dyDescent="0.2">
      <c r="D359" s="20"/>
    </row>
    <row r="360" spans="4:4" x14ac:dyDescent="0.2">
      <c r="D360" s="20"/>
    </row>
    <row r="361" spans="4:4" x14ac:dyDescent="0.2">
      <c r="D361" s="20"/>
    </row>
    <row r="362" spans="4:4" x14ac:dyDescent="0.2">
      <c r="D362" s="20"/>
    </row>
    <row r="363" spans="4:4" x14ac:dyDescent="0.2">
      <c r="D363" s="20"/>
    </row>
    <row r="364" spans="4:4" x14ac:dyDescent="0.2">
      <c r="D364" s="20"/>
    </row>
    <row r="365" spans="4:4" x14ac:dyDescent="0.2">
      <c r="D365" s="20"/>
    </row>
    <row r="366" spans="4:4" x14ac:dyDescent="0.2">
      <c r="D366" s="20"/>
    </row>
    <row r="367" spans="4:4" x14ac:dyDescent="0.2">
      <c r="D367" s="20"/>
    </row>
    <row r="368" spans="4:4" x14ac:dyDescent="0.2">
      <c r="D368" s="20"/>
    </row>
    <row r="369" spans="4:4" x14ac:dyDescent="0.2">
      <c r="D369" s="20"/>
    </row>
    <row r="370" spans="4:4" x14ac:dyDescent="0.2">
      <c r="D370" s="20"/>
    </row>
    <row r="371" spans="4:4" x14ac:dyDescent="0.2">
      <c r="D371" s="20"/>
    </row>
    <row r="372" spans="4:4" x14ac:dyDescent="0.2">
      <c r="D372" s="20"/>
    </row>
    <row r="373" spans="4:4" x14ac:dyDescent="0.2">
      <c r="D373" s="20"/>
    </row>
    <row r="374" spans="4:4" x14ac:dyDescent="0.2">
      <c r="D374" s="20"/>
    </row>
    <row r="375" spans="4:4" x14ac:dyDescent="0.2">
      <c r="D375" s="20"/>
    </row>
    <row r="376" spans="4:4" x14ac:dyDescent="0.2">
      <c r="D376" s="20"/>
    </row>
    <row r="377" spans="4:4" x14ac:dyDescent="0.2">
      <c r="D377" s="20"/>
    </row>
    <row r="378" spans="4:4" x14ac:dyDescent="0.2">
      <c r="D378" s="20"/>
    </row>
    <row r="379" spans="4:4" x14ac:dyDescent="0.2">
      <c r="D379" s="20"/>
    </row>
    <row r="380" spans="4:4" x14ac:dyDescent="0.2">
      <c r="D380" s="20"/>
    </row>
    <row r="381" spans="4:4" x14ac:dyDescent="0.2">
      <c r="D381" s="20"/>
    </row>
    <row r="382" spans="4:4" x14ac:dyDescent="0.2">
      <c r="D382" s="20"/>
    </row>
    <row r="383" spans="4:4" x14ac:dyDescent="0.2">
      <c r="D383" s="20"/>
    </row>
    <row r="384" spans="4:4" x14ac:dyDescent="0.2">
      <c r="D384" s="20"/>
    </row>
    <row r="385" spans="4:4" x14ac:dyDescent="0.2">
      <c r="D385" s="20"/>
    </row>
    <row r="386" spans="4:4" x14ac:dyDescent="0.2">
      <c r="D386" s="20"/>
    </row>
    <row r="387" spans="4:4" x14ac:dyDescent="0.2">
      <c r="D387" s="20"/>
    </row>
    <row r="388" spans="4:4" x14ac:dyDescent="0.2">
      <c r="D388" s="20"/>
    </row>
    <row r="389" spans="4:4" x14ac:dyDescent="0.2">
      <c r="D389" s="20"/>
    </row>
    <row r="390" spans="4:4" x14ac:dyDescent="0.2">
      <c r="D390" s="20"/>
    </row>
    <row r="391" spans="4:4" x14ac:dyDescent="0.2">
      <c r="D391" s="20"/>
    </row>
    <row r="392" spans="4:4" x14ac:dyDescent="0.2">
      <c r="D392" s="20"/>
    </row>
    <row r="393" spans="4:4" x14ac:dyDescent="0.2">
      <c r="D393" s="20"/>
    </row>
    <row r="394" spans="4:4" x14ac:dyDescent="0.2">
      <c r="D394" s="20"/>
    </row>
    <row r="395" spans="4:4" x14ac:dyDescent="0.2">
      <c r="D395" s="20"/>
    </row>
    <row r="396" spans="4:4" x14ac:dyDescent="0.2">
      <c r="D396" s="20"/>
    </row>
    <row r="397" spans="4:4" x14ac:dyDescent="0.2">
      <c r="D397" s="20"/>
    </row>
    <row r="398" spans="4:4" x14ac:dyDescent="0.2">
      <c r="D398" s="20"/>
    </row>
    <row r="399" spans="4:4" x14ac:dyDescent="0.2">
      <c r="D399" s="20"/>
    </row>
    <row r="400" spans="4:4" x14ac:dyDescent="0.2">
      <c r="D400" s="20"/>
    </row>
    <row r="401" spans="4:4" x14ac:dyDescent="0.2">
      <c r="D401" s="20"/>
    </row>
    <row r="402" spans="4:4" x14ac:dyDescent="0.2">
      <c r="D402" s="20"/>
    </row>
    <row r="403" spans="4:4" x14ac:dyDescent="0.2">
      <c r="D403" s="20"/>
    </row>
    <row r="404" spans="4:4" x14ac:dyDescent="0.2">
      <c r="D404" s="20"/>
    </row>
    <row r="405" spans="4:4" x14ac:dyDescent="0.2">
      <c r="D405" s="20"/>
    </row>
    <row r="406" spans="4:4" x14ac:dyDescent="0.2">
      <c r="D406" s="20"/>
    </row>
    <row r="407" spans="4:4" x14ac:dyDescent="0.2">
      <c r="D407" s="20"/>
    </row>
    <row r="408" spans="4:4" x14ac:dyDescent="0.2">
      <c r="D408" s="20"/>
    </row>
    <row r="409" spans="4:4" x14ac:dyDescent="0.2">
      <c r="D409" s="20"/>
    </row>
    <row r="410" spans="4:4" x14ac:dyDescent="0.2">
      <c r="D410" s="20"/>
    </row>
    <row r="411" spans="4:4" x14ac:dyDescent="0.2">
      <c r="D411" s="20"/>
    </row>
    <row r="412" spans="4:4" x14ac:dyDescent="0.2">
      <c r="D412" s="20"/>
    </row>
    <row r="413" spans="4:4" x14ac:dyDescent="0.2">
      <c r="D413" s="20"/>
    </row>
    <row r="414" spans="4:4" x14ac:dyDescent="0.2">
      <c r="D414" s="20"/>
    </row>
    <row r="415" spans="4:4" x14ac:dyDescent="0.2">
      <c r="D415" s="20"/>
    </row>
    <row r="416" spans="4:4" x14ac:dyDescent="0.2">
      <c r="D416" s="20"/>
    </row>
    <row r="417" spans="4:4" x14ac:dyDescent="0.2">
      <c r="D417" s="20"/>
    </row>
    <row r="418" spans="4:4" x14ac:dyDescent="0.2">
      <c r="D418" s="20"/>
    </row>
    <row r="419" spans="4:4" x14ac:dyDescent="0.2">
      <c r="D419" s="20"/>
    </row>
    <row r="420" spans="4:4" x14ac:dyDescent="0.2">
      <c r="D420" s="20"/>
    </row>
    <row r="421" spans="4:4" x14ac:dyDescent="0.2">
      <c r="D421" s="20"/>
    </row>
    <row r="422" spans="4:4" x14ac:dyDescent="0.2">
      <c r="D422" s="20"/>
    </row>
    <row r="423" spans="4:4" x14ac:dyDescent="0.2">
      <c r="D423" s="20"/>
    </row>
    <row r="424" spans="4:4" x14ac:dyDescent="0.2">
      <c r="D424" s="20"/>
    </row>
    <row r="425" spans="4:4" x14ac:dyDescent="0.2">
      <c r="D425" s="20"/>
    </row>
    <row r="426" spans="4:4" x14ac:dyDescent="0.2">
      <c r="D426" s="20"/>
    </row>
    <row r="427" spans="4:4" x14ac:dyDescent="0.2">
      <c r="D427" s="20"/>
    </row>
  </sheetData>
  <mergeCells count="7">
    <mergeCell ref="A2:J2"/>
    <mergeCell ref="A4:A5"/>
    <mergeCell ref="G4:J4"/>
    <mergeCell ref="B3:F3"/>
    <mergeCell ref="D4:F4"/>
    <mergeCell ref="C4:C5"/>
    <mergeCell ref="B4:B5"/>
  </mergeCells>
  <phoneticPr fontId="0" type="noConversion"/>
  <pageMargins left="0.11811023622047245" right="0" top="0.23622047244094491" bottom="0.39370078740157483" header="0.15748031496062992" footer="0.19685039370078741"/>
  <pageSetup paperSize="9" scale="72" orientation="portrait" r:id="rId1"/>
  <headerFooter alignWithMargins="0">
    <oddFooter>&amp;L&amp;"Times New Roman,обычный"&amp;8(22) Исп. А.В. Касин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C5" workbookViewId="0">
      <selection activeCell="J7" sqref="J7:J40"/>
    </sheetView>
  </sheetViews>
  <sheetFormatPr defaultRowHeight="12.75" x14ac:dyDescent="0.2"/>
  <cols>
    <col min="1" max="1" width="3.42578125" customWidth="1"/>
    <col min="2" max="2" width="39.42578125" customWidth="1"/>
    <col min="3" max="3" width="10" customWidth="1"/>
    <col min="4" max="4" width="11.42578125" customWidth="1"/>
    <col min="5" max="5" width="12.7109375" customWidth="1"/>
    <col min="6" max="6" width="12.85546875" customWidth="1"/>
    <col min="7" max="7" width="13" customWidth="1"/>
    <col min="8" max="8" width="13.28515625" customWidth="1"/>
    <col min="9" max="9" width="13.7109375" customWidth="1"/>
    <col min="10" max="10" width="12.28515625" customWidth="1"/>
    <col min="11" max="11" width="13.28515625" customWidth="1"/>
    <col min="12" max="12" width="14.42578125" bestFit="1" customWidth="1"/>
    <col min="13" max="13" width="14.85546875" customWidth="1"/>
  </cols>
  <sheetData>
    <row r="1" spans="1:13" x14ac:dyDescent="0.2">
      <c r="A1" s="6"/>
      <c r="B1" s="7"/>
      <c r="C1" s="8"/>
      <c r="D1" s="8"/>
      <c r="E1" s="8"/>
      <c r="F1" s="8"/>
      <c r="G1" s="8"/>
      <c r="H1" s="8"/>
      <c r="I1" s="8"/>
      <c r="J1" s="8"/>
    </row>
    <row r="2" spans="1:13" ht="15.75" x14ac:dyDescent="0.2">
      <c r="A2" s="39" t="s">
        <v>203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x14ac:dyDescent="0.2">
      <c r="A3" s="6"/>
      <c r="B3" s="46"/>
      <c r="C3" s="47"/>
      <c r="D3" s="47"/>
      <c r="E3" s="47"/>
      <c r="F3" s="47"/>
      <c r="G3" s="8"/>
      <c r="H3" s="8"/>
      <c r="I3" s="8"/>
      <c r="J3" s="8"/>
    </row>
    <row r="4" spans="1:13" x14ac:dyDescent="0.2">
      <c r="A4" s="41" t="s">
        <v>0</v>
      </c>
      <c r="B4" s="41" t="s">
        <v>10</v>
      </c>
      <c r="C4" s="41" t="s">
        <v>9</v>
      </c>
      <c r="D4" s="43" t="s">
        <v>1</v>
      </c>
      <c r="E4" s="44"/>
      <c r="F4" s="45"/>
      <c r="G4" s="43" t="s">
        <v>43</v>
      </c>
      <c r="H4" s="44"/>
      <c r="I4" s="44"/>
      <c r="J4" s="45"/>
    </row>
    <row r="5" spans="1:13" ht="105" x14ac:dyDescent="0.2">
      <c r="A5" s="42"/>
      <c r="B5" s="42"/>
      <c r="C5" s="42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1:13" x14ac:dyDescent="0.2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49"/>
    </row>
    <row r="7" spans="1:13" x14ac:dyDescent="0.2">
      <c r="A7" s="35">
        <v>1</v>
      </c>
      <c r="B7" s="36" t="s">
        <v>11</v>
      </c>
      <c r="C7" s="37" t="s">
        <v>50</v>
      </c>
      <c r="D7" s="30">
        <v>9</v>
      </c>
      <c r="E7" s="31">
        <v>3</v>
      </c>
      <c r="F7" s="30">
        <v>4</v>
      </c>
      <c r="G7" s="37" t="s">
        <v>51</v>
      </c>
      <c r="H7" s="37" t="s">
        <v>52</v>
      </c>
      <c r="I7" s="37" t="s">
        <v>53</v>
      </c>
      <c r="J7" s="37" t="s">
        <v>54</v>
      </c>
      <c r="K7" s="49">
        <f>([1]Лист1!$Q$5+[1]Лист1!$Q$6)/1000</f>
        <v>292981.60401000001</v>
      </c>
      <c r="L7" s="48">
        <f>J7-K7</f>
        <v>-4.0100000333040953E-3</v>
      </c>
    </row>
    <row r="8" spans="1:13" x14ac:dyDescent="0.2">
      <c r="A8" s="35">
        <v>2</v>
      </c>
      <c r="B8" s="36" t="s">
        <v>12</v>
      </c>
      <c r="C8" s="37" t="s">
        <v>55</v>
      </c>
      <c r="D8" s="30">
        <v>27</v>
      </c>
      <c r="E8" s="31">
        <v>8</v>
      </c>
      <c r="F8" s="30">
        <v>7</v>
      </c>
      <c r="G8" s="37" t="s">
        <v>56</v>
      </c>
      <c r="H8" s="37" t="s">
        <v>57</v>
      </c>
      <c r="I8" s="37" t="s">
        <v>58</v>
      </c>
      <c r="J8" s="37" t="s">
        <v>59</v>
      </c>
      <c r="K8" s="49">
        <v>2797161334.0100002</v>
      </c>
      <c r="L8" s="48">
        <f>J8-K8/1000</f>
        <v>-4.0100002661347389E-3</v>
      </c>
    </row>
    <row r="9" spans="1:13" x14ac:dyDescent="0.2">
      <c r="A9" s="35">
        <v>3</v>
      </c>
      <c r="B9" s="36" t="s">
        <v>13</v>
      </c>
      <c r="C9" s="37" t="s">
        <v>60</v>
      </c>
      <c r="D9" s="30">
        <v>24</v>
      </c>
      <c r="E9" s="31">
        <v>7</v>
      </c>
      <c r="F9" s="30">
        <v>8</v>
      </c>
      <c r="G9" s="37" t="s">
        <v>61</v>
      </c>
      <c r="H9" s="37" t="s">
        <v>204</v>
      </c>
      <c r="I9" s="37" t="s">
        <v>62</v>
      </c>
      <c r="J9" s="37">
        <v>952733.42</v>
      </c>
      <c r="K9" s="49">
        <v>952733423.51999998</v>
      </c>
      <c r="L9" s="48">
        <f t="shared" ref="L9:L40" si="0">J9-K9/1000</f>
        <v>-3.5199999110773206E-3</v>
      </c>
    </row>
    <row r="10" spans="1:13" x14ac:dyDescent="0.2">
      <c r="A10" s="35">
        <v>4</v>
      </c>
      <c r="B10" s="36" t="s">
        <v>14</v>
      </c>
      <c r="C10" s="37" t="s">
        <v>63</v>
      </c>
      <c r="D10" s="30">
        <v>2</v>
      </c>
      <c r="E10" s="31">
        <v>1</v>
      </c>
      <c r="F10" s="30">
        <v>6</v>
      </c>
      <c r="G10" s="37" t="s">
        <v>64</v>
      </c>
      <c r="H10" s="37" t="s">
        <v>65</v>
      </c>
      <c r="I10" s="37" t="s">
        <v>66</v>
      </c>
      <c r="J10" s="37" t="s">
        <v>67</v>
      </c>
      <c r="K10" s="49">
        <v>30376429.579999998</v>
      </c>
      <c r="L10" s="48">
        <f t="shared" si="0"/>
        <v>4.2000000030384399E-4</v>
      </c>
    </row>
    <row r="11" spans="1:13" x14ac:dyDescent="0.2">
      <c r="A11" s="35">
        <v>5</v>
      </c>
      <c r="B11" s="36" t="s">
        <v>15</v>
      </c>
      <c r="C11" s="37" t="s">
        <v>68</v>
      </c>
      <c r="D11" s="30">
        <v>5</v>
      </c>
      <c r="E11" s="31">
        <v>2</v>
      </c>
      <c r="F11" s="30">
        <v>2</v>
      </c>
      <c r="G11" s="37" t="s">
        <v>69</v>
      </c>
      <c r="H11" s="37" t="s">
        <v>70</v>
      </c>
      <c r="I11" s="37" t="s">
        <v>71</v>
      </c>
      <c r="J11" s="37" t="s">
        <v>72</v>
      </c>
      <c r="K11" s="49">
        <v>769075499.02999997</v>
      </c>
      <c r="L11" s="48">
        <f t="shared" si="0"/>
        <v>9.7000005189329386E-4</v>
      </c>
    </row>
    <row r="12" spans="1:13" x14ac:dyDescent="0.2">
      <c r="A12" s="35">
        <v>6</v>
      </c>
      <c r="B12" s="36" t="s">
        <v>16</v>
      </c>
      <c r="C12" s="37" t="s">
        <v>73</v>
      </c>
      <c r="D12" s="30">
        <v>1</v>
      </c>
      <c r="E12" s="31">
        <v>4</v>
      </c>
      <c r="F12" s="30">
        <v>5</v>
      </c>
      <c r="G12" s="37" t="s">
        <v>74</v>
      </c>
      <c r="H12" s="37" t="s">
        <v>75</v>
      </c>
      <c r="I12" s="37" t="s">
        <v>76</v>
      </c>
      <c r="J12" s="37" t="s">
        <v>77</v>
      </c>
      <c r="K12" s="49">
        <v>502301875.02999997</v>
      </c>
      <c r="L12" s="48">
        <f t="shared" si="0"/>
        <v>4.9700000090524554E-3</v>
      </c>
    </row>
    <row r="13" spans="1:13" x14ac:dyDescent="0.2">
      <c r="A13" s="35">
        <v>7</v>
      </c>
      <c r="B13" s="36" t="s">
        <v>17</v>
      </c>
      <c r="C13" s="37" t="s">
        <v>78</v>
      </c>
      <c r="D13" s="30">
        <v>10</v>
      </c>
      <c r="E13" s="31">
        <v>4</v>
      </c>
      <c r="F13" s="30">
        <v>3</v>
      </c>
      <c r="G13" s="37" t="s">
        <v>79</v>
      </c>
      <c r="H13" s="37" t="s">
        <v>80</v>
      </c>
      <c r="I13" s="37" t="s">
        <v>81</v>
      </c>
      <c r="J13" s="37" t="s">
        <v>82</v>
      </c>
      <c r="K13" s="49">
        <f>K14+613607840</f>
        <v>1976715303.7</v>
      </c>
      <c r="L13" s="48">
        <f>J13+K14-K13/1000</f>
        <v>1361800260.8563001</v>
      </c>
      <c r="M13" s="48">
        <f>[1]Лист1!$Q$12+[1]Лист1!$Q$13</f>
        <v>669512463.52999997</v>
      </c>
    </row>
    <row r="14" spans="1:13" x14ac:dyDescent="0.2">
      <c r="A14" s="35">
        <v>8</v>
      </c>
      <c r="B14" s="36" t="s">
        <v>18</v>
      </c>
      <c r="C14" s="37" t="s">
        <v>83</v>
      </c>
      <c r="D14" s="30">
        <v>15</v>
      </c>
      <c r="E14" s="31">
        <v>1</v>
      </c>
      <c r="F14" s="30" t="s">
        <v>49</v>
      </c>
      <c r="G14" s="37" t="s">
        <v>84</v>
      </c>
      <c r="H14" s="37" t="s">
        <v>85</v>
      </c>
      <c r="I14" s="34" t="s">
        <v>49</v>
      </c>
      <c r="J14" s="37" t="s">
        <v>86</v>
      </c>
      <c r="K14" s="49">
        <v>1363107463.7</v>
      </c>
      <c r="L14" s="48">
        <f t="shared" si="0"/>
        <v>-3.7000000011175871E-3</v>
      </c>
    </row>
    <row r="15" spans="1:13" x14ac:dyDescent="0.2">
      <c r="A15" s="35">
        <v>9</v>
      </c>
      <c r="B15" s="36" t="s">
        <v>46</v>
      </c>
      <c r="C15" s="37" t="s">
        <v>87</v>
      </c>
      <c r="D15" s="30">
        <v>4</v>
      </c>
      <c r="E15" s="31" t="s">
        <v>49</v>
      </c>
      <c r="F15" s="30">
        <v>3</v>
      </c>
      <c r="G15" s="37" t="s">
        <v>88</v>
      </c>
      <c r="H15" s="34" t="s">
        <v>49</v>
      </c>
      <c r="I15" s="37" t="s">
        <v>89</v>
      </c>
      <c r="J15" s="37" t="s">
        <v>90</v>
      </c>
      <c r="K15" s="49">
        <v>7218931271.3500004</v>
      </c>
      <c r="L15" s="48">
        <f t="shared" si="0"/>
        <v>-1.3500005006790161E-3</v>
      </c>
    </row>
    <row r="16" spans="1:13" ht="24" x14ac:dyDescent="0.2">
      <c r="A16" s="38">
        <v>10</v>
      </c>
      <c r="B16" s="36" t="s">
        <v>19</v>
      </c>
      <c r="C16" s="37" t="s">
        <v>91</v>
      </c>
      <c r="D16" s="30">
        <v>46</v>
      </c>
      <c r="E16" s="31">
        <v>2</v>
      </c>
      <c r="F16" s="30">
        <v>14</v>
      </c>
      <c r="G16" s="37" t="s">
        <v>92</v>
      </c>
      <c r="H16" s="37" t="s">
        <v>93</v>
      </c>
      <c r="I16" s="37" t="s">
        <v>94</v>
      </c>
      <c r="J16" s="37" t="s">
        <v>95</v>
      </c>
      <c r="K16" s="49">
        <v>782429341.63999999</v>
      </c>
      <c r="L16" s="48">
        <f t="shared" si="0"/>
        <v>-1.6400000313296914E-3</v>
      </c>
    </row>
    <row r="17" spans="1:12" x14ac:dyDescent="0.2">
      <c r="A17" s="35">
        <v>11</v>
      </c>
      <c r="B17" s="36" t="s">
        <v>20</v>
      </c>
      <c r="C17" s="37" t="s">
        <v>96</v>
      </c>
      <c r="D17" s="30">
        <v>6</v>
      </c>
      <c r="E17" s="31">
        <v>2</v>
      </c>
      <c r="F17" s="30">
        <v>4</v>
      </c>
      <c r="G17" s="37" t="s">
        <v>97</v>
      </c>
      <c r="H17" s="37" t="s">
        <v>98</v>
      </c>
      <c r="I17" s="37" t="s">
        <v>99</v>
      </c>
      <c r="J17" s="37" t="s">
        <v>100</v>
      </c>
      <c r="K17" s="49">
        <v>96534775.340000004</v>
      </c>
      <c r="L17" s="48">
        <f t="shared" si="0"/>
        <v>4.6599999914178625E-3</v>
      </c>
    </row>
    <row r="18" spans="1:12" x14ac:dyDescent="0.2">
      <c r="A18" s="35">
        <v>12</v>
      </c>
      <c r="B18" s="36" t="s">
        <v>21</v>
      </c>
      <c r="C18" s="37" t="s">
        <v>101</v>
      </c>
      <c r="D18" s="30">
        <v>8</v>
      </c>
      <c r="E18" s="31">
        <v>6</v>
      </c>
      <c r="F18" s="30">
        <v>4</v>
      </c>
      <c r="G18" s="37" t="s">
        <v>102</v>
      </c>
      <c r="H18" s="37" t="s">
        <v>103</v>
      </c>
      <c r="I18" s="37" t="s">
        <v>104</v>
      </c>
      <c r="J18" s="37" t="s">
        <v>105</v>
      </c>
      <c r="K18" s="49">
        <v>165420048.31999999</v>
      </c>
      <c r="L18" s="48">
        <f t="shared" si="0"/>
        <v>1.6799999866634607E-3</v>
      </c>
    </row>
    <row r="19" spans="1:12" x14ac:dyDescent="0.2">
      <c r="A19" s="35">
        <v>13</v>
      </c>
      <c r="B19" s="36" t="s">
        <v>22</v>
      </c>
      <c r="C19" s="37" t="s">
        <v>106</v>
      </c>
      <c r="D19" s="30">
        <v>10</v>
      </c>
      <c r="E19" s="31">
        <v>18</v>
      </c>
      <c r="F19" s="30">
        <v>42</v>
      </c>
      <c r="G19" s="37" t="s">
        <v>107</v>
      </c>
      <c r="H19" s="37" t="s">
        <v>108</v>
      </c>
      <c r="I19" s="37" t="s">
        <v>109</v>
      </c>
      <c r="J19" s="37" t="s">
        <v>110</v>
      </c>
      <c r="K19" s="49">
        <v>2275438223.6799998</v>
      </c>
      <c r="L19" s="48">
        <f t="shared" si="0"/>
        <v>-3.679999615997076E-3</v>
      </c>
    </row>
    <row r="20" spans="1:12" x14ac:dyDescent="0.2">
      <c r="A20" s="35">
        <v>14</v>
      </c>
      <c r="B20" s="36" t="s">
        <v>23</v>
      </c>
      <c r="C20" s="37" t="s">
        <v>111</v>
      </c>
      <c r="D20" s="30">
        <v>8</v>
      </c>
      <c r="E20" s="31">
        <v>11</v>
      </c>
      <c r="F20" s="30">
        <v>9</v>
      </c>
      <c r="G20" s="37" t="s">
        <v>112</v>
      </c>
      <c r="H20" s="37" t="s">
        <v>113</v>
      </c>
      <c r="I20" s="37" t="s">
        <v>114</v>
      </c>
      <c r="J20" s="37" t="s">
        <v>115</v>
      </c>
      <c r="K20" s="49">
        <v>471257830.81999999</v>
      </c>
      <c r="L20" s="48">
        <f t="shared" si="0"/>
        <v>-8.1999995745718479E-4</v>
      </c>
    </row>
    <row r="21" spans="1:12" x14ac:dyDescent="0.2">
      <c r="A21" s="35">
        <v>15</v>
      </c>
      <c r="B21" s="36" t="s">
        <v>24</v>
      </c>
      <c r="C21" s="37" t="s">
        <v>116</v>
      </c>
      <c r="D21" s="30">
        <v>7</v>
      </c>
      <c r="E21" s="31">
        <v>1</v>
      </c>
      <c r="F21" s="30">
        <v>1</v>
      </c>
      <c r="G21" s="37" t="s">
        <v>117</v>
      </c>
      <c r="H21" s="37" t="s">
        <v>118</v>
      </c>
      <c r="I21" s="34" t="s">
        <v>49</v>
      </c>
      <c r="J21" s="37" t="s">
        <v>119</v>
      </c>
      <c r="K21" s="49">
        <v>208213329.13999999</v>
      </c>
      <c r="L21" s="48">
        <f t="shared" si="0"/>
        <v>8.6000000010244548E-4</v>
      </c>
    </row>
    <row r="22" spans="1:12" x14ac:dyDescent="0.2">
      <c r="A22" s="35">
        <v>16</v>
      </c>
      <c r="B22" s="36" t="s">
        <v>25</v>
      </c>
      <c r="C22" s="37" t="s">
        <v>120</v>
      </c>
      <c r="D22" s="30">
        <v>4</v>
      </c>
      <c r="E22" s="31">
        <v>3</v>
      </c>
      <c r="F22" s="30">
        <v>5</v>
      </c>
      <c r="G22" s="37" t="s">
        <v>121</v>
      </c>
      <c r="H22" s="37" t="s">
        <v>122</v>
      </c>
      <c r="I22" s="37" t="s">
        <v>123</v>
      </c>
      <c r="J22" s="37" t="s">
        <v>124</v>
      </c>
      <c r="K22" s="49">
        <v>578896776.65999997</v>
      </c>
      <c r="L22" s="48">
        <f t="shared" si="0"/>
        <v>3.3400000538676977E-3</v>
      </c>
    </row>
    <row r="23" spans="1:12" x14ac:dyDescent="0.2">
      <c r="A23" s="35">
        <v>17</v>
      </c>
      <c r="B23" s="36" t="s">
        <v>26</v>
      </c>
      <c r="C23" s="37" t="s">
        <v>125</v>
      </c>
      <c r="D23" s="30">
        <v>6</v>
      </c>
      <c r="E23" s="31">
        <v>1</v>
      </c>
      <c r="F23" s="30">
        <v>2</v>
      </c>
      <c r="G23" s="37" t="s">
        <v>126</v>
      </c>
      <c r="H23" s="37" t="s">
        <v>127</v>
      </c>
      <c r="I23" s="37" t="s">
        <v>128</v>
      </c>
      <c r="J23" s="37" t="s">
        <v>129</v>
      </c>
      <c r="K23" s="49">
        <v>99056157.959999993</v>
      </c>
      <c r="L23" s="48">
        <f t="shared" si="0"/>
        <v>2.0400000066729262E-3</v>
      </c>
    </row>
    <row r="24" spans="1:12" x14ac:dyDescent="0.2">
      <c r="A24" s="35">
        <v>18</v>
      </c>
      <c r="B24" s="36" t="s">
        <v>27</v>
      </c>
      <c r="C24" s="37" t="s">
        <v>130</v>
      </c>
      <c r="D24" s="30">
        <v>5</v>
      </c>
      <c r="E24" s="31" t="s">
        <v>49</v>
      </c>
      <c r="F24" s="30" t="s">
        <v>49</v>
      </c>
      <c r="G24" s="37" t="s">
        <v>131</v>
      </c>
      <c r="H24" s="34" t="s">
        <v>49</v>
      </c>
      <c r="I24" s="34" t="s">
        <v>49</v>
      </c>
      <c r="J24" s="37" t="s">
        <v>132</v>
      </c>
      <c r="K24" s="49">
        <v>63485804.079999998</v>
      </c>
      <c r="L24" s="48">
        <f t="shared" si="0"/>
        <v>-4.0799999987939373E-3</v>
      </c>
    </row>
    <row r="25" spans="1:12" x14ac:dyDescent="0.2">
      <c r="A25" s="35">
        <v>19</v>
      </c>
      <c r="B25" s="36" t="s">
        <v>28</v>
      </c>
      <c r="C25" s="37" t="s">
        <v>133</v>
      </c>
      <c r="D25" s="30">
        <v>9</v>
      </c>
      <c r="E25" s="31">
        <v>2</v>
      </c>
      <c r="F25" s="30">
        <v>3</v>
      </c>
      <c r="G25" s="37" t="s">
        <v>134</v>
      </c>
      <c r="H25" s="37" t="s">
        <v>135</v>
      </c>
      <c r="I25" s="37" t="s">
        <v>136</v>
      </c>
      <c r="J25" s="37" t="s">
        <v>137</v>
      </c>
      <c r="K25" s="49">
        <v>29653688.02</v>
      </c>
      <c r="L25" s="48">
        <f t="shared" si="0"/>
        <v>1.9800000009126961E-3</v>
      </c>
    </row>
    <row r="26" spans="1:12" x14ac:dyDescent="0.2">
      <c r="A26" s="35">
        <v>20</v>
      </c>
      <c r="B26" s="36" t="s">
        <v>29</v>
      </c>
      <c r="C26" s="37" t="s">
        <v>138</v>
      </c>
      <c r="D26" s="30">
        <v>20</v>
      </c>
      <c r="E26" s="31">
        <v>2</v>
      </c>
      <c r="F26" s="30">
        <v>7</v>
      </c>
      <c r="G26" s="37" t="s">
        <v>139</v>
      </c>
      <c r="H26" s="37" t="s">
        <v>140</v>
      </c>
      <c r="I26" s="37" t="s">
        <v>141</v>
      </c>
      <c r="J26" s="37" t="s">
        <v>142</v>
      </c>
      <c r="K26" s="49">
        <v>423550099.44999999</v>
      </c>
      <c r="L26" s="48">
        <f t="shared" si="0"/>
        <v>5.4999999701976776E-4</v>
      </c>
    </row>
    <row r="27" spans="1:12" x14ac:dyDescent="0.2">
      <c r="A27" s="35">
        <v>21</v>
      </c>
      <c r="B27" s="36" t="s">
        <v>30</v>
      </c>
      <c r="C27" s="37" t="s">
        <v>143</v>
      </c>
      <c r="D27" s="30">
        <v>19</v>
      </c>
      <c r="E27" s="31">
        <v>5</v>
      </c>
      <c r="F27" s="30">
        <v>11</v>
      </c>
      <c r="G27" s="37" t="s">
        <v>144</v>
      </c>
      <c r="H27" s="37" t="s">
        <v>145</v>
      </c>
      <c r="I27" s="37" t="s">
        <v>146</v>
      </c>
      <c r="J27" s="37" t="s">
        <v>147</v>
      </c>
      <c r="K27" s="49">
        <v>79945730.689999998</v>
      </c>
      <c r="L27" s="48">
        <f t="shared" si="0"/>
        <v>-6.900000007590279E-4</v>
      </c>
    </row>
    <row r="28" spans="1:12" x14ac:dyDescent="0.2">
      <c r="A28" s="35">
        <v>22</v>
      </c>
      <c r="B28" s="36" t="s">
        <v>31</v>
      </c>
      <c r="C28" s="37" t="s">
        <v>148</v>
      </c>
      <c r="D28" s="30" t="s">
        <v>49</v>
      </c>
      <c r="E28" s="31">
        <v>3</v>
      </c>
      <c r="F28" s="30">
        <v>10</v>
      </c>
      <c r="G28" s="34" t="s">
        <v>49</v>
      </c>
      <c r="H28" s="37" t="s">
        <v>149</v>
      </c>
      <c r="I28" s="37" t="s">
        <v>150</v>
      </c>
      <c r="J28" s="37">
        <v>170728.48</v>
      </c>
      <c r="K28" s="49">
        <v>170728477.5</v>
      </c>
      <c r="L28" s="48">
        <f t="shared" si="0"/>
        <v>2.5000000023283064E-3</v>
      </c>
    </row>
    <row r="29" spans="1:12" x14ac:dyDescent="0.2">
      <c r="A29" s="35">
        <v>23</v>
      </c>
      <c r="B29" s="36" t="s">
        <v>32</v>
      </c>
      <c r="C29" s="37" t="s">
        <v>151</v>
      </c>
      <c r="D29" s="30">
        <v>19</v>
      </c>
      <c r="E29" s="31">
        <v>1</v>
      </c>
      <c r="F29" s="30" t="s">
        <v>49</v>
      </c>
      <c r="G29" s="37" t="s">
        <v>152</v>
      </c>
      <c r="H29" s="37" t="s">
        <v>153</v>
      </c>
      <c r="I29" s="34" t="s">
        <v>49</v>
      </c>
      <c r="J29" s="37">
        <v>230756.04</v>
      </c>
      <c r="K29" s="49">
        <v>230756044.31</v>
      </c>
      <c r="L29" s="48">
        <f t="shared" si="0"/>
        <v>-4.3099999893456697E-3</v>
      </c>
    </row>
    <row r="30" spans="1:12" x14ac:dyDescent="0.2">
      <c r="A30" s="35">
        <v>24</v>
      </c>
      <c r="B30" s="36" t="s">
        <v>45</v>
      </c>
      <c r="C30" s="37" t="s">
        <v>154</v>
      </c>
      <c r="D30" s="30">
        <v>5</v>
      </c>
      <c r="E30" s="31">
        <v>6</v>
      </c>
      <c r="F30" s="30">
        <v>8</v>
      </c>
      <c r="G30" s="37" t="s">
        <v>155</v>
      </c>
      <c r="H30" s="37" t="s">
        <v>156</v>
      </c>
      <c r="I30" s="37" t="s">
        <v>157</v>
      </c>
      <c r="J30" s="37" t="s">
        <v>158</v>
      </c>
      <c r="K30" s="49">
        <v>445672619.37</v>
      </c>
      <c r="L30" s="48">
        <f t="shared" si="0"/>
        <v>6.2999996589496732E-4</v>
      </c>
    </row>
    <row r="31" spans="1:12" x14ac:dyDescent="0.2">
      <c r="A31" s="35">
        <v>25</v>
      </c>
      <c r="B31" s="36" t="s">
        <v>47</v>
      </c>
      <c r="C31" s="37" t="s">
        <v>159</v>
      </c>
      <c r="D31" s="30" t="s">
        <v>49</v>
      </c>
      <c r="E31" s="31">
        <v>2</v>
      </c>
      <c r="F31" s="30">
        <v>3</v>
      </c>
      <c r="G31" s="34" t="s">
        <v>49</v>
      </c>
      <c r="H31" s="37" t="s">
        <v>160</v>
      </c>
      <c r="I31" s="37" t="s">
        <v>161</v>
      </c>
      <c r="J31" s="37" t="s">
        <v>162</v>
      </c>
      <c r="K31" s="49">
        <v>1207931150.05</v>
      </c>
      <c r="L31" s="48">
        <f t="shared" si="0"/>
        <v>-5.0000147894024849E-5</v>
      </c>
    </row>
    <row r="32" spans="1:12" x14ac:dyDescent="0.2">
      <c r="A32" s="35">
        <v>26</v>
      </c>
      <c r="B32" s="36" t="s">
        <v>33</v>
      </c>
      <c r="C32" s="37" t="s">
        <v>163</v>
      </c>
      <c r="D32" s="30">
        <v>5</v>
      </c>
      <c r="E32" s="31">
        <v>25</v>
      </c>
      <c r="F32" s="30">
        <v>25</v>
      </c>
      <c r="G32" s="37" t="s">
        <v>164</v>
      </c>
      <c r="H32" s="37" t="s">
        <v>165</v>
      </c>
      <c r="I32" s="37" t="s">
        <v>166</v>
      </c>
      <c r="J32" s="37" t="s">
        <v>167</v>
      </c>
      <c r="K32" s="49">
        <v>82589027.180000007</v>
      </c>
      <c r="L32" s="48">
        <f t="shared" si="0"/>
        <v>2.8199999942444265E-3</v>
      </c>
    </row>
    <row r="33" spans="1:13" x14ac:dyDescent="0.2">
      <c r="A33" s="35">
        <v>27</v>
      </c>
      <c r="B33" s="36" t="s">
        <v>34</v>
      </c>
      <c r="C33" s="37" t="s">
        <v>168</v>
      </c>
      <c r="D33" s="30">
        <v>6</v>
      </c>
      <c r="E33" s="31">
        <v>2</v>
      </c>
      <c r="F33" s="30">
        <v>1</v>
      </c>
      <c r="G33" s="37" t="s">
        <v>169</v>
      </c>
      <c r="H33" s="37" t="s">
        <v>170</v>
      </c>
      <c r="I33" s="37" t="s">
        <v>171</v>
      </c>
      <c r="J33" s="37" t="s">
        <v>172</v>
      </c>
      <c r="K33" s="49">
        <v>1510831935.29</v>
      </c>
      <c r="L33" s="48">
        <f t="shared" si="0"/>
        <v>4.7100000083446503E-3</v>
      </c>
    </row>
    <row r="34" spans="1:13" x14ac:dyDescent="0.2">
      <c r="A34" s="35">
        <v>28</v>
      </c>
      <c r="B34" s="36" t="s">
        <v>48</v>
      </c>
      <c r="C34" s="37">
        <v>1333710</v>
      </c>
      <c r="D34" s="30">
        <v>25</v>
      </c>
      <c r="E34" s="31">
        <v>5</v>
      </c>
      <c r="F34" s="30">
        <v>2</v>
      </c>
      <c r="G34" s="37" t="s">
        <v>173</v>
      </c>
      <c r="H34" s="37" t="s">
        <v>174</v>
      </c>
      <c r="I34" s="37" t="s">
        <v>175</v>
      </c>
      <c r="J34" s="37">
        <v>6341174.1799999997</v>
      </c>
      <c r="K34" s="49">
        <v>6341174181.3000002</v>
      </c>
      <c r="L34" s="48">
        <f t="shared" si="0"/>
        <v>-1.3000005856156349E-3</v>
      </c>
    </row>
    <row r="35" spans="1:13" x14ac:dyDescent="0.2">
      <c r="A35" s="35">
        <v>29</v>
      </c>
      <c r="B35" s="36" t="s">
        <v>35</v>
      </c>
      <c r="C35" s="37" t="s">
        <v>176</v>
      </c>
      <c r="D35" s="30">
        <v>18</v>
      </c>
      <c r="E35" s="31">
        <v>2</v>
      </c>
      <c r="F35" s="30">
        <v>4</v>
      </c>
      <c r="G35" s="37" t="s">
        <v>177</v>
      </c>
      <c r="H35" s="37" t="s">
        <v>178</v>
      </c>
      <c r="I35" s="37" t="s">
        <v>179</v>
      </c>
      <c r="J35" s="37">
        <v>1964446.3</v>
      </c>
      <c r="K35" s="49">
        <v>1964446299.6700001</v>
      </c>
      <c r="L35" s="48">
        <f t="shared" si="0"/>
        <v>3.2999995164573193E-4</v>
      </c>
    </row>
    <row r="36" spans="1:13" ht="24" x14ac:dyDescent="0.2">
      <c r="A36" s="35">
        <v>30</v>
      </c>
      <c r="B36" s="36" t="s">
        <v>36</v>
      </c>
      <c r="C36" s="37" t="s">
        <v>180</v>
      </c>
      <c r="D36" s="30">
        <v>25</v>
      </c>
      <c r="E36" s="31">
        <v>4</v>
      </c>
      <c r="F36" s="30">
        <v>23</v>
      </c>
      <c r="G36" s="37" t="s">
        <v>181</v>
      </c>
      <c r="H36" s="37" t="s">
        <v>182</v>
      </c>
      <c r="I36" s="37" t="s">
        <v>183</v>
      </c>
      <c r="J36" s="37" t="s">
        <v>184</v>
      </c>
      <c r="K36" s="49">
        <v>610234743.62</v>
      </c>
      <c r="L36" s="48">
        <f t="shared" si="0"/>
        <v>-3.6199999740347266E-3</v>
      </c>
    </row>
    <row r="37" spans="1:13" x14ac:dyDescent="0.2">
      <c r="A37" s="35">
        <v>31</v>
      </c>
      <c r="B37" s="36" t="s">
        <v>37</v>
      </c>
      <c r="C37" s="37" t="s">
        <v>185</v>
      </c>
      <c r="D37" s="30">
        <v>4</v>
      </c>
      <c r="E37" s="31">
        <v>10</v>
      </c>
      <c r="F37" s="30">
        <v>7</v>
      </c>
      <c r="G37" s="37" t="s">
        <v>186</v>
      </c>
      <c r="H37" s="37" t="s">
        <v>187</v>
      </c>
      <c r="I37" s="37" t="s">
        <v>188</v>
      </c>
      <c r="J37" s="37" t="s">
        <v>189</v>
      </c>
      <c r="K37" s="49">
        <v>156051948.65000004</v>
      </c>
      <c r="L37" s="48">
        <f t="shared" si="0"/>
        <v>1.3499999768100679E-3</v>
      </c>
      <c r="M37" s="48">
        <f>[1]Лист1!$Q$39+[1]Лист1!$Q$40+[1]Лист1!$Q$41</f>
        <v>156051948.65000004</v>
      </c>
    </row>
    <row r="38" spans="1:13" x14ac:dyDescent="0.2">
      <c r="A38" s="35">
        <v>32</v>
      </c>
      <c r="B38" s="36" t="s">
        <v>38</v>
      </c>
      <c r="C38" s="37" t="s">
        <v>190</v>
      </c>
      <c r="D38" s="30">
        <v>21</v>
      </c>
      <c r="E38" s="31">
        <v>3</v>
      </c>
      <c r="F38" s="30">
        <v>5</v>
      </c>
      <c r="G38" s="37" t="s">
        <v>191</v>
      </c>
      <c r="H38" s="37" t="s">
        <v>192</v>
      </c>
      <c r="I38" s="37" t="s">
        <v>193</v>
      </c>
      <c r="J38" s="37" t="s">
        <v>194</v>
      </c>
      <c r="K38" s="49">
        <v>433359580.27999997</v>
      </c>
      <c r="L38" s="48">
        <f t="shared" si="0"/>
        <v>-2.7999997837468982E-4</v>
      </c>
    </row>
    <row r="39" spans="1:13" x14ac:dyDescent="0.2">
      <c r="A39" s="35">
        <v>33</v>
      </c>
      <c r="B39" s="36" t="s">
        <v>39</v>
      </c>
      <c r="C39" s="37" t="s">
        <v>195</v>
      </c>
      <c r="D39" s="30">
        <v>19</v>
      </c>
      <c r="E39" s="31">
        <v>7</v>
      </c>
      <c r="F39" s="30">
        <v>9</v>
      </c>
      <c r="G39" s="37" t="s">
        <v>196</v>
      </c>
      <c r="H39" s="37" t="s">
        <v>197</v>
      </c>
      <c r="I39" s="37" t="s">
        <v>198</v>
      </c>
      <c r="J39" s="37" t="s">
        <v>199</v>
      </c>
      <c r="K39" s="49">
        <v>5031864524.0799999</v>
      </c>
      <c r="L39" s="48">
        <f t="shared" si="0"/>
        <v>-4.0800003334879875E-3</v>
      </c>
    </row>
    <row r="40" spans="1:13" x14ac:dyDescent="0.2">
      <c r="A40" s="35">
        <v>34</v>
      </c>
      <c r="B40" s="36" t="s">
        <v>40</v>
      </c>
      <c r="C40" s="37" t="s">
        <v>200</v>
      </c>
      <c r="D40" s="30">
        <v>8</v>
      </c>
      <c r="E40" s="31" t="s">
        <v>49</v>
      </c>
      <c r="F40" s="30" t="s">
        <v>49</v>
      </c>
      <c r="G40" s="37" t="s">
        <v>201</v>
      </c>
      <c r="H40" s="34" t="s">
        <v>49</v>
      </c>
      <c r="I40" s="34" t="s">
        <v>49</v>
      </c>
      <c r="J40" s="37" t="s">
        <v>202</v>
      </c>
      <c r="K40" s="49">
        <v>53658002.5</v>
      </c>
      <c r="L40" s="48">
        <f t="shared" si="0"/>
        <v>-2.5000000023283064E-3</v>
      </c>
    </row>
    <row r="41" spans="1:13" x14ac:dyDescent="0.2">
      <c r="A41" s="6"/>
      <c r="B41" s="7"/>
      <c r="C41" s="22"/>
      <c r="D41" s="22"/>
      <c r="E41" s="22"/>
      <c r="F41" s="22"/>
      <c r="G41" s="22"/>
      <c r="H41" s="22"/>
      <c r="I41" s="22"/>
      <c r="J41" s="22"/>
    </row>
    <row r="42" spans="1:13" x14ac:dyDescent="0.2">
      <c r="A42" s="6"/>
      <c r="B42" s="7"/>
      <c r="C42" s="22"/>
      <c r="D42" s="23"/>
      <c r="E42" s="23"/>
      <c r="F42" s="23"/>
      <c r="G42" s="22"/>
      <c r="H42" s="22"/>
      <c r="I42" s="22"/>
      <c r="J42" s="22"/>
    </row>
    <row r="43" spans="1:13" ht="15.75" x14ac:dyDescent="0.2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3" ht="15.75" x14ac:dyDescent="0.25">
      <c r="A44" s="1"/>
      <c r="B44" s="26" t="s">
        <v>42</v>
      </c>
      <c r="C44" s="4"/>
      <c r="D44" s="3"/>
      <c r="E44" s="5"/>
      <c r="F44" s="3"/>
      <c r="G44" s="3"/>
      <c r="H44" s="2"/>
      <c r="I44" s="29" t="s">
        <v>44</v>
      </c>
      <c r="J44" s="3"/>
    </row>
    <row r="45" spans="1:13" x14ac:dyDescent="0.2">
      <c r="A45" s="6"/>
      <c r="B45" s="7"/>
      <c r="C45" s="22"/>
      <c r="D45" s="23"/>
      <c r="E45" s="24"/>
      <c r="F45" s="23"/>
      <c r="G45" s="22"/>
      <c r="H45" s="22"/>
      <c r="I45" s="22"/>
      <c r="J45" s="22"/>
    </row>
  </sheetData>
  <mergeCells count="7">
    <mergeCell ref="A2:J2"/>
    <mergeCell ref="B3:F3"/>
    <mergeCell ref="A4:A5"/>
    <mergeCell ref="B4:B5"/>
    <mergeCell ref="C4:C5"/>
    <mergeCell ref="D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Собственные средства совокупно</vt:lpstr>
      <vt:lpstr>Лист1</vt:lpstr>
      <vt:lpstr>Date</vt:lpstr>
      <vt:lpstr>'Собственные средства совокупно'!Заголовки_для_печати</vt:lpstr>
    </vt:vector>
  </TitlesOfParts>
  <Company>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Касин Андрей Владим.</cp:lastModifiedBy>
  <cp:lastPrinted>2014-08-18T06:00:22Z</cp:lastPrinted>
  <dcterms:created xsi:type="dcterms:W3CDTF">2003-09-15T10:38:10Z</dcterms:created>
  <dcterms:modified xsi:type="dcterms:W3CDTF">2014-08-18T06:00:28Z</dcterms:modified>
</cp:coreProperties>
</file>