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60" windowWidth="19155" windowHeight="11760"/>
  </bookViews>
  <sheets>
    <sheet name="СРБ на год (КВСР)_2" sheetId="2" r:id="rId1"/>
  </sheets>
  <definedNames>
    <definedName name="_xlnm.Print_Area" localSheetId="0">'СРБ на год (КВСР)_2'!$B$1:$R$193</definedName>
  </definedNames>
  <calcPr calcId="162913"/>
</workbook>
</file>

<file path=xl/calcChain.xml><?xml version="1.0" encoding="utf-8"?>
<calcChain xmlns="http://schemas.openxmlformats.org/spreadsheetml/2006/main">
  <c r="R11" i="2" l="1"/>
  <c r="R152" i="2" l="1"/>
  <c r="R174" i="2"/>
  <c r="R172" i="2" s="1"/>
  <c r="R171" i="2" s="1"/>
  <c r="R170" i="2" s="1"/>
  <c r="R169" i="2" s="1"/>
  <c r="R168" i="2" s="1"/>
  <c r="N193" i="2" s="1"/>
  <c r="R63" i="2"/>
  <c r="R62" i="2" s="1"/>
  <c r="R61" i="2" s="1"/>
  <c r="R60" i="2" s="1"/>
  <c r="R58" i="2"/>
  <c r="R57" i="2" s="1"/>
  <c r="R56" i="2" s="1"/>
  <c r="R55" i="2" s="1"/>
  <c r="R67" i="2"/>
  <c r="R66" i="2" s="1"/>
  <c r="R68" i="2"/>
  <c r="R72" i="2"/>
  <c r="R71" i="2" s="1"/>
  <c r="R70" i="2" s="1"/>
  <c r="R173" i="2" l="1"/>
  <c r="R54" i="2"/>
  <c r="R65" i="2"/>
  <c r="R161" i="2" l="1"/>
  <c r="R160" i="2" s="1"/>
  <c r="R158" i="2" l="1"/>
  <c r="R156" i="2" s="1"/>
  <c r="R155" i="2" s="1"/>
  <c r="R157" i="2" l="1"/>
  <c r="R85" i="2"/>
  <c r="R84" i="2" s="1"/>
  <c r="R31" i="2" l="1"/>
  <c r="R82" i="2" l="1"/>
  <c r="R126" i="2"/>
  <c r="R40" i="2" l="1"/>
  <c r="R39" i="2" s="1"/>
  <c r="R38" i="2" s="1"/>
  <c r="R37" i="2" s="1"/>
  <c r="R36" i="2" s="1"/>
  <c r="R45" i="2"/>
  <c r="R44" i="2" s="1"/>
  <c r="R43" i="2" s="1"/>
  <c r="R42" i="2" s="1"/>
  <c r="R24" i="2"/>
  <c r="R23" i="2" s="1"/>
  <c r="R22" i="2" s="1"/>
  <c r="R21" i="2" s="1"/>
  <c r="R20" i="2" s="1"/>
  <c r="R19" i="2" s="1"/>
  <c r="R35" i="2" l="1"/>
  <c r="R120" i="2"/>
  <c r="R119" i="2" s="1"/>
  <c r="R33" i="2"/>
  <c r="R30" i="2" s="1"/>
  <c r="R133" i="2"/>
  <c r="R132" i="2" s="1"/>
  <c r="R131" i="2" s="1"/>
  <c r="R130" i="2" s="1"/>
  <c r="R129" i="2" s="1"/>
  <c r="R128" i="2" s="1"/>
  <c r="R124" i="2"/>
  <c r="R123" i="2" s="1"/>
  <c r="R109" i="2" l="1"/>
  <c r="R108" i="2" s="1"/>
  <c r="R100" i="2"/>
  <c r="R99" i="2" s="1"/>
  <c r="R98" i="2" s="1"/>
  <c r="R97" i="2" s="1"/>
  <c r="R96" i="2" s="1"/>
  <c r="R95" i="2" s="1"/>
  <c r="R51" i="2"/>
  <c r="R50" i="2" s="1"/>
  <c r="R122" i="2"/>
  <c r="R49" i="2" l="1"/>
  <c r="R48" i="2" s="1"/>
  <c r="R47" i="2" s="1"/>
  <c r="R150" i="2"/>
  <c r="R149" i="2" s="1"/>
  <c r="R148" i="2" s="1"/>
  <c r="R147" i="2" l="1"/>
  <c r="R146" i="2" s="1"/>
  <c r="R145" i="2" s="1"/>
  <c r="R78" i="2"/>
  <c r="R190" i="2"/>
  <c r="R189" i="2" s="1"/>
  <c r="R188" i="2" s="1"/>
  <c r="R187" i="2" s="1"/>
  <c r="R186" i="2" s="1"/>
  <c r="R185" i="2" s="1"/>
  <c r="R184" i="2" s="1"/>
  <c r="R117" i="2"/>
  <c r="R17" i="2"/>
  <c r="R16" i="2" s="1"/>
  <c r="R15" i="2" s="1"/>
  <c r="R14" i="2" s="1"/>
  <c r="R13" i="2" s="1"/>
  <c r="R12" i="2" s="1"/>
  <c r="R80" i="2"/>
  <c r="R182" i="2"/>
  <c r="R181" i="2" s="1"/>
  <c r="R106" i="2"/>
  <c r="R105" i="2" s="1"/>
  <c r="R143" i="2"/>
  <c r="R142" i="2" s="1"/>
  <c r="R140" i="2"/>
  <c r="R139" i="2" s="1"/>
  <c r="R92" i="2"/>
  <c r="R90" i="2" s="1"/>
  <c r="R89" i="2" s="1"/>
  <c r="R88" i="2" s="1"/>
  <c r="R87" i="2" s="1"/>
  <c r="R166" i="2"/>
  <c r="R138" i="2" l="1"/>
  <c r="R137" i="2" s="1"/>
  <c r="R136" i="2" s="1"/>
  <c r="R165" i="2"/>
  <c r="R164" i="2"/>
  <c r="R163" i="2" s="1"/>
  <c r="R154" i="2" s="1"/>
  <c r="R153" i="2" s="1"/>
  <c r="R77" i="2"/>
  <c r="R76" i="2" s="1"/>
  <c r="R75" i="2" s="1"/>
  <c r="R74" i="2" s="1"/>
  <c r="R53" i="2" s="1"/>
  <c r="R29" i="2"/>
  <c r="R28" i="2" s="1"/>
  <c r="R27" i="2" s="1"/>
  <c r="R26" i="2" s="1"/>
  <c r="R116" i="2"/>
  <c r="R115" i="2" s="1"/>
  <c r="R180" i="2"/>
  <c r="R179" i="2" s="1"/>
  <c r="R178" i="2" s="1"/>
  <c r="R177" i="2" s="1"/>
  <c r="R104" i="2"/>
  <c r="R103" i="2" s="1"/>
  <c r="R102" i="2" s="1"/>
  <c r="R94" i="2" s="1"/>
  <c r="R91" i="2"/>
  <c r="R114" i="2" l="1"/>
  <c r="R113" i="2" s="1"/>
  <c r="R112" i="2" s="1"/>
  <c r="R135" i="2"/>
  <c r="R176" i="2"/>
  <c r="R111" i="2" l="1"/>
</calcChain>
</file>

<file path=xl/sharedStrings.xml><?xml version="1.0" encoding="utf-8"?>
<sst xmlns="http://schemas.openxmlformats.org/spreadsheetml/2006/main" count="453" uniqueCount="187">
  <si>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</si>
  <si>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</si>
  <si>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</si>
  <si>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</si>
  <si>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</si>
  <si>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</si>
  <si>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</si>
  <si>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</si>
  <si>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</si>
  <si>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</si>
  <si>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</si>
  <si>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</si>
  <si>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</si>
  <si>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</si>
  <si>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</si>
  <si>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</si>
  <si>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</si>
  <si>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</si>
  <si>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</si>
  <si>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</si>
  <si>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</si>
  <si>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</si>
  <si>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</si>
  <si>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</si>
  <si>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</si>
  <si>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</si>
  <si>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</si>
  <si>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</si>
  <si>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</si>
  <si>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</si>
  <si>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</si>
  <si>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</si>
  <si>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</si>
  <si>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</si>
  <si>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</si>
  <si>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</si>
  <si>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</si>
  <si>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</si>
  <si>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</si>
  <si>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</si>
  <si>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</si>
  <si>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</si>
  <si>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</si>
  <si>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</si>
  <si>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</si>
  <si>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</si>
  <si>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</si>
  <si>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</si>
  <si>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</si>
  <si>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</si>
  <si>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</si>
  <si>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</si>
  <si>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</si>
  <si>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</si>
  <si>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</si>
  <si>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</si>
  <si>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</si>
  <si>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</si>
  <si>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</si>
  <si>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</si>
  <si>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</si>
  <si>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</si>
  <si>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</si>
  <si>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</si>
  <si>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</si>
  <si>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</si>
  <si>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</si>
  <si>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</si>
  <si>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</si>
  <si>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</si>
  <si>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</si>
  <si>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</si>
  <si>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</si>
  <si>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</si>
  <si>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</si>
  <si>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</si>
  <si>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</si>
  <si>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</si>
  <si>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</si>
  <si>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</si>
  <si>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</si>
  <si>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</si>
  <si>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</si>
  <si>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</si>
  <si>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</si>
  <si>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</si>
  <si>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</si>
  <si>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</si>
  <si>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</si>
  <si>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</si>
  <si>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</si>
  <si>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</si>
  <si>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</si>
  <si>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</si>
  <si>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</si>
  <si>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</si>
  <si>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Приложение 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</si>
  <si>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</si>
  <si>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</si>
  <si>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</si>
  <si>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к решению Совета депутатов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</si>
  <si>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</si>
  <si>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</si>
  <si>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</si>
  <si>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</si>
  <si>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</si>
  <si>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</si>
  <si>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</si>
  <si>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</si>
  <si>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</si>
  <si>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</si>
  <si>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</si>
  <si>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</si>
  <si>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</si>
  <si>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</si>
  <si>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</si>
  <si>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</si>
  <si>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</si>
  <si>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</si>
  <si>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</si>
  <si>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</si>
  <si>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</si>
  <si>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</si>
  <si>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</si>
  <si>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</si>
  <si>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</si>
  <si>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</si>
  <si>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</si>
  <si>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</si>
  <si>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</si>
  <si>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</si>
  <si>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</si>
  <si>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</si>
  <si>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</si>
  <si>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</si>
  <si>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</si>
  <si>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</si>
  <si>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</si>
  <si>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</si>
  <si>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</si>
  <si>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</si>
  <si>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</si>
  <si>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</si>
  <si>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</si>
  <si>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</si>
  <si>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</si>
  <si>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</si>
  <si>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</si>
  <si>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</si>
  <si>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</si>
  <si>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</si>
  <si>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</si>
  <si>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</si>
  <si>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</si>
  <si>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</si>
  <si>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</si>
  <si>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</si>
  <si>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</si>
  <si>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</si>
  <si>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</si>
  <si>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Муниципальная программа "Благоустройство территории сельского поселения Хулимсунт на 2016-2021 годы"</t>
  </si>
  <si>
    <t>9210199990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</si>
  <si>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2020 год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</si>
  <si>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</si>
  <si>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</si>
  <si>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</si>
  <si>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</si>
  <si>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</si>
  <si>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</si>
  <si>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</si>
  <si>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</si>
  <si>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</si>
  <si>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</si>
  <si>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Охрана окружающей среды</t>
  </si>
  <si>
    <t>Другие вопросы в облати окружающй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</si>
  <si>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</si>
  <si>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</si>
  <si>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Публичные нормативные социальные выплаты гражданам</t>
  </si>
  <si>
    <t>Муниципальная программа "Совершенствование муниципального управления в сельском поселении Хулимсунт на 2016-2022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</si>
  <si>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</si>
  <si>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</si>
  <si>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"Совершенствование муниципального управления в сельском поселении Хулимсунт на 2016-2022 года"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</si>
  <si>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</si>
  <si>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</si>
  <si>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«Информационное общество сельского поселения Хулимсунт на 2016-2022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</si>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</sst>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3" xfId="1" applyFill="1" applyBorder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3" fillId="2" borderId="4" xfId="1" applyNumberFormat="1" applyFont="1" applyFill="1" applyBorder="1" applyAlignment="1" applyProtection="1">
      <alignment horizontal="center"/>
      <protection hidden="1"/>
    </xf>
    <xf numFmtId="0" fontId="3" fillId="2" borderId="5" xfId="1" applyNumberFormat="1" applyFont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10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165" fontId="3" fillId="2" borderId="11" xfId="1" applyNumberFormat="1" applyFont="1" applyFill="1" applyBorder="1" applyAlignment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71" fontId="1" fillId="0" borderId="1" xfId="1" applyNumberFormat="1" applyBorder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3" fillId="2" borderId="3" xfId="1" applyNumberFormat="1" applyFont="1" applyFill="1" applyBorder="1" applyAlignment="1" applyProtection="1">
      <protection hidden="1"/>
    </xf>
    <xf numFmtId="49" fontId="3" fillId="2" borderId="5" xfId="1" applyNumberFormat="1" applyFont="1" applyFill="1" applyBorder="1" applyAlignment="1" applyProtection="1">
      <alignment horizontal="center"/>
      <protection hidden="1"/>
    </xf>
    <xf numFmtId="49" fontId="2" fillId="2" borderId="0" xfId="1" applyNumberFormat="1" applyFont="1" applyFill="1" applyBorder="1" applyAlignment="1" applyProtection="1">
      <protection hidden="1"/>
    </xf>
    <xf numFmtId="49" fontId="1" fillId="0" borderId="1" xfId="1" applyNumberFormat="1" applyBorder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0" fontId="4" fillId="0" borderId="0" xfId="1" applyFont="1" applyAlignment="1"/>
    <xf numFmtId="171" fontId="1" fillId="0" borderId="0" xfId="1" applyNumberFormat="1" applyProtection="1">
      <protection hidden="1"/>
    </xf>
    <xf numFmtId="0" fontId="1" fillId="0" borderId="0" xfId="1" applyFill="1"/>
    <xf numFmtId="168" fontId="2" fillId="3" borderId="7" xfId="1" applyNumberFormat="1" applyFont="1" applyFill="1" applyBorder="1" applyAlignment="1" applyProtection="1">
      <alignment horizontal="right" vertical="center"/>
      <protection hidden="1"/>
    </xf>
    <xf numFmtId="168" fontId="2" fillId="3" borderId="7" xfId="1" applyNumberFormat="1" applyFont="1" applyFill="1" applyBorder="1" applyAlignment="1" applyProtection="1">
      <alignment horizontal="left" vertical="center"/>
      <protection hidden="1"/>
    </xf>
    <xf numFmtId="49" fontId="2" fillId="3" borderId="7" xfId="1" applyNumberFormat="1" applyFont="1" applyFill="1" applyBorder="1" applyAlignment="1" applyProtection="1">
      <alignment horizontal="center" vertical="center"/>
      <protection hidden="1"/>
    </xf>
    <xf numFmtId="166" fontId="2" fillId="3" borderId="7" xfId="1" applyNumberFormat="1" applyFont="1" applyFill="1" applyBorder="1" applyAlignment="1" applyProtection="1">
      <alignment horizontal="center" vertical="center"/>
      <protection hidden="1"/>
    </xf>
    <xf numFmtId="165" fontId="2" fillId="3" borderId="7" xfId="1" applyNumberFormat="1" applyFont="1" applyFill="1" applyBorder="1" applyAlignment="1" applyProtection="1">
      <alignment horizontal="right" vertical="center"/>
      <protection hidden="1"/>
    </xf>
    <xf numFmtId="168" fontId="2" fillId="4" borderId="7" xfId="1" applyNumberFormat="1" applyFont="1" applyFill="1" applyBorder="1" applyAlignment="1" applyProtection="1">
      <alignment horizontal="right" vertical="center"/>
      <protection hidden="1"/>
    </xf>
    <xf numFmtId="168" fontId="2" fillId="4" borderId="7" xfId="1" applyNumberFormat="1" applyFont="1" applyFill="1" applyBorder="1" applyAlignment="1" applyProtection="1">
      <alignment horizontal="left" vertical="center"/>
      <protection hidden="1"/>
    </xf>
    <xf numFmtId="49" fontId="2" fillId="4" borderId="7" xfId="1" applyNumberFormat="1" applyFont="1" applyFill="1" applyBorder="1" applyAlignment="1" applyProtection="1">
      <alignment horizontal="center" vertical="center"/>
      <protection hidden="1"/>
    </xf>
    <xf numFmtId="166" fontId="2" fillId="4" borderId="7" xfId="1" applyNumberFormat="1" applyFont="1" applyFill="1" applyBorder="1" applyAlignment="1" applyProtection="1">
      <alignment horizontal="center" vertical="center"/>
      <protection hidden="1"/>
    </xf>
    <xf numFmtId="165" fontId="2" fillId="4" borderId="7" xfId="1" applyNumberFormat="1" applyFont="1" applyFill="1" applyBorder="1" applyAlignment="1" applyProtection="1">
      <alignment horizontal="right" vertical="center"/>
      <protection hidden="1"/>
    </xf>
    <xf numFmtId="171" fontId="1" fillId="0" borderId="0" xfId="1" applyNumberFormat="1"/>
    <xf numFmtId="168" fontId="2" fillId="3" borderId="6" xfId="1" applyNumberFormat="1" applyFont="1" applyFill="1" applyBorder="1" applyAlignment="1" applyProtection="1">
      <alignment horizontal="right" vertical="center"/>
      <protection hidden="1"/>
    </xf>
    <xf numFmtId="168" fontId="2" fillId="3" borderId="6" xfId="1" applyNumberFormat="1" applyFont="1" applyFill="1" applyBorder="1" applyAlignment="1" applyProtection="1">
      <alignment horizontal="left" vertical="center"/>
      <protection hidden="1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49" fontId="2" fillId="3" borderId="6" xfId="1" applyNumberFormat="1" applyFont="1" applyFill="1" applyBorder="1" applyAlignment="1" applyProtection="1">
      <alignment horizontal="center" vertical="center"/>
      <protection hidden="1"/>
    </xf>
    <xf numFmtId="166" fontId="2" fillId="3" borderId="7" xfId="1" applyNumberFormat="1" applyFont="1" applyFill="1" applyBorder="1" applyAlignment="1" applyProtection="1">
      <alignment horizontal="right" vertical="center"/>
      <protection hidden="1"/>
    </xf>
    <xf numFmtId="168" fontId="2" fillId="6" borderId="6" xfId="1" applyNumberFormat="1" applyFont="1" applyFill="1" applyBorder="1" applyAlignment="1" applyProtection="1">
      <alignment horizontal="right" vertical="center"/>
      <protection hidden="1"/>
    </xf>
    <xf numFmtId="168" fontId="2" fillId="6" borderId="6" xfId="1" applyNumberFormat="1" applyFont="1" applyFill="1" applyBorder="1" applyAlignment="1" applyProtection="1">
      <alignment horizontal="left" vertical="center"/>
      <protection hidden="1"/>
    </xf>
    <xf numFmtId="49" fontId="2" fillId="6" borderId="6" xfId="1" applyNumberFormat="1" applyFont="1" applyFill="1" applyBorder="1" applyAlignment="1" applyProtection="1">
      <alignment horizontal="center" vertical="center"/>
      <protection hidden="1"/>
    </xf>
    <xf numFmtId="166" fontId="2" fillId="6" borderId="7" xfId="1" applyNumberFormat="1" applyFont="1" applyFill="1" applyBorder="1" applyAlignment="1" applyProtection="1">
      <alignment horizontal="center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49" fontId="2" fillId="6" borderId="6" xfId="1" applyNumberFormat="1" applyFont="1" applyFill="1" applyBorder="1" applyAlignment="1" applyProtection="1">
      <alignment horizontal="right" vertical="center"/>
      <protection hidden="1"/>
    </xf>
    <xf numFmtId="166" fontId="2" fillId="6" borderId="7" xfId="1" applyNumberFormat="1" applyFont="1" applyFill="1" applyBorder="1" applyAlignment="1" applyProtection="1">
      <alignment horizontal="right" vertical="center"/>
      <protection hidden="1"/>
    </xf>
    <xf numFmtId="165" fontId="2" fillId="6" borderId="7" xfId="1" applyNumberFormat="1" applyFont="1" applyFill="1" applyBorder="1" applyAlignment="1" applyProtection="1">
      <alignment horizontal="right" vertical="center"/>
      <protection hidden="1"/>
    </xf>
    <xf numFmtId="168" fontId="2" fillId="4" borderId="6" xfId="1" applyNumberFormat="1" applyFont="1" applyFill="1" applyBorder="1" applyAlignment="1" applyProtection="1">
      <alignment horizontal="right" vertical="center"/>
      <protection hidden="1"/>
    </xf>
    <xf numFmtId="168" fontId="2" fillId="4" borderId="6" xfId="1" applyNumberFormat="1" applyFont="1" applyFill="1" applyBorder="1" applyAlignment="1" applyProtection="1">
      <alignment horizontal="left" vertical="center"/>
      <protection hidden="1"/>
    </xf>
    <xf numFmtId="49" fontId="2" fillId="4" borderId="6" xfId="1" applyNumberFormat="1" applyFont="1" applyFill="1" applyBorder="1" applyAlignment="1" applyProtection="1">
      <alignment horizontal="center" vertical="center"/>
      <protection hidden="1"/>
    </xf>
    <xf numFmtId="165" fontId="2" fillId="4" borderId="8" xfId="1" applyNumberFormat="1" applyFont="1" applyFill="1" applyBorder="1" applyAlignment="1" applyProtection="1">
      <alignment horizontal="right" vertical="center"/>
      <protection hidden="1"/>
    </xf>
    <xf numFmtId="168" fontId="2" fillId="5" borderId="12" xfId="1" applyNumberFormat="1" applyFont="1" applyFill="1" applyBorder="1" applyAlignment="1" applyProtection="1">
      <alignment horizontal="right" vertical="center"/>
      <protection hidden="1"/>
    </xf>
    <xf numFmtId="168" fontId="2" fillId="5" borderId="12" xfId="1" applyNumberFormat="1" applyFont="1" applyFill="1" applyBorder="1" applyAlignment="1" applyProtection="1">
      <alignment horizontal="left" vertical="center"/>
      <protection hidden="1"/>
    </xf>
    <xf numFmtId="49" fontId="2" fillId="5" borderId="12" xfId="1" applyNumberFormat="1" applyFont="1" applyFill="1" applyBorder="1" applyAlignment="1" applyProtection="1">
      <alignment horizontal="center" vertical="center"/>
      <protection hidden="1"/>
    </xf>
    <xf numFmtId="166" fontId="2" fillId="5" borderId="13" xfId="1" applyNumberFormat="1" applyFont="1" applyFill="1" applyBorder="1" applyAlignment="1" applyProtection="1">
      <alignment horizontal="center" vertical="center"/>
      <protection hidden="1"/>
    </xf>
    <xf numFmtId="165" fontId="2" fillId="5" borderId="14" xfId="1" applyNumberFormat="1" applyFont="1" applyFill="1" applyBorder="1" applyAlignment="1" applyProtection="1">
      <alignment horizontal="right" vertical="center"/>
      <protection hidden="1"/>
    </xf>
    <xf numFmtId="168" fontId="2" fillId="5" borderId="6" xfId="1" applyNumberFormat="1" applyFont="1" applyFill="1" applyBorder="1" applyAlignment="1" applyProtection="1">
      <alignment horizontal="right" vertical="center"/>
      <protection hidden="1"/>
    </xf>
    <xf numFmtId="168" fontId="2" fillId="5" borderId="6" xfId="1" applyNumberFormat="1" applyFont="1" applyFill="1" applyBorder="1" applyAlignment="1" applyProtection="1">
      <alignment horizontal="left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6" fontId="2" fillId="5" borderId="7" xfId="1" applyNumberFormat="1" applyFont="1" applyFill="1" applyBorder="1" applyAlignment="1" applyProtection="1">
      <alignment horizontal="center" vertical="center"/>
      <protection hidden="1"/>
    </xf>
    <xf numFmtId="165" fontId="2" fillId="5" borderId="8" xfId="1" applyNumberFormat="1" applyFont="1" applyFill="1" applyBorder="1" applyAlignment="1" applyProtection="1">
      <alignment horizontal="right" vertical="center"/>
      <protection hidden="1"/>
    </xf>
    <xf numFmtId="166" fontId="2" fillId="4" borderId="7" xfId="1" applyNumberFormat="1" applyFont="1" applyFill="1" applyBorder="1" applyAlignment="1" applyProtection="1">
      <alignment horizontal="right" vertical="center"/>
      <protection hidden="1"/>
    </xf>
    <xf numFmtId="168" fontId="2" fillId="3" borderId="6" xfId="1" applyNumberFormat="1" applyFont="1" applyFill="1" applyBorder="1" applyAlignment="1" applyProtection="1">
      <protection hidden="1"/>
    </xf>
    <xf numFmtId="165" fontId="2" fillId="3" borderId="7" xfId="1" applyNumberFormat="1" applyFont="1" applyFill="1" applyBorder="1" applyAlignment="1" applyProtection="1">
      <protection hidden="1"/>
    </xf>
    <xf numFmtId="0" fontId="1" fillId="0" borderId="0" xfId="1"/>
    <xf numFmtId="0" fontId="2" fillId="0" borderId="2" xfId="1" applyNumberFormat="1" applyFont="1" applyFill="1" applyBorder="1" applyAlignment="1" applyProtection="1">
      <protection hidden="1"/>
    </xf>
    <xf numFmtId="166" fontId="2" fillId="3" borderId="7" xfId="1" applyNumberFormat="1" applyFont="1" applyFill="1" applyBorder="1" applyAlignment="1" applyProtection="1">
      <alignment horizontal="center" vertical="center"/>
      <protection hidden="1"/>
    </xf>
    <xf numFmtId="166" fontId="2" fillId="4" borderId="7" xfId="1" applyNumberFormat="1" applyFont="1" applyFill="1" applyBorder="1" applyAlignment="1" applyProtection="1">
      <alignment horizontal="center" vertical="center"/>
      <protection hidden="1"/>
    </xf>
    <xf numFmtId="168" fontId="2" fillId="3" borderId="6" xfId="1" applyNumberFormat="1" applyFont="1" applyFill="1" applyBorder="1" applyAlignment="1" applyProtection="1">
      <alignment horizontal="right" vertical="center"/>
      <protection hidden="1"/>
    </xf>
    <xf numFmtId="168" fontId="2" fillId="3" borderId="6" xfId="1" applyNumberFormat="1" applyFont="1" applyFill="1" applyBorder="1" applyAlignment="1" applyProtection="1">
      <alignment horizontal="left" vertical="center"/>
      <protection hidden="1"/>
    </xf>
    <xf numFmtId="49" fontId="2" fillId="3" borderId="6" xfId="1" applyNumberFormat="1" applyFont="1" applyFill="1" applyBorder="1" applyAlignment="1" applyProtection="1">
      <alignment horizontal="center" vertical="center"/>
      <protection hidden="1"/>
    </xf>
    <xf numFmtId="0" fontId="2" fillId="3" borderId="2" xfId="1" applyNumberFormat="1" applyFont="1" applyFill="1" applyBorder="1" applyAlignment="1" applyProtection="1">
      <protection hidden="1"/>
    </xf>
    <xf numFmtId="0" fontId="1" fillId="3" borderId="0" xfId="1" applyFill="1"/>
    <xf numFmtId="0" fontId="2" fillId="0" borderId="0" xfId="1" applyNumberFormat="1" applyFont="1" applyFill="1" applyBorder="1" applyAlignment="1" applyProtection="1">
      <protection hidden="1"/>
    </xf>
    <xf numFmtId="166" fontId="2" fillId="3" borderId="7" xfId="1" applyNumberFormat="1" applyFont="1" applyFill="1" applyBorder="1" applyAlignment="1" applyProtection="1">
      <alignment horizontal="center"/>
      <protection hidden="1"/>
    </xf>
    <xf numFmtId="169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6" xfId="1" applyNumberFormat="1" applyFont="1" applyFill="1" applyBorder="1" applyAlignment="1" applyProtection="1">
      <alignment vertical="center" wrapText="1"/>
      <protection hidden="1"/>
    </xf>
    <xf numFmtId="169" fontId="5" fillId="3" borderId="15" xfId="1" applyNumberFormat="1" applyFont="1" applyFill="1" applyBorder="1" applyAlignment="1" applyProtection="1">
      <alignment vertical="center" wrapText="1"/>
      <protection hidden="1"/>
    </xf>
    <xf numFmtId="169" fontId="5" fillId="3" borderId="17" xfId="1" applyNumberFormat="1" applyFont="1" applyFill="1" applyBorder="1" applyAlignment="1" applyProtection="1">
      <alignment vertical="center" wrapText="1"/>
      <protection hidden="1"/>
    </xf>
    <xf numFmtId="170" fontId="5" fillId="5" borderId="16" xfId="1" applyNumberFormat="1" applyFont="1" applyFill="1" applyBorder="1" applyAlignment="1" applyProtection="1">
      <alignment vertical="center" wrapText="1"/>
      <protection hidden="1"/>
    </xf>
    <xf numFmtId="170" fontId="5" fillId="5" borderId="15" xfId="1" applyNumberFormat="1" applyFont="1" applyFill="1" applyBorder="1" applyAlignment="1" applyProtection="1">
      <alignment vertical="center" wrapText="1"/>
      <protection hidden="1"/>
    </xf>
    <xf numFmtId="170" fontId="5" fillId="5" borderId="17" xfId="1" applyNumberFormat="1" applyFont="1" applyFill="1" applyBorder="1" applyAlignment="1" applyProtection="1">
      <alignment vertical="center" wrapText="1"/>
      <protection hidden="1"/>
    </xf>
    <xf numFmtId="170" fontId="5" fillId="6" borderId="16" xfId="1" applyNumberFormat="1" applyFont="1" applyFill="1" applyBorder="1" applyAlignment="1" applyProtection="1">
      <alignment vertical="center" wrapText="1"/>
      <protection hidden="1"/>
    </xf>
    <xf numFmtId="170" fontId="5" fillId="6" borderId="15" xfId="1" applyNumberFormat="1" applyFont="1" applyFill="1" applyBorder="1" applyAlignment="1" applyProtection="1">
      <alignment vertical="center" wrapText="1"/>
      <protection hidden="1"/>
    </xf>
    <xf numFmtId="170" fontId="5" fillId="6" borderId="17" xfId="1" applyNumberFormat="1" applyFont="1" applyFill="1" applyBorder="1" applyAlignment="1" applyProtection="1">
      <alignment vertical="center" wrapText="1"/>
      <protection hidden="1"/>
    </xf>
    <xf numFmtId="167" fontId="5" fillId="3" borderId="16" xfId="1" applyNumberFormat="1" applyFont="1" applyFill="1" applyBorder="1" applyAlignment="1" applyProtection="1">
      <alignment vertical="center" wrapText="1"/>
      <protection hidden="1"/>
    </xf>
    <xf numFmtId="167" fontId="5" fillId="3" borderId="15" xfId="1" applyNumberFormat="1" applyFont="1" applyFill="1" applyBorder="1" applyAlignment="1" applyProtection="1">
      <alignment vertical="center" wrapText="1"/>
      <protection hidden="1"/>
    </xf>
    <xf numFmtId="167" fontId="5" fillId="3" borderId="17" xfId="1" applyNumberFormat="1" applyFont="1" applyFill="1" applyBorder="1" applyAlignment="1" applyProtection="1">
      <alignment vertical="center" wrapText="1"/>
      <protection hidden="1"/>
    </xf>
    <xf numFmtId="167" fontId="5" fillId="4" borderId="16" xfId="1" applyNumberFormat="1" applyFont="1" applyFill="1" applyBorder="1" applyAlignment="1" applyProtection="1">
      <alignment vertical="center" wrapText="1"/>
      <protection hidden="1"/>
    </xf>
    <xf numFmtId="167" fontId="5" fillId="4" borderId="15" xfId="1" applyNumberFormat="1" applyFont="1" applyFill="1" applyBorder="1" applyAlignment="1" applyProtection="1">
      <alignment vertical="center" wrapText="1"/>
      <protection hidden="1"/>
    </xf>
    <xf numFmtId="167" fontId="5" fillId="4" borderId="17" xfId="1" applyNumberFormat="1" applyFont="1" applyFill="1" applyBorder="1" applyAlignment="1" applyProtection="1">
      <alignment vertical="center" wrapText="1"/>
      <protection hidden="1"/>
    </xf>
    <xf numFmtId="170" fontId="5" fillId="3" borderId="16" xfId="1" applyNumberFormat="1" applyFont="1" applyFill="1" applyBorder="1" applyAlignment="1" applyProtection="1">
      <alignment vertical="center" wrapText="1"/>
      <protection hidden="1"/>
    </xf>
    <xf numFmtId="170" fontId="5" fillId="3" borderId="15" xfId="1" applyNumberFormat="1" applyFont="1" applyFill="1" applyBorder="1" applyAlignment="1" applyProtection="1">
      <alignment vertical="center" wrapText="1"/>
      <protection hidden="1"/>
    </xf>
    <xf numFmtId="170" fontId="5" fillId="3" borderId="17" xfId="1" applyNumberFormat="1" applyFont="1" applyFill="1" applyBorder="1" applyAlignment="1" applyProtection="1">
      <alignment vertical="center" wrapText="1"/>
      <protection hidden="1"/>
    </xf>
    <xf numFmtId="170" fontId="5" fillId="4" borderId="16" xfId="1" applyNumberFormat="1" applyFont="1" applyFill="1" applyBorder="1" applyAlignment="1" applyProtection="1">
      <alignment horizontal="left" vertical="center" wrapText="1"/>
      <protection hidden="1"/>
    </xf>
    <xf numFmtId="170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70" fontId="5" fillId="4" borderId="17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7" xfId="1" applyNumberFormat="1" applyFont="1" applyFill="1" applyBorder="1" applyAlignment="1" applyProtection="1">
      <alignment vertical="center" wrapText="1"/>
      <protection hidden="1"/>
    </xf>
    <xf numFmtId="169" fontId="5" fillId="3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7" xfId="1" applyNumberFormat="1" applyFont="1" applyFill="1" applyBorder="1" applyAlignment="1" applyProtection="1">
      <alignment horizontal="left" vertical="center" wrapText="1"/>
      <protection hidden="1"/>
    </xf>
    <xf numFmtId="171" fontId="3" fillId="2" borderId="21" xfId="1" applyNumberFormat="1" applyFont="1" applyFill="1" applyBorder="1" applyAlignment="1" applyProtection="1">
      <alignment horizontal="right"/>
      <protection hidden="1"/>
    </xf>
    <xf numFmtId="171" fontId="3" fillId="2" borderId="22" xfId="1" applyNumberFormat="1" applyFont="1" applyFill="1" applyBorder="1" applyAlignment="1" applyProtection="1">
      <alignment horizontal="right"/>
      <protection hidden="1"/>
    </xf>
    <xf numFmtId="171" fontId="3" fillId="2" borderId="4" xfId="1" applyNumberFormat="1" applyFont="1" applyFill="1" applyBorder="1" applyAlignment="1" applyProtection="1">
      <alignment horizontal="right"/>
      <protection hidden="1"/>
    </xf>
    <xf numFmtId="0" fontId="7" fillId="2" borderId="23" xfId="1" applyNumberFormat="1" applyFont="1" applyFill="1" applyBorder="1" applyAlignment="1" applyProtection="1">
      <alignment horizontal="left"/>
      <protection hidden="1"/>
    </xf>
    <xf numFmtId="0" fontId="7" fillId="2" borderId="24" xfId="1" applyNumberFormat="1" applyFont="1" applyFill="1" applyBorder="1" applyAlignment="1" applyProtection="1">
      <alignment horizontal="left"/>
      <protection hidden="1"/>
    </xf>
    <xf numFmtId="0" fontId="7" fillId="2" borderId="25" xfId="1" applyNumberFormat="1" applyFont="1" applyFill="1" applyBorder="1" applyAlignment="1" applyProtection="1">
      <alignment horizontal="left"/>
      <protection hidden="1"/>
    </xf>
    <xf numFmtId="169" fontId="5" fillId="4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21" xfId="1" applyNumberFormat="1" applyFont="1" applyFill="1" applyBorder="1" applyAlignment="1" applyProtection="1">
      <alignment horizontal="center"/>
      <protection hidden="1"/>
    </xf>
    <xf numFmtId="0" fontId="3" fillId="2" borderId="22" xfId="1" applyNumberFormat="1" applyFont="1" applyFill="1" applyBorder="1" applyAlignment="1" applyProtection="1">
      <alignment horizontal="center"/>
      <protection hidden="1"/>
    </xf>
    <xf numFmtId="0" fontId="3" fillId="2" borderId="4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right" wrapText="1"/>
    </xf>
    <xf numFmtId="170" fontId="5" fillId="5" borderId="18" xfId="1" applyNumberFormat="1" applyFont="1" applyFill="1" applyBorder="1" applyAlignment="1" applyProtection="1">
      <alignment vertical="center" wrapText="1"/>
      <protection hidden="1"/>
    </xf>
    <xf numFmtId="170" fontId="5" fillId="5" borderId="19" xfId="1" applyNumberFormat="1" applyFont="1" applyFill="1" applyBorder="1" applyAlignment="1" applyProtection="1">
      <alignment vertical="center" wrapText="1"/>
      <protection hidden="1"/>
    </xf>
    <xf numFmtId="170" fontId="5" fillId="5" borderId="20" xfId="1" applyNumberFormat="1" applyFont="1" applyFill="1" applyBorder="1" applyAlignment="1" applyProtection="1">
      <alignment vertical="center" wrapText="1"/>
      <protection hidden="1"/>
    </xf>
    <xf numFmtId="169" fontId="5" fillId="6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17" xfId="1" applyNumberFormat="1" applyFont="1" applyFill="1" applyBorder="1" applyAlignment="1" applyProtection="1">
      <alignment horizontal="left" vertical="center" wrapText="1"/>
      <protection hidden="1"/>
    </xf>
    <xf numFmtId="164" fontId="5" fillId="3" borderId="16" xfId="2" applyFont="1" applyFill="1" applyBorder="1" applyAlignment="1" applyProtection="1">
      <alignment vertical="center" wrapText="1"/>
      <protection hidden="1"/>
    </xf>
    <xf numFmtId="164" fontId="5" fillId="3" borderId="15" xfId="2" applyFont="1" applyFill="1" applyBorder="1" applyAlignment="1" applyProtection="1">
      <alignment vertical="center" wrapText="1"/>
      <protection hidden="1"/>
    </xf>
    <xf numFmtId="164" fontId="5" fillId="3" borderId="17" xfId="2" applyFont="1" applyFill="1" applyBorder="1" applyAlignment="1" applyProtection="1">
      <alignment vertical="center" wrapText="1"/>
      <protection hidden="1"/>
    </xf>
    <xf numFmtId="169" fontId="5" fillId="4" borderId="16" xfId="1" applyNumberFormat="1" applyFont="1" applyFill="1" applyBorder="1" applyAlignment="1" applyProtection="1">
      <alignment vertical="center" wrapText="1"/>
      <protection hidden="1"/>
    </xf>
    <xf numFmtId="169" fontId="5" fillId="4" borderId="15" xfId="1" applyNumberFormat="1" applyFont="1" applyFill="1" applyBorder="1" applyAlignment="1" applyProtection="1">
      <alignment vertical="center" wrapText="1"/>
      <protection hidden="1"/>
    </xf>
    <xf numFmtId="169" fontId="5" fillId="4" borderId="17" xfId="1" applyNumberFormat="1" applyFont="1" applyFill="1" applyBorder="1" applyAlignment="1" applyProtection="1">
      <alignment vertical="center" wrapText="1"/>
      <protection hidden="1"/>
    </xf>
    <xf numFmtId="169" fontId="5" fillId="6" borderId="16" xfId="1" applyNumberFormat="1" applyFont="1" applyFill="1" applyBorder="1" applyAlignment="1" applyProtection="1">
      <alignment vertical="center" wrapText="1"/>
      <protection hidden="1"/>
    </xf>
    <xf numFmtId="169" fontId="5" fillId="6" borderId="15" xfId="1" applyNumberFormat="1" applyFont="1" applyFill="1" applyBorder="1" applyAlignment="1" applyProtection="1">
      <alignment vertical="center" wrapText="1"/>
      <protection hidden="1"/>
    </xf>
    <xf numFmtId="169" fontId="5" fillId="6" borderId="17" xfId="1" applyNumberFormat="1" applyFont="1" applyFill="1" applyBorder="1" applyAlignment="1" applyProtection="1">
      <alignment vertical="center" wrapText="1"/>
      <protection hidden="1"/>
    </xf>
    <xf numFmtId="167" fontId="5" fillId="3" borderId="16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17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6" xfId="1" applyNumberFormat="1" applyFont="1" applyFill="1" applyBorder="1" applyAlignment="1" applyProtection="1">
      <alignment wrapText="1"/>
      <protection hidden="1"/>
    </xf>
    <xf numFmtId="169" fontId="5" fillId="3" borderId="15" xfId="1" applyNumberFormat="1" applyFont="1" applyFill="1" applyBorder="1" applyAlignment="1" applyProtection="1">
      <alignment wrapText="1"/>
      <protection hidden="1"/>
    </xf>
    <xf numFmtId="169" fontId="5" fillId="3" borderId="17" xfId="1" applyNumberFormat="1" applyFont="1" applyFill="1" applyBorder="1" applyAlignment="1" applyProtection="1">
      <alignment wrapText="1"/>
      <protection hidden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showGridLines="0" tabSelected="1" topLeftCell="A178" workbookViewId="0">
      <selection activeCell="T120" sqref="T120"/>
    </sheetView>
  </sheetViews>
  <sheetFormatPr defaultRowHeight="12.75" x14ac:dyDescent="0.2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140625" style="1" customWidth="1"/>
    <col min="14" max="15" width="3.5703125" style="1" customWidth="1"/>
    <col min="16" max="16" width="11.140625" style="31" customWidth="1"/>
    <col min="17" max="17" width="4.85546875" style="1" customWidth="1"/>
    <col min="18" max="18" width="8.7109375" style="1" customWidth="1"/>
    <col min="19" max="16384" width="9.140625" style="1"/>
  </cols>
  <sheetData>
    <row r="1" spans="1:18" x14ac:dyDescent="0.2">
      <c r="N1" s="124" t="s">
        <v>96</v>
      </c>
      <c r="O1" s="125"/>
      <c r="P1" s="125"/>
      <c r="Q1" s="125"/>
      <c r="R1" s="125"/>
    </row>
    <row r="2" spans="1:18" ht="14.25" customHeight="1" x14ac:dyDescent="0.2">
      <c r="M2" s="130" t="s">
        <v>100</v>
      </c>
      <c r="N2" s="130"/>
      <c r="O2" s="130"/>
      <c r="P2" s="130"/>
      <c r="Q2" s="130"/>
      <c r="R2" s="130"/>
    </row>
    <row r="3" spans="1:18" ht="16.5" customHeight="1" x14ac:dyDescent="0.2">
      <c r="N3" s="125" t="s">
        <v>50</v>
      </c>
      <c r="O3" s="125"/>
      <c r="P3" s="125"/>
      <c r="Q3" s="125"/>
      <c r="R3" s="125"/>
    </row>
    <row r="4" spans="1:18" x14ac:dyDescent="0.2">
      <c r="N4" s="125" t="s">
        <v>186</v>
      </c>
      <c r="O4" s="125"/>
      <c r="P4" s="125"/>
      <c r="Q4" s="125"/>
      <c r="R4" s="125"/>
    </row>
    <row r="6" spans="1:18" ht="58.5" customHeight="1" x14ac:dyDescent="0.2">
      <c r="B6" s="11"/>
      <c r="C6" s="11"/>
      <c r="D6" s="11"/>
      <c r="E6" s="11"/>
      <c r="F6" s="126" t="s">
        <v>162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1"/>
      <c r="R6" s="11"/>
    </row>
    <row r="7" spans="1:18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4"/>
      <c r="Q7" s="10"/>
      <c r="R7" s="10"/>
    </row>
    <row r="8" spans="1:18" ht="12.75" customHeight="1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5"/>
      <c r="Q8" s="3"/>
      <c r="R8" s="9"/>
    </row>
    <row r="9" spans="1:18" ht="11.25" customHeight="1" thickBot="1" x14ac:dyDescent="0.2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26"/>
      <c r="Q9" s="14"/>
      <c r="R9" s="12" t="s">
        <v>49</v>
      </c>
    </row>
    <row r="10" spans="1:18" ht="12" customHeight="1" thickBot="1" x14ac:dyDescent="0.25">
      <c r="A10" s="8"/>
      <c r="B10" s="127" t="s">
        <v>48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5" t="s">
        <v>47</v>
      </c>
      <c r="O10" s="16" t="s">
        <v>46</v>
      </c>
      <c r="P10" s="27" t="s">
        <v>45</v>
      </c>
      <c r="Q10" s="16" t="s">
        <v>44</v>
      </c>
      <c r="R10" s="22" t="s">
        <v>43</v>
      </c>
    </row>
    <row r="11" spans="1:18" ht="12.75" customHeight="1" x14ac:dyDescent="0.2">
      <c r="A11" s="7"/>
      <c r="B11" s="131" t="s">
        <v>42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64">
        <v>1</v>
      </c>
      <c r="O11" s="65">
        <v>0</v>
      </c>
      <c r="P11" s="66" t="s">
        <v>1</v>
      </c>
      <c r="Q11" s="67" t="s">
        <v>1</v>
      </c>
      <c r="R11" s="68">
        <f>R12+R26+R47+R53+R35+R19</f>
        <v>27629.8</v>
      </c>
    </row>
    <row r="12" spans="1:18" ht="21.75" customHeight="1" x14ac:dyDescent="0.2">
      <c r="A12" s="7"/>
      <c r="B12" s="96" t="s">
        <v>41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52">
        <v>1</v>
      </c>
      <c r="O12" s="53">
        <v>2</v>
      </c>
      <c r="P12" s="54" t="s">
        <v>1</v>
      </c>
      <c r="Q12" s="55" t="s">
        <v>1</v>
      </c>
      <c r="R12" s="56">
        <f>R13</f>
        <v>2150.1999999999998</v>
      </c>
    </row>
    <row r="13" spans="1:18" ht="23.25" customHeight="1" x14ac:dyDescent="0.2">
      <c r="A13" s="7"/>
      <c r="B13" s="102" t="s">
        <v>178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60">
        <v>1</v>
      </c>
      <c r="O13" s="61">
        <v>2</v>
      </c>
      <c r="P13" s="62" t="s">
        <v>108</v>
      </c>
      <c r="Q13" s="44" t="s">
        <v>1</v>
      </c>
      <c r="R13" s="63">
        <f t="shared" ref="R13:R17" si="0">R14</f>
        <v>2150.1999999999998</v>
      </c>
    </row>
    <row r="14" spans="1:18" ht="24" customHeight="1" x14ac:dyDescent="0.2">
      <c r="A14" s="7"/>
      <c r="B14" s="99" t="s">
        <v>72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47">
        <v>1</v>
      </c>
      <c r="O14" s="48">
        <v>2</v>
      </c>
      <c r="P14" s="50" t="s">
        <v>109</v>
      </c>
      <c r="Q14" s="39" t="s">
        <v>1</v>
      </c>
      <c r="R14" s="49">
        <f t="shared" si="0"/>
        <v>2150.1999999999998</v>
      </c>
    </row>
    <row r="15" spans="1:18" ht="25.5" customHeight="1" x14ac:dyDescent="0.2">
      <c r="A15" s="7"/>
      <c r="B15" s="99" t="s">
        <v>73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47">
        <v>1</v>
      </c>
      <c r="O15" s="48">
        <v>2</v>
      </c>
      <c r="P15" s="50" t="s">
        <v>110</v>
      </c>
      <c r="Q15" s="39" t="s">
        <v>1</v>
      </c>
      <c r="R15" s="49">
        <f t="shared" si="0"/>
        <v>2150.1999999999998</v>
      </c>
    </row>
    <row r="16" spans="1:18" ht="20.25" customHeight="1" x14ac:dyDescent="0.2">
      <c r="A16" s="7"/>
      <c r="B16" s="90" t="s">
        <v>53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47">
        <v>1</v>
      </c>
      <c r="O16" s="48">
        <v>2</v>
      </c>
      <c r="P16" s="50" t="s">
        <v>111</v>
      </c>
      <c r="Q16" s="39"/>
      <c r="R16" s="49">
        <f t="shared" si="0"/>
        <v>2150.1999999999998</v>
      </c>
    </row>
    <row r="17" spans="1:20" ht="30" customHeight="1" x14ac:dyDescent="0.2">
      <c r="A17" s="7"/>
      <c r="B17" s="90" t="s">
        <v>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47">
        <v>1</v>
      </c>
      <c r="O17" s="48">
        <v>2</v>
      </c>
      <c r="P17" s="50" t="s">
        <v>111</v>
      </c>
      <c r="Q17" s="39">
        <v>100</v>
      </c>
      <c r="R17" s="49">
        <f t="shared" si="0"/>
        <v>2150.1999999999998</v>
      </c>
    </row>
    <row r="18" spans="1:20" ht="21.75" customHeight="1" x14ac:dyDescent="0.2">
      <c r="A18" s="7"/>
      <c r="B18" s="90" t="s">
        <v>27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47">
        <v>1</v>
      </c>
      <c r="O18" s="48">
        <v>2</v>
      </c>
      <c r="P18" s="50" t="s">
        <v>111</v>
      </c>
      <c r="Q18" s="39">
        <v>120</v>
      </c>
      <c r="R18" s="49">
        <v>2150.1999999999998</v>
      </c>
      <c r="S18" s="46"/>
    </row>
    <row r="19" spans="1:20" ht="26.25" customHeight="1" x14ac:dyDescent="0.2">
      <c r="A19" s="7"/>
      <c r="B19" s="134" t="s">
        <v>97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52">
        <v>1</v>
      </c>
      <c r="O19" s="53">
        <v>3</v>
      </c>
      <c r="P19" s="54"/>
      <c r="Q19" s="55"/>
      <c r="R19" s="56">
        <f t="shared" ref="R19:R24" si="1">R20</f>
        <v>100</v>
      </c>
      <c r="T19" s="46"/>
    </row>
    <row r="20" spans="1:20" ht="21.75" customHeight="1" x14ac:dyDescent="0.2">
      <c r="A20" s="7"/>
      <c r="B20" s="102" t="s">
        <v>178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60">
        <v>1</v>
      </c>
      <c r="O20" s="61">
        <v>3</v>
      </c>
      <c r="P20" s="62" t="s">
        <v>108</v>
      </c>
      <c r="Q20" s="44"/>
      <c r="R20" s="63">
        <f t="shared" si="1"/>
        <v>100</v>
      </c>
    </row>
    <row r="21" spans="1:20" ht="21.75" customHeight="1" x14ac:dyDescent="0.2">
      <c r="A21" s="7"/>
      <c r="B21" s="112" t="s">
        <v>72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47">
        <v>1</v>
      </c>
      <c r="O21" s="48">
        <v>3</v>
      </c>
      <c r="P21" s="50" t="s">
        <v>109</v>
      </c>
      <c r="Q21" s="39"/>
      <c r="R21" s="49">
        <f t="shared" si="1"/>
        <v>100</v>
      </c>
    </row>
    <row r="22" spans="1:20" ht="21.75" customHeight="1" x14ac:dyDescent="0.2">
      <c r="A22" s="7"/>
      <c r="B22" s="112" t="s">
        <v>54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47">
        <v>1</v>
      </c>
      <c r="O22" s="48">
        <v>3</v>
      </c>
      <c r="P22" s="50" t="s">
        <v>112</v>
      </c>
      <c r="Q22" s="39"/>
      <c r="R22" s="49">
        <f t="shared" si="1"/>
        <v>100</v>
      </c>
    </row>
    <row r="23" spans="1:20" ht="21.75" customHeight="1" x14ac:dyDescent="0.2">
      <c r="A23" s="7"/>
      <c r="B23" s="112" t="s">
        <v>55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47">
        <v>1</v>
      </c>
      <c r="O23" s="48">
        <v>3</v>
      </c>
      <c r="P23" s="50" t="s">
        <v>113</v>
      </c>
      <c r="Q23" s="39"/>
      <c r="R23" s="49">
        <f t="shared" si="1"/>
        <v>100</v>
      </c>
    </row>
    <row r="24" spans="1:20" ht="21.75" customHeight="1" x14ac:dyDescent="0.2">
      <c r="A24" s="7"/>
      <c r="B24" s="112" t="s">
        <v>81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  <c r="N24" s="47">
        <v>1</v>
      </c>
      <c r="O24" s="48">
        <v>3</v>
      </c>
      <c r="P24" s="50" t="s">
        <v>113</v>
      </c>
      <c r="Q24" s="39">
        <v>100</v>
      </c>
      <c r="R24" s="49">
        <f t="shared" si="1"/>
        <v>100</v>
      </c>
    </row>
    <row r="25" spans="1:20" ht="21.75" customHeight="1" x14ac:dyDescent="0.2">
      <c r="A25" s="7"/>
      <c r="B25" s="112" t="s">
        <v>15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47">
        <v>1</v>
      </c>
      <c r="O25" s="48">
        <v>3</v>
      </c>
      <c r="P25" s="50" t="s">
        <v>113</v>
      </c>
      <c r="Q25" s="39">
        <v>120</v>
      </c>
      <c r="R25" s="49">
        <v>100</v>
      </c>
    </row>
    <row r="26" spans="1:20" ht="42.75" customHeight="1" x14ac:dyDescent="0.2">
      <c r="A26" s="7"/>
      <c r="B26" s="96" t="s">
        <v>40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52">
        <v>1</v>
      </c>
      <c r="O26" s="53">
        <v>4</v>
      </c>
      <c r="P26" s="54"/>
      <c r="Q26" s="55" t="s">
        <v>1</v>
      </c>
      <c r="R26" s="56">
        <f>R27</f>
        <v>14059.4</v>
      </c>
    </row>
    <row r="27" spans="1:20" ht="32.25" customHeight="1" x14ac:dyDescent="0.2">
      <c r="A27" s="7"/>
      <c r="B27" s="102" t="s">
        <v>178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60">
        <v>1</v>
      </c>
      <c r="O27" s="61">
        <v>4</v>
      </c>
      <c r="P27" s="62" t="s">
        <v>108</v>
      </c>
      <c r="Q27" s="44" t="s">
        <v>1</v>
      </c>
      <c r="R27" s="63">
        <f>R28</f>
        <v>14059.4</v>
      </c>
    </row>
    <row r="28" spans="1:20" ht="21.75" customHeight="1" x14ac:dyDescent="0.2">
      <c r="A28" s="7"/>
      <c r="B28" s="99" t="s">
        <v>72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47">
        <v>1</v>
      </c>
      <c r="O28" s="48">
        <v>4</v>
      </c>
      <c r="P28" s="50" t="s">
        <v>109</v>
      </c>
      <c r="Q28" s="39" t="s">
        <v>1</v>
      </c>
      <c r="R28" s="49">
        <f>R29</f>
        <v>14059.4</v>
      </c>
    </row>
    <row r="29" spans="1:20" ht="27" customHeight="1" x14ac:dyDescent="0.2">
      <c r="A29" s="7"/>
      <c r="B29" s="99" t="s">
        <v>83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47">
        <v>1</v>
      </c>
      <c r="O29" s="48">
        <v>4</v>
      </c>
      <c r="P29" s="50" t="s">
        <v>110</v>
      </c>
      <c r="Q29" s="39" t="s">
        <v>1</v>
      </c>
      <c r="R29" s="49">
        <f>R30</f>
        <v>14059.4</v>
      </c>
    </row>
    <row r="30" spans="1:20" ht="16.5" customHeight="1" x14ac:dyDescent="0.2">
      <c r="A30" s="7"/>
      <c r="B30" s="90" t="s">
        <v>39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47">
        <v>1</v>
      </c>
      <c r="O30" s="48">
        <v>4</v>
      </c>
      <c r="P30" s="50" t="s">
        <v>114</v>
      </c>
      <c r="Q30" s="39">
        <v>0</v>
      </c>
      <c r="R30" s="49">
        <f>R31+R33</f>
        <v>14059.4</v>
      </c>
    </row>
    <row r="31" spans="1:20" ht="33.75" customHeight="1" x14ac:dyDescent="0.2">
      <c r="A31" s="7"/>
      <c r="B31" s="90" t="s">
        <v>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47">
        <v>1</v>
      </c>
      <c r="O31" s="47">
        <v>4</v>
      </c>
      <c r="P31" s="50" t="s">
        <v>114</v>
      </c>
      <c r="Q31" s="51" t="s">
        <v>8</v>
      </c>
      <c r="R31" s="40">
        <f>R32</f>
        <v>14034.4</v>
      </c>
    </row>
    <row r="32" spans="1:20" ht="21.75" customHeight="1" x14ac:dyDescent="0.2">
      <c r="A32" s="7"/>
      <c r="B32" s="90" t="s">
        <v>27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47">
        <v>1</v>
      </c>
      <c r="O32" s="48">
        <v>4</v>
      </c>
      <c r="P32" s="50" t="s">
        <v>114</v>
      </c>
      <c r="Q32" s="39" t="s">
        <v>26</v>
      </c>
      <c r="R32" s="49">
        <v>14034.4</v>
      </c>
    </row>
    <row r="33" spans="1:18" ht="12.75" customHeight="1" x14ac:dyDescent="0.2">
      <c r="A33" s="7"/>
      <c r="B33" s="90" t="s">
        <v>34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47">
        <v>1</v>
      </c>
      <c r="O33" s="48">
        <v>4</v>
      </c>
      <c r="P33" s="50" t="s">
        <v>114</v>
      </c>
      <c r="Q33" s="39" t="s">
        <v>33</v>
      </c>
      <c r="R33" s="49">
        <f>R34</f>
        <v>25</v>
      </c>
    </row>
    <row r="34" spans="1:18" ht="12.75" customHeight="1" x14ac:dyDescent="0.2">
      <c r="A34" s="7"/>
      <c r="B34" s="90" t="s">
        <v>38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47">
        <v>1</v>
      </c>
      <c r="O34" s="48">
        <v>4</v>
      </c>
      <c r="P34" s="50" t="s">
        <v>114</v>
      </c>
      <c r="Q34" s="39" t="s">
        <v>37</v>
      </c>
      <c r="R34" s="49">
        <v>25</v>
      </c>
    </row>
    <row r="35" spans="1:18" ht="12.75" customHeight="1" x14ac:dyDescent="0.2">
      <c r="A35" s="7"/>
      <c r="B35" s="134" t="s">
        <v>82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6"/>
      <c r="N35" s="52">
        <v>1</v>
      </c>
      <c r="O35" s="53">
        <v>6</v>
      </c>
      <c r="P35" s="54"/>
      <c r="Q35" s="55"/>
      <c r="R35" s="56">
        <f>R36+R42</f>
        <v>44.7</v>
      </c>
    </row>
    <row r="36" spans="1:18" ht="32.25" customHeight="1" x14ac:dyDescent="0.2">
      <c r="A36" s="7"/>
      <c r="B36" s="102" t="s">
        <v>178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41">
        <v>1</v>
      </c>
      <c r="O36" s="42">
        <v>6</v>
      </c>
      <c r="P36" s="43" t="s">
        <v>108</v>
      </c>
      <c r="Q36" s="44" t="s">
        <v>1</v>
      </c>
      <c r="R36" s="45">
        <f>R37</f>
        <v>26.4</v>
      </c>
    </row>
    <row r="37" spans="1:18" ht="26.25" customHeight="1" x14ac:dyDescent="0.2">
      <c r="A37" s="7"/>
      <c r="B37" s="99" t="s">
        <v>72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36">
        <v>1</v>
      </c>
      <c r="O37" s="37">
        <v>6</v>
      </c>
      <c r="P37" s="38" t="s">
        <v>109</v>
      </c>
      <c r="Q37" s="39" t="s">
        <v>1</v>
      </c>
      <c r="R37" s="40">
        <f>R38</f>
        <v>26.4</v>
      </c>
    </row>
    <row r="38" spans="1:18" ht="28.5" customHeight="1" x14ac:dyDescent="0.2">
      <c r="A38" s="7"/>
      <c r="B38" s="137" t="s">
        <v>83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36">
        <v>1</v>
      </c>
      <c r="O38" s="37">
        <v>6</v>
      </c>
      <c r="P38" s="38" t="s">
        <v>115</v>
      </c>
      <c r="Q38" s="39"/>
      <c r="R38" s="40">
        <f>R39</f>
        <v>26.4</v>
      </c>
    </row>
    <row r="39" spans="1:18" ht="30" customHeight="1" x14ac:dyDescent="0.2">
      <c r="A39" s="7"/>
      <c r="B39" s="90" t="s">
        <v>98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36">
        <v>1</v>
      </c>
      <c r="O39" s="37">
        <v>6</v>
      </c>
      <c r="P39" s="38" t="s">
        <v>116</v>
      </c>
      <c r="Q39" s="39"/>
      <c r="R39" s="40">
        <f>R40</f>
        <v>26.4</v>
      </c>
    </row>
    <row r="40" spans="1:18" ht="12.75" customHeight="1" x14ac:dyDescent="0.2">
      <c r="A40" s="7"/>
      <c r="B40" s="112" t="s">
        <v>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36">
        <v>1</v>
      </c>
      <c r="O40" s="37">
        <v>6</v>
      </c>
      <c r="P40" s="38" t="s">
        <v>116</v>
      </c>
      <c r="Q40" s="39">
        <v>500</v>
      </c>
      <c r="R40" s="40">
        <f>R41</f>
        <v>26.4</v>
      </c>
    </row>
    <row r="41" spans="1:18" ht="12.75" customHeight="1" x14ac:dyDescent="0.2">
      <c r="A41" s="7"/>
      <c r="B41" s="112" t="s">
        <v>4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36">
        <v>1</v>
      </c>
      <c r="O41" s="37">
        <v>6</v>
      </c>
      <c r="P41" s="38" t="s">
        <v>116</v>
      </c>
      <c r="Q41" s="39">
        <v>540</v>
      </c>
      <c r="R41" s="40">
        <v>26.4</v>
      </c>
    </row>
    <row r="42" spans="1:18" ht="12.75" customHeight="1" x14ac:dyDescent="0.2">
      <c r="A42" s="7"/>
      <c r="B42" s="121" t="s">
        <v>28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/>
      <c r="N42" s="60">
        <v>1</v>
      </c>
      <c r="O42" s="61">
        <v>6</v>
      </c>
      <c r="P42" s="62" t="s">
        <v>101</v>
      </c>
      <c r="Q42" s="44"/>
      <c r="R42" s="63">
        <f>R43</f>
        <v>18.3</v>
      </c>
    </row>
    <row r="43" spans="1:18" ht="12.75" customHeight="1" x14ac:dyDescent="0.2">
      <c r="A43" s="7"/>
      <c r="B43" s="112" t="s">
        <v>104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47">
        <v>1</v>
      </c>
      <c r="O43" s="48">
        <v>6</v>
      </c>
      <c r="P43" s="50" t="s">
        <v>105</v>
      </c>
      <c r="Q43" s="39"/>
      <c r="R43" s="49">
        <f>R44</f>
        <v>18.3</v>
      </c>
    </row>
    <row r="44" spans="1:18" ht="27" customHeight="1" x14ac:dyDescent="0.2">
      <c r="A44" s="7"/>
      <c r="B44" s="112" t="s">
        <v>106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47">
        <v>1</v>
      </c>
      <c r="O44" s="48">
        <v>6</v>
      </c>
      <c r="P44" s="50" t="s">
        <v>107</v>
      </c>
      <c r="Q44" s="39"/>
      <c r="R44" s="49">
        <f>R45</f>
        <v>18.3</v>
      </c>
    </row>
    <row r="45" spans="1:18" ht="12.75" customHeight="1" x14ac:dyDescent="0.2">
      <c r="A45" s="7"/>
      <c r="B45" s="112" t="s">
        <v>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47">
        <v>1</v>
      </c>
      <c r="O45" s="48">
        <v>6</v>
      </c>
      <c r="P45" s="83" t="s">
        <v>107</v>
      </c>
      <c r="Q45" s="39">
        <v>500</v>
      </c>
      <c r="R45" s="49">
        <f>R46</f>
        <v>18.3</v>
      </c>
    </row>
    <row r="46" spans="1:18" ht="12.75" customHeight="1" x14ac:dyDescent="0.2">
      <c r="A46" s="7"/>
      <c r="B46" s="112" t="s">
        <v>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47">
        <v>1</v>
      </c>
      <c r="O46" s="48">
        <v>6</v>
      </c>
      <c r="P46" s="83" t="s">
        <v>107</v>
      </c>
      <c r="Q46" s="39">
        <v>540</v>
      </c>
      <c r="R46" s="49">
        <v>18.3</v>
      </c>
    </row>
    <row r="47" spans="1:18" ht="12.75" customHeight="1" x14ac:dyDescent="0.2">
      <c r="A47" s="7"/>
      <c r="B47" s="96" t="s">
        <v>36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52">
        <v>1</v>
      </c>
      <c r="O47" s="53">
        <v>11</v>
      </c>
      <c r="P47" s="54" t="s">
        <v>1</v>
      </c>
      <c r="Q47" s="55" t="s">
        <v>1</v>
      </c>
      <c r="R47" s="56">
        <f t="shared" ref="R47:R51" si="2">R48</f>
        <v>10</v>
      </c>
    </row>
    <row r="48" spans="1:18" ht="28.5" customHeight="1" x14ac:dyDescent="0.2">
      <c r="A48" s="7"/>
      <c r="B48" s="102" t="s">
        <v>28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  <c r="N48" s="60">
        <v>1</v>
      </c>
      <c r="O48" s="61">
        <v>11</v>
      </c>
      <c r="P48" s="62" t="s">
        <v>101</v>
      </c>
      <c r="Q48" s="44" t="s">
        <v>1</v>
      </c>
      <c r="R48" s="63">
        <f t="shared" si="2"/>
        <v>10</v>
      </c>
    </row>
    <row r="49" spans="1:20" ht="21.75" customHeight="1" x14ac:dyDescent="0.2">
      <c r="A49" s="7"/>
      <c r="B49" s="99" t="s">
        <v>77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N49" s="47">
        <v>1</v>
      </c>
      <c r="O49" s="48">
        <v>11</v>
      </c>
      <c r="P49" s="50" t="s">
        <v>102</v>
      </c>
      <c r="Q49" s="39" t="s">
        <v>1</v>
      </c>
      <c r="R49" s="49">
        <f>R50</f>
        <v>10</v>
      </c>
    </row>
    <row r="50" spans="1:20" ht="21.75" customHeight="1" x14ac:dyDescent="0.2">
      <c r="A50" s="7"/>
      <c r="B50" s="99" t="s">
        <v>56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  <c r="N50" s="47">
        <v>1</v>
      </c>
      <c r="O50" s="48">
        <v>11</v>
      </c>
      <c r="P50" s="50" t="s">
        <v>103</v>
      </c>
      <c r="Q50" s="39" t="s">
        <v>1</v>
      </c>
      <c r="R50" s="49">
        <f t="shared" si="2"/>
        <v>10</v>
      </c>
    </row>
    <row r="51" spans="1:20" ht="12.75" customHeight="1" x14ac:dyDescent="0.2">
      <c r="A51" s="7"/>
      <c r="B51" s="90" t="s">
        <v>34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47">
        <v>1</v>
      </c>
      <c r="O51" s="48">
        <v>11</v>
      </c>
      <c r="P51" s="83" t="s">
        <v>103</v>
      </c>
      <c r="Q51" s="39" t="s">
        <v>33</v>
      </c>
      <c r="R51" s="49">
        <f t="shared" si="2"/>
        <v>10</v>
      </c>
    </row>
    <row r="52" spans="1:20" ht="12.75" customHeight="1" x14ac:dyDescent="0.2">
      <c r="A52" s="7"/>
      <c r="B52" s="90" t="s">
        <v>32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47">
        <v>1</v>
      </c>
      <c r="O52" s="48">
        <v>11</v>
      </c>
      <c r="P52" s="83" t="s">
        <v>103</v>
      </c>
      <c r="Q52" s="39" t="s">
        <v>31</v>
      </c>
      <c r="R52" s="49">
        <v>10</v>
      </c>
    </row>
    <row r="53" spans="1:20" ht="12.75" customHeight="1" x14ac:dyDescent="0.2">
      <c r="A53" s="7"/>
      <c r="B53" s="96" t="s">
        <v>35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52">
        <v>1</v>
      </c>
      <c r="O53" s="53">
        <v>13</v>
      </c>
      <c r="P53" s="54" t="s">
        <v>1</v>
      </c>
      <c r="Q53" s="55" t="s">
        <v>1</v>
      </c>
      <c r="R53" s="56">
        <f>R65+R74+R54</f>
        <v>11265.5</v>
      </c>
    </row>
    <row r="54" spans="1:20" s="77" customFormat="1" ht="25.5" customHeight="1" x14ac:dyDescent="0.2">
      <c r="A54" s="86"/>
      <c r="B54" s="111" t="s">
        <v>179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41">
        <v>1</v>
      </c>
      <c r="O54" s="42">
        <v>13</v>
      </c>
      <c r="P54" s="43" t="s">
        <v>124</v>
      </c>
      <c r="Q54" s="80"/>
      <c r="R54" s="45">
        <f>R55+R60</f>
        <v>10</v>
      </c>
      <c r="S54" s="1"/>
      <c r="T54" s="1"/>
    </row>
    <row r="55" spans="1:20" s="77" customFormat="1" ht="27.75" customHeight="1" x14ac:dyDescent="0.2">
      <c r="A55" s="86"/>
      <c r="B55" s="88" t="s">
        <v>163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36">
        <v>1</v>
      </c>
      <c r="O55" s="37">
        <v>13</v>
      </c>
      <c r="P55" s="38" t="s">
        <v>164</v>
      </c>
      <c r="Q55" s="79"/>
      <c r="R55" s="40">
        <f t="shared" ref="R55:R58" si="3">R56</f>
        <v>5</v>
      </c>
      <c r="S55" s="1"/>
      <c r="T55" s="1"/>
    </row>
    <row r="56" spans="1:20" s="77" customFormat="1" ht="21.75" customHeight="1" x14ac:dyDescent="0.2">
      <c r="A56" s="86"/>
      <c r="B56" s="88" t="s">
        <v>165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36">
        <v>1</v>
      </c>
      <c r="O56" s="37">
        <v>13</v>
      </c>
      <c r="P56" s="38" t="s">
        <v>166</v>
      </c>
      <c r="Q56" s="79"/>
      <c r="R56" s="40">
        <f t="shared" si="3"/>
        <v>5</v>
      </c>
      <c r="S56" s="1"/>
      <c r="T56" s="1"/>
    </row>
    <row r="57" spans="1:20" s="77" customFormat="1" ht="21.75" customHeight="1" x14ac:dyDescent="0.2">
      <c r="A57" s="86"/>
      <c r="B57" s="88" t="s">
        <v>66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36">
        <v>1</v>
      </c>
      <c r="O57" s="37">
        <v>13</v>
      </c>
      <c r="P57" s="38" t="s">
        <v>167</v>
      </c>
      <c r="Q57" s="79"/>
      <c r="R57" s="40">
        <f t="shared" si="3"/>
        <v>5</v>
      </c>
      <c r="S57" s="1"/>
      <c r="T57" s="1"/>
    </row>
    <row r="58" spans="1:20" s="77" customFormat="1" ht="12.75" customHeight="1" x14ac:dyDescent="0.2">
      <c r="A58" s="86"/>
      <c r="B58" s="89" t="s">
        <v>81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36">
        <v>1</v>
      </c>
      <c r="O58" s="37">
        <v>13</v>
      </c>
      <c r="P58" s="38" t="s">
        <v>167</v>
      </c>
      <c r="Q58" s="79">
        <v>200</v>
      </c>
      <c r="R58" s="40">
        <f t="shared" si="3"/>
        <v>5</v>
      </c>
      <c r="S58" s="1"/>
      <c r="T58" s="1"/>
    </row>
    <row r="59" spans="1:20" s="77" customFormat="1" ht="12.75" customHeight="1" x14ac:dyDescent="0.2">
      <c r="A59" s="86"/>
      <c r="B59" s="89" t="s">
        <v>15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36">
        <v>1</v>
      </c>
      <c r="O59" s="37">
        <v>13</v>
      </c>
      <c r="P59" s="38" t="s">
        <v>167</v>
      </c>
      <c r="Q59" s="79">
        <v>240</v>
      </c>
      <c r="R59" s="40">
        <v>5</v>
      </c>
      <c r="S59" s="1"/>
      <c r="T59" s="1"/>
    </row>
    <row r="60" spans="1:20" s="77" customFormat="1" ht="24.75" customHeight="1" x14ac:dyDescent="0.2">
      <c r="A60" s="86"/>
      <c r="B60" s="88" t="s">
        <v>168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36">
        <v>1</v>
      </c>
      <c r="O60" s="37">
        <v>13</v>
      </c>
      <c r="P60" s="38" t="s">
        <v>169</v>
      </c>
      <c r="Q60" s="79"/>
      <c r="R60" s="40">
        <f t="shared" ref="R60:R63" si="4">R61</f>
        <v>5</v>
      </c>
      <c r="S60" s="1"/>
      <c r="T60" s="1"/>
    </row>
    <row r="61" spans="1:20" s="77" customFormat="1" ht="30" customHeight="1" x14ac:dyDescent="0.2">
      <c r="A61" s="86"/>
      <c r="B61" s="88" t="s">
        <v>170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36">
        <v>1</v>
      </c>
      <c r="O61" s="37">
        <v>13</v>
      </c>
      <c r="P61" s="38" t="s">
        <v>171</v>
      </c>
      <c r="Q61" s="79"/>
      <c r="R61" s="40">
        <f t="shared" si="4"/>
        <v>5</v>
      </c>
      <c r="S61" s="1"/>
      <c r="T61" s="1"/>
    </row>
    <row r="62" spans="1:20" s="77" customFormat="1" ht="21.75" customHeight="1" x14ac:dyDescent="0.2">
      <c r="A62" s="86"/>
      <c r="B62" s="88" t="s">
        <v>66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36">
        <v>1</v>
      </c>
      <c r="O62" s="37">
        <v>13</v>
      </c>
      <c r="P62" s="38" t="s">
        <v>172</v>
      </c>
      <c r="Q62" s="79"/>
      <c r="R62" s="40">
        <f t="shared" si="4"/>
        <v>5</v>
      </c>
      <c r="S62" s="1"/>
      <c r="T62" s="1"/>
    </row>
    <row r="63" spans="1:20" s="77" customFormat="1" ht="12.75" customHeight="1" x14ac:dyDescent="0.2">
      <c r="A63" s="86"/>
      <c r="B63" s="89" t="s">
        <v>81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36">
        <v>1</v>
      </c>
      <c r="O63" s="37">
        <v>13</v>
      </c>
      <c r="P63" s="38" t="s">
        <v>172</v>
      </c>
      <c r="Q63" s="79">
        <v>200</v>
      </c>
      <c r="R63" s="40">
        <f t="shared" si="4"/>
        <v>5</v>
      </c>
      <c r="S63" s="1"/>
      <c r="T63" s="1"/>
    </row>
    <row r="64" spans="1:20" s="77" customFormat="1" ht="12.75" customHeight="1" x14ac:dyDescent="0.2">
      <c r="A64" s="86"/>
      <c r="B64" s="89" t="s">
        <v>15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36">
        <v>1</v>
      </c>
      <c r="O64" s="37">
        <v>13</v>
      </c>
      <c r="P64" s="38" t="s">
        <v>172</v>
      </c>
      <c r="Q64" s="79">
        <v>240</v>
      </c>
      <c r="R64" s="40">
        <v>5</v>
      </c>
      <c r="S64" s="1"/>
      <c r="T64" s="1"/>
    </row>
    <row r="65" spans="1:20" s="77" customFormat="1" ht="25.5" customHeight="1" x14ac:dyDescent="0.2">
      <c r="A65" s="78"/>
      <c r="B65" s="108" t="s">
        <v>180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60">
        <v>1</v>
      </c>
      <c r="O65" s="61">
        <v>13</v>
      </c>
      <c r="P65" s="62" t="s">
        <v>117</v>
      </c>
      <c r="Q65" s="80"/>
      <c r="R65" s="63">
        <f>R70+R66</f>
        <v>669.8</v>
      </c>
      <c r="S65" s="1"/>
      <c r="T65" s="1"/>
    </row>
    <row r="66" spans="1:20" s="77" customFormat="1" ht="27.75" customHeight="1" x14ac:dyDescent="0.2">
      <c r="A66" s="78"/>
      <c r="B66" s="105" t="s">
        <v>74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7"/>
      <c r="N66" s="81">
        <v>1</v>
      </c>
      <c r="O66" s="82">
        <v>13</v>
      </c>
      <c r="P66" s="83" t="s">
        <v>118</v>
      </c>
      <c r="Q66" s="79"/>
      <c r="R66" s="49">
        <f>R67</f>
        <v>369.8</v>
      </c>
      <c r="S66" s="1"/>
      <c r="T66" s="1"/>
    </row>
    <row r="67" spans="1:20" s="77" customFormat="1" ht="21.75" customHeight="1" x14ac:dyDescent="0.2">
      <c r="A67" s="78"/>
      <c r="B67" s="105" t="s">
        <v>66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7"/>
      <c r="N67" s="81">
        <v>1</v>
      </c>
      <c r="O67" s="82">
        <v>13</v>
      </c>
      <c r="P67" s="83" t="s">
        <v>119</v>
      </c>
      <c r="Q67" s="79"/>
      <c r="R67" s="49">
        <f>R69</f>
        <v>369.8</v>
      </c>
      <c r="S67" s="1"/>
      <c r="T67" s="1"/>
    </row>
    <row r="68" spans="1:20" s="77" customFormat="1" ht="21.75" customHeight="1" x14ac:dyDescent="0.2">
      <c r="A68" s="78"/>
      <c r="B68" s="105" t="s">
        <v>81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7"/>
      <c r="N68" s="81">
        <v>1</v>
      </c>
      <c r="O68" s="82">
        <v>13</v>
      </c>
      <c r="P68" s="83" t="s">
        <v>119</v>
      </c>
      <c r="Q68" s="79">
        <v>200</v>
      </c>
      <c r="R68" s="49">
        <f>R69</f>
        <v>369.8</v>
      </c>
      <c r="S68" s="1"/>
      <c r="T68" s="1"/>
    </row>
    <row r="69" spans="1:20" s="77" customFormat="1" ht="12.75" customHeight="1" x14ac:dyDescent="0.2">
      <c r="A69" s="78"/>
      <c r="B69" s="105" t="s">
        <v>15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  <c r="N69" s="81">
        <v>1</v>
      </c>
      <c r="O69" s="82">
        <v>13</v>
      </c>
      <c r="P69" s="83" t="s">
        <v>119</v>
      </c>
      <c r="Q69" s="79">
        <v>240</v>
      </c>
      <c r="R69" s="49">
        <v>369.8</v>
      </c>
      <c r="S69" s="1"/>
      <c r="T69" s="1"/>
    </row>
    <row r="70" spans="1:20" s="77" customFormat="1" ht="12.75" customHeight="1" x14ac:dyDescent="0.2">
      <c r="A70" s="78"/>
      <c r="B70" s="105" t="s">
        <v>70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7"/>
      <c r="N70" s="81">
        <v>1</v>
      </c>
      <c r="O70" s="82">
        <v>13</v>
      </c>
      <c r="P70" s="83" t="s">
        <v>120</v>
      </c>
      <c r="Q70" s="79"/>
      <c r="R70" s="49">
        <f>R71</f>
        <v>300</v>
      </c>
      <c r="S70" s="1"/>
      <c r="T70" s="1"/>
    </row>
    <row r="71" spans="1:20" s="77" customFormat="1" ht="24.75" customHeight="1" x14ac:dyDescent="0.2">
      <c r="A71" s="78"/>
      <c r="B71" s="105" t="s">
        <v>66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7"/>
      <c r="N71" s="81">
        <v>1</v>
      </c>
      <c r="O71" s="82">
        <v>13</v>
      </c>
      <c r="P71" s="83" t="s">
        <v>121</v>
      </c>
      <c r="Q71" s="79"/>
      <c r="R71" s="49">
        <f>R72</f>
        <v>300</v>
      </c>
      <c r="S71" s="1"/>
      <c r="T71" s="1"/>
    </row>
    <row r="72" spans="1:20" s="77" customFormat="1" ht="20.25" customHeight="1" x14ac:dyDescent="0.2">
      <c r="A72" s="78"/>
      <c r="B72" s="105" t="s">
        <v>81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7"/>
      <c r="N72" s="81">
        <v>1</v>
      </c>
      <c r="O72" s="82">
        <v>13</v>
      </c>
      <c r="P72" s="83" t="s">
        <v>121</v>
      </c>
      <c r="Q72" s="79">
        <v>200</v>
      </c>
      <c r="R72" s="49">
        <f>R73</f>
        <v>300</v>
      </c>
      <c r="S72" s="1"/>
      <c r="T72" s="1"/>
    </row>
    <row r="73" spans="1:20" s="77" customFormat="1" ht="21.75" customHeight="1" x14ac:dyDescent="0.2">
      <c r="A73" s="78"/>
      <c r="B73" s="105" t="s">
        <v>15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7"/>
      <c r="N73" s="81">
        <v>1</v>
      </c>
      <c r="O73" s="82">
        <v>13</v>
      </c>
      <c r="P73" s="83" t="s">
        <v>121</v>
      </c>
      <c r="Q73" s="79">
        <v>240</v>
      </c>
      <c r="R73" s="49">
        <v>300</v>
      </c>
    </row>
    <row r="74" spans="1:20" s="77" customFormat="1" ht="12.75" customHeight="1" x14ac:dyDescent="0.2">
      <c r="A74" s="78"/>
      <c r="B74" s="102" t="s">
        <v>181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  <c r="N74" s="60">
        <v>1</v>
      </c>
      <c r="O74" s="61">
        <v>13</v>
      </c>
      <c r="P74" s="62" t="s">
        <v>108</v>
      </c>
      <c r="Q74" s="80" t="s">
        <v>1</v>
      </c>
      <c r="R74" s="63">
        <f>R75</f>
        <v>10585.7</v>
      </c>
    </row>
    <row r="75" spans="1:20" s="77" customFormat="1" ht="12.75" customHeight="1" x14ac:dyDescent="0.2">
      <c r="A75" s="78"/>
      <c r="B75" s="99" t="s">
        <v>75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1"/>
      <c r="N75" s="81">
        <v>1</v>
      </c>
      <c r="O75" s="82">
        <v>13</v>
      </c>
      <c r="P75" s="83" t="s">
        <v>109</v>
      </c>
      <c r="Q75" s="79" t="s">
        <v>1</v>
      </c>
      <c r="R75" s="49">
        <f>R76</f>
        <v>10585.7</v>
      </c>
    </row>
    <row r="76" spans="1:20" ht="35.25" customHeight="1" x14ac:dyDescent="0.2">
      <c r="A76" s="7"/>
      <c r="B76" s="99" t="s">
        <v>76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47">
        <v>1</v>
      </c>
      <c r="O76" s="48">
        <v>13</v>
      </c>
      <c r="P76" s="50" t="s">
        <v>110</v>
      </c>
      <c r="Q76" s="39" t="s">
        <v>1</v>
      </c>
      <c r="R76" s="49">
        <f>R77+R84</f>
        <v>10585.7</v>
      </c>
    </row>
    <row r="77" spans="1:20" ht="18.75" customHeight="1" x14ac:dyDescent="0.2">
      <c r="A77" s="7"/>
      <c r="B77" s="90" t="s">
        <v>57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  <c r="N77" s="47">
        <v>1</v>
      </c>
      <c r="O77" s="48">
        <v>13</v>
      </c>
      <c r="P77" s="50" t="s">
        <v>122</v>
      </c>
      <c r="Q77" s="39"/>
      <c r="R77" s="49">
        <f>R78+R80+R82</f>
        <v>10415.700000000001</v>
      </c>
    </row>
    <row r="78" spans="1:20" ht="37.5" customHeight="1" x14ac:dyDescent="0.2">
      <c r="A78" s="7"/>
      <c r="B78" s="90" t="s">
        <v>9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  <c r="N78" s="47">
        <v>1</v>
      </c>
      <c r="O78" s="48">
        <v>13</v>
      </c>
      <c r="P78" s="50" t="s">
        <v>122</v>
      </c>
      <c r="Q78" s="39" t="s">
        <v>8</v>
      </c>
      <c r="R78" s="49">
        <f>R79</f>
        <v>8005.7</v>
      </c>
    </row>
    <row r="79" spans="1:20" ht="12.75" customHeight="1" x14ac:dyDescent="0.2">
      <c r="A79" s="7"/>
      <c r="B79" s="90" t="s">
        <v>7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47">
        <v>1</v>
      </c>
      <c r="O79" s="48">
        <v>13</v>
      </c>
      <c r="P79" s="50" t="s">
        <v>122</v>
      </c>
      <c r="Q79" s="39" t="s">
        <v>6</v>
      </c>
      <c r="R79" s="49">
        <v>8005.7</v>
      </c>
    </row>
    <row r="80" spans="1:20" ht="19.5" customHeight="1" x14ac:dyDescent="0.2">
      <c r="A80" s="7"/>
      <c r="B80" s="90" t="s">
        <v>81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2"/>
      <c r="N80" s="47">
        <v>1</v>
      </c>
      <c r="O80" s="48">
        <v>13</v>
      </c>
      <c r="P80" s="50" t="s">
        <v>122</v>
      </c>
      <c r="Q80" s="39" t="s">
        <v>16</v>
      </c>
      <c r="R80" s="49">
        <f>R81</f>
        <v>2400</v>
      </c>
    </row>
    <row r="81" spans="1:20" ht="17.25" customHeight="1" x14ac:dyDescent="0.2">
      <c r="A81" s="7"/>
      <c r="B81" s="90" t="s">
        <v>15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  <c r="N81" s="47">
        <v>1</v>
      </c>
      <c r="O81" s="48">
        <v>13</v>
      </c>
      <c r="P81" s="50" t="s">
        <v>122</v>
      </c>
      <c r="Q81" s="39" t="s">
        <v>14</v>
      </c>
      <c r="R81" s="49">
        <v>2400</v>
      </c>
    </row>
    <row r="82" spans="1:20" ht="12.75" customHeight="1" x14ac:dyDescent="0.2">
      <c r="A82" s="7"/>
      <c r="B82" s="90" t="s">
        <v>34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47">
        <v>1</v>
      </c>
      <c r="O82" s="48">
        <v>13</v>
      </c>
      <c r="P82" s="50" t="s">
        <v>122</v>
      </c>
      <c r="Q82" s="39" t="s">
        <v>33</v>
      </c>
      <c r="R82" s="49">
        <f>R83</f>
        <v>10</v>
      </c>
    </row>
    <row r="83" spans="1:20" ht="12.75" customHeight="1" x14ac:dyDescent="0.2">
      <c r="A83" s="7"/>
      <c r="B83" s="90" t="s">
        <v>38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47">
        <v>1</v>
      </c>
      <c r="O83" s="48">
        <v>13</v>
      </c>
      <c r="P83" s="50" t="s">
        <v>122</v>
      </c>
      <c r="Q83" s="39" t="s">
        <v>37</v>
      </c>
      <c r="R83" s="49">
        <v>10</v>
      </c>
    </row>
    <row r="84" spans="1:20" s="77" customFormat="1" ht="12.75" customHeight="1" x14ac:dyDescent="0.2">
      <c r="A84" s="78"/>
      <c r="B84" s="112" t="s">
        <v>55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4"/>
      <c r="N84" s="81">
        <v>1</v>
      </c>
      <c r="O84" s="82">
        <v>13</v>
      </c>
      <c r="P84" s="83" t="s">
        <v>123</v>
      </c>
      <c r="Q84" s="79"/>
      <c r="R84" s="49">
        <f>R85</f>
        <v>170</v>
      </c>
      <c r="S84" s="1"/>
      <c r="T84" s="1"/>
    </row>
    <row r="85" spans="1:20" s="77" customFormat="1" ht="12.75" customHeight="1" x14ac:dyDescent="0.2">
      <c r="A85" s="78"/>
      <c r="B85" s="112" t="s">
        <v>81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4"/>
      <c r="N85" s="81">
        <v>1</v>
      </c>
      <c r="O85" s="82">
        <v>13</v>
      </c>
      <c r="P85" s="83" t="s">
        <v>123</v>
      </c>
      <c r="Q85" s="79">
        <v>200</v>
      </c>
      <c r="R85" s="49">
        <f>R86</f>
        <v>170</v>
      </c>
      <c r="S85" s="1"/>
      <c r="T85" s="1"/>
    </row>
    <row r="86" spans="1:20" s="77" customFormat="1" ht="12.75" customHeight="1" x14ac:dyDescent="0.2">
      <c r="A86" s="78"/>
      <c r="B86" s="112" t="s">
        <v>15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4"/>
      <c r="N86" s="81">
        <v>1</v>
      </c>
      <c r="O86" s="82">
        <v>13</v>
      </c>
      <c r="P86" s="83" t="s">
        <v>123</v>
      </c>
      <c r="Q86" s="79">
        <v>240</v>
      </c>
      <c r="R86" s="49">
        <v>170</v>
      </c>
      <c r="S86" s="1"/>
      <c r="T86" s="1"/>
    </row>
    <row r="87" spans="1:20" ht="12.75" customHeight="1" x14ac:dyDescent="0.2">
      <c r="A87" s="78"/>
      <c r="B87" s="93" t="s">
        <v>30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5"/>
      <c r="N87" s="69">
        <v>2</v>
      </c>
      <c r="O87" s="70">
        <v>0</v>
      </c>
      <c r="P87" s="71" t="s">
        <v>1</v>
      </c>
      <c r="Q87" s="72" t="s">
        <v>1</v>
      </c>
      <c r="R87" s="73">
        <f>R88</f>
        <v>438</v>
      </c>
    </row>
    <row r="88" spans="1:20" ht="12.75" customHeight="1" x14ac:dyDescent="0.2">
      <c r="A88" s="78"/>
      <c r="B88" s="96" t="s">
        <v>29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8"/>
      <c r="N88" s="52">
        <v>2</v>
      </c>
      <c r="O88" s="53">
        <v>3</v>
      </c>
      <c r="P88" s="54" t="s">
        <v>1</v>
      </c>
      <c r="Q88" s="55" t="s">
        <v>1</v>
      </c>
      <c r="R88" s="56">
        <f>R89</f>
        <v>438</v>
      </c>
    </row>
    <row r="89" spans="1:20" ht="12.75" customHeight="1" x14ac:dyDescent="0.2">
      <c r="A89" s="78"/>
      <c r="B89" s="102" t="s">
        <v>28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60">
        <v>2</v>
      </c>
      <c r="O89" s="61">
        <v>3</v>
      </c>
      <c r="P89" s="62">
        <v>5000000000</v>
      </c>
      <c r="Q89" s="80" t="s">
        <v>1</v>
      </c>
      <c r="R89" s="63">
        <f>R90</f>
        <v>438</v>
      </c>
    </row>
    <row r="90" spans="1:20" ht="25.5" customHeight="1" x14ac:dyDescent="0.2">
      <c r="A90" s="7"/>
      <c r="B90" s="99" t="s">
        <v>77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1"/>
      <c r="N90" s="47">
        <v>2</v>
      </c>
      <c r="O90" s="48">
        <v>3</v>
      </c>
      <c r="P90" s="50">
        <v>5000100000</v>
      </c>
      <c r="Q90" s="39" t="s">
        <v>1</v>
      </c>
      <c r="R90" s="49">
        <f>R92</f>
        <v>438</v>
      </c>
    </row>
    <row r="91" spans="1:20" ht="24.75" customHeight="1" x14ac:dyDescent="0.2">
      <c r="A91" s="7"/>
      <c r="B91" s="90" t="s">
        <v>58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2"/>
      <c r="N91" s="47">
        <v>2</v>
      </c>
      <c r="O91" s="48">
        <v>3</v>
      </c>
      <c r="P91" s="50">
        <v>5000151180</v>
      </c>
      <c r="Q91" s="39"/>
      <c r="R91" s="49">
        <f>R92</f>
        <v>438</v>
      </c>
    </row>
    <row r="92" spans="1:20" ht="36" customHeight="1" x14ac:dyDescent="0.2">
      <c r="A92" s="7"/>
      <c r="B92" s="90" t="s">
        <v>9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2"/>
      <c r="N92" s="47">
        <v>2</v>
      </c>
      <c r="O92" s="48">
        <v>3</v>
      </c>
      <c r="P92" s="50">
        <v>5000151180</v>
      </c>
      <c r="Q92" s="39" t="s">
        <v>8</v>
      </c>
      <c r="R92" s="49">
        <f>R93</f>
        <v>438</v>
      </c>
    </row>
    <row r="93" spans="1:20" ht="21.75" customHeight="1" x14ac:dyDescent="0.2">
      <c r="A93" s="7"/>
      <c r="B93" s="90" t="s">
        <v>27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  <c r="N93" s="47">
        <v>2</v>
      </c>
      <c r="O93" s="48">
        <v>3</v>
      </c>
      <c r="P93" s="50">
        <v>5000151180</v>
      </c>
      <c r="Q93" s="39" t="s">
        <v>26</v>
      </c>
      <c r="R93" s="49">
        <v>438</v>
      </c>
    </row>
    <row r="94" spans="1:20" ht="21.75" customHeight="1" x14ac:dyDescent="0.2">
      <c r="A94" s="7"/>
      <c r="B94" s="93" t="s">
        <v>25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5"/>
      <c r="N94" s="69">
        <v>3</v>
      </c>
      <c r="O94" s="70">
        <v>0</v>
      </c>
      <c r="P94" s="71" t="s">
        <v>1</v>
      </c>
      <c r="Q94" s="72" t="s">
        <v>1</v>
      </c>
      <c r="R94" s="73">
        <f>R95+R102</f>
        <v>39.9</v>
      </c>
    </row>
    <row r="95" spans="1:20" ht="12.75" customHeight="1" x14ac:dyDescent="0.2">
      <c r="A95" s="7"/>
      <c r="B95" s="96" t="s">
        <v>24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8"/>
      <c r="N95" s="52">
        <v>3</v>
      </c>
      <c r="O95" s="53">
        <v>4</v>
      </c>
      <c r="P95" s="54" t="s">
        <v>1</v>
      </c>
      <c r="Q95" s="55" t="s">
        <v>1</v>
      </c>
      <c r="R95" s="56">
        <f t="shared" ref="R95:R100" si="5">R96</f>
        <v>10</v>
      </c>
    </row>
    <row r="96" spans="1:20" ht="42.75" customHeight="1" x14ac:dyDescent="0.2">
      <c r="A96" s="7"/>
      <c r="B96" s="102" t="s">
        <v>179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4"/>
      <c r="N96" s="60">
        <v>3</v>
      </c>
      <c r="O96" s="61">
        <v>4</v>
      </c>
      <c r="P96" s="62" t="s">
        <v>124</v>
      </c>
      <c r="Q96" s="44" t="s">
        <v>1</v>
      </c>
      <c r="R96" s="63">
        <f t="shared" si="5"/>
        <v>10</v>
      </c>
    </row>
    <row r="97" spans="1:20" ht="27.75" customHeight="1" x14ac:dyDescent="0.2">
      <c r="A97" s="7"/>
      <c r="B97" s="99" t="s">
        <v>125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1"/>
      <c r="N97" s="47">
        <v>3</v>
      </c>
      <c r="O97" s="48">
        <v>4</v>
      </c>
      <c r="P97" s="50" t="s">
        <v>126</v>
      </c>
      <c r="Q97" s="39" t="s">
        <v>1</v>
      </c>
      <c r="R97" s="49">
        <f t="shared" si="5"/>
        <v>10</v>
      </c>
    </row>
    <row r="98" spans="1:20" ht="30" customHeight="1" x14ac:dyDescent="0.2">
      <c r="A98" s="7"/>
      <c r="B98" s="99" t="s">
        <v>59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47">
        <v>3</v>
      </c>
      <c r="O98" s="48">
        <v>4</v>
      </c>
      <c r="P98" s="50" t="s">
        <v>127</v>
      </c>
      <c r="Q98" s="39" t="s">
        <v>1</v>
      </c>
      <c r="R98" s="49">
        <f t="shared" si="5"/>
        <v>10</v>
      </c>
    </row>
    <row r="99" spans="1:20" ht="51.75" customHeight="1" x14ac:dyDescent="0.2">
      <c r="A99" s="7"/>
      <c r="B99" s="90" t="s">
        <v>60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  <c r="N99" s="47">
        <v>3</v>
      </c>
      <c r="O99" s="48">
        <v>4</v>
      </c>
      <c r="P99" s="50" t="s">
        <v>128</v>
      </c>
      <c r="Q99" s="39"/>
      <c r="R99" s="49">
        <f t="shared" si="5"/>
        <v>10</v>
      </c>
    </row>
    <row r="100" spans="1:20" ht="21.75" customHeight="1" x14ac:dyDescent="0.2">
      <c r="A100" s="7"/>
      <c r="B100" s="90" t="s">
        <v>81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2"/>
      <c r="N100" s="47">
        <v>3</v>
      </c>
      <c r="O100" s="48">
        <v>4</v>
      </c>
      <c r="P100" s="83" t="s">
        <v>128</v>
      </c>
      <c r="Q100" s="39" t="s">
        <v>16</v>
      </c>
      <c r="R100" s="49">
        <f t="shared" si="5"/>
        <v>10</v>
      </c>
    </row>
    <row r="101" spans="1:20" ht="21.75" customHeight="1" x14ac:dyDescent="0.2">
      <c r="A101" s="7"/>
      <c r="B101" s="90" t="s">
        <v>15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2"/>
      <c r="N101" s="47">
        <v>3</v>
      </c>
      <c r="O101" s="48">
        <v>4</v>
      </c>
      <c r="P101" s="83" t="s">
        <v>128</v>
      </c>
      <c r="Q101" s="39" t="s">
        <v>14</v>
      </c>
      <c r="R101" s="49">
        <v>10</v>
      </c>
    </row>
    <row r="102" spans="1:20" ht="21.75" customHeight="1" x14ac:dyDescent="0.2">
      <c r="A102" s="7"/>
      <c r="B102" s="143" t="s">
        <v>52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5"/>
      <c r="N102" s="52">
        <v>3</v>
      </c>
      <c r="O102" s="53">
        <v>14</v>
      </c>
      <c r="P102" s="54"/>
      <c r="Q102" s="55"/>
      <c r="R102" s="56">
        <f>R103+R108</f>
        <v>29.9</v>
      </c>
    </row>
    <row r="103" spans="1:20" ht="27.75" customHeight="1" x14ac:dyDescent="0.2">
      <c r="A103" s="7"/>
      <c r="B103" s="140" t="s">
        <v>179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2"/>
      <c r="N103" s="60">
        <v>3</v>
      </c>
      <c r="O103" s="61">
        <v>14</v>
      </c>
      <c r="P103" s="62" t="s">
        <v>124</v>
      </c>
      <c r="Q103" s="44"/>
      <c r="R103" s="63">
        <f>R104</f>
        <v>23.9</v>
      </c>
    </row>
    <row r="104" spans="1:20" ht="21.75" customHeight="1" x14ac:dyDescent="0.2">
      <c r="A104" s="7"/>
      <c r="B104" s="90" t="s">
        <v>61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2"/>
      <c r="N104" s="47">
        <v>3</v>
      </c>
      <c r="O104" s="48">
        <v>14</v>
      </c>
      <c r="P104" s="50" t="s">
        <v>129</v>
      </c>
      <c r="Q104" s="39"/>
      <c r="R104" s="49">
        <f>R106</f>
        <v>23.9</v>
      </c>
    </row>
    <row r="105" spans="1:20" ht="21.75" customHeight="1" x14ac:dyDescent="0.2">
      <c r="A105" s="7"/>
      <c r="B105" s="90" t="s">
        <v>86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  <c r="N105" s="47">
        <v>3</v>
      </c>
      <c r="O105" s="48">
        <v>14</v>
      </c>
      <c r="P105" s="50" t="s">
        <v>130</v>
      </c>
      <c r="Q105" s="39"/>
      <c r="R105" s="49">
        <f>R106</f>
        <v>23.9</v>
      </c>
    </row>
    <row r="106" spans="1:20" ht="32.25" customHeight="1" x14ac:dyDescent="0.2">
      <c r="A106" s="7"/>
      <c r="B106" s="90" t="s">
        <v>9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2"/>
      <c r="N106" s="47">
        <v>3</v>
      </c>
      <c r="O106" s="48">
        <v>14</v>
      </c>
      <c r="P106" s="83" t="s">
        <v>130</v>
      </c>
      <c r="Q106" s="39">
        <v>100</v>
      </c>
      <c r="R106" s="49">
        <f>R107</f>
        <v>23.9</v>
      </c>
    </row>
    <row r="107" spans="1:20" ht="21.75" customHeight="1" x14ac:dyDescent="0.2">
      <c r="A107" s="7"/>
      <c r="B107" s="90" t="s">
        <v>27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2"/>
      <c r="N107" s="47">
        <v>3</v>
      </c>
      <c r="O107" s="48">
        <v>14</v>
      </c>
      <c r="P107" s="83" t="s">
        <v>130</v>
      </c>
      <c r="Q107" s="39">
        <v>110</v>
      </c>
      <c r="R107" s="49">
        <v>23.9</v>
      </c>
    </row>
    <row r="108" spans="1:20" ht="21.75" customHeight="1" x14ac:dyDescent="0.2">
      <c r="A108" s="7"/>
      <c r="B108" s="112" t="s">
        <v>90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4"/>
      <c r="N108" s="47">
        <v>3</v>
      </c>
      <c r="O108" s="48">
        <v>14</v>
      </c>
      <c r="P108" s="50" t="s">
        <v>131</v>
      </c>
      <c r="Q108" s="39"/>
      <c r="R108" s="49">
        <f>R109</f>
        <v>6</v>
      </c>
    </row>
    <row r="109" spans="1:20" ht="27.75" customHeight="1" x14ac:dyDescent="0.2">
      <c r="A109" s="7"/>
      <c r="B109" s="90" t="s">
        <v>9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47">
        <v>3</v>
      </c>
      <c r="O109" s="48">
        <v>14</v>
      </c>
      <c r="P109" s="50" t="s">
        <v>131</v>
      </c>
      <c r="Q109" s="39">
        <v>100</v>
      </c>
      <c r="R109" s="49">
        <f>R110</f>
        <v>6</v>
      </c>
    </row>
    <row r="110" spans="1:20" ht="21.75" customHeight="1" x14ac:dyDescent="0.2">
      <c r="A110" s="7"/>
      <c r="B110" s="90" t="s">
        <v>27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2"/>
      <c r="N110" s="47">
        <v>3</v>
      </c>
      <c r="O110" s="48">
        <v>14</v>
      </c>
      <c r="P110" s="50" t="s">
        <v>131</v>
      </c>
      <c r="Q110" s="39">
        <v>110</v>
      </c>
      <c r="R110" s="49">
        <v>6</v>
      </c>
    </row>
    <row r="111" spans="1:20" ht="12.75" customHeight="1" x14ac:dyDescent="0.2">
      <c r="A111" s="7"/>
      <c r="B111" s="93" t="s">
        <v>23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5"/>
      <c r="N111" s="69">
        <v>4</v>
      </c>
      <c r="O111" s="70">
        <v>0</v>
      </c>
      <c r="P111" s="71" t="s">
        <v>1</v>
      </c>
      <c r="Q111" s="72" t="s">
        <v>1</v>
      </c>
      <c r="R111" s="73">
        <f>R135+R112+R145+R128</f>
        <v>7713</v>
      </c>
      <c r="S111" s="33"/>
      <c r="T111" s="33"/>
    </row>
    <row r="112" spans="1:20" ht="12.75" customHeight="1" x14ac:dyDescent="0.2">
      <c r="A112" s="7"/>
      <c r="B112" s="96" t="s">
        <v>62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8"/>
      <c r="N112" s="52">
        <v>4</v>
      </c>
      <c r="O112" s="52">
        <v>1</v>
      </c>
      <c r="P112" s="57" t="s">
        <v>1</v>
      </c>
      <c r="Q112" s="58" t="s">
        <v>1</v>
      </c>
      <c r="R112" s="59">
        <f>R113</f>
        <v>3092.3</v>
      </c>
    </row>
    <row r="113" spans="1:20" ht="21.75" customHeight="1" x14ac:dyDescent="0.2">
      <c r="A113" s="7"/>
      <c r="B113" s="102" t="s">
        <v>182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4"/>
      <c r="N113" s="60">
        <v>4</v>
      </c>
      <c r="O113" s="60">
        <v>1</v>
      </c>
      <c r="P113" s="62" t="s">
        <v>132</v>
      </c>
      <c r="Q113" s="74" t="s">
        <v>1</v>
      </c>
      <c r="R113" s="45">
        <f>R114</f>
        <v>3092.3</v>
      </c>
    </row>
    <row r="114" spans="1:20" ht="21.75" customHeight="1" x14ac:dyDescent="0.2">
      <c r="A114" s="7"/>
      <c r="B114" s="99" t="s">
        <v>63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1"/>
      <c r="N114" s="47">
        <v>4</v>
      </c>
      <c r="O114" s="47">
        <v>1</v>
      </c>
      <c r="P114" s="50" t="s">
        <v>133</v>
      </c>
      <c r="Q114" s="51" t="s">
        <v>1</v>
      </c>
      <c r="R114" s="40">
        <f>R115+R122</f>
        <v>3092.3</v>
      </c>
    </row>
    <row r="115" spans="1:20" ht="20.25" customHeight="1" x14ac:dyDescent="0.2">
      <c r="A115" s="7"/>
      <c r="B115" s="99" t="s">
        <v>64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1"/>
      <c r="N115" s="47">
        <v>4</v>
      </c>
      <c r="O115" s="47">
        <v>1</v>
      </c>
      <c r="P115" s="50" t="s">
        <v>134</v>
      </c>
      <c r="Q115" s="51" t="s">
        <v>1</v>
      </c>
      <c r="R115" s="40">
        <f>R116+R119</f>
        <v>2062.3000000000002</v>
      </c>
    </row>
    <row r="116" spans="1:20" ht="37.5" customHeight="1" x14ac:dyDescent="0.2">
      <c r="A116" s="7"/>
      <c r="B116" s="90" t="s">
        <v>65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2"/>
      <c r="N116" s="47">
        <v>4</v>
      </c>
      <c r="O116" s="47">
        <v>1</v>
      </c>
      <c r="P116" s="50" t="s">
        <v>135</v>
      </c>
      <c r="Q116" s="51"/>
      <c r="R116" s="40">
        <f>R117</f>
        <v>1062.3</v>
      </c>
    </row>
    <row r="117" spans="1:20" ht="38.25" customHeight="1" x14ac:dyDescent="0.2">
      <c r="A117" s="7"/>
      <c r="B117" s="90" t="s">
        <v>9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  <c r="N117" s="47">
        <v>4</v>
      </c>
      <c r="O117" s="47">
        <v>1</v>
      </c>
      <c r="P117" s="50" t="s">
        <v>135</v>
      </c>
      <c r="Q117" s="79" t="s">
        <v>8</v>
      </c>
      <c r="R117" s="40">
        <f>R118</f>
        <v>1062.3</v>
      </c>
    </row>
    <row r="118" spans="1:20" ht="12.75" customHeight="1" x14ac:dyDescent="0.2">
      <c r="A118" s="7"/>
      <c r="B118" s="90" t="s">
        <v>7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2"/>
      <c r="N118" s="47">
        <v>4</v>
      </c>
      <c r="O118" s="47">
        <v>1</v>
      </c>
      <c r="P118" s="50" t="s">
        <v>135</v>
      </c>
      <c r="Q118" s="79" t="s">
        <v>6</v>
      </c>
      <c r="R118" s="40">
        <v>1062.3</v>
      </c>
    </row>
    <row r="119" spans="1:20" ht="37.5" customHeight="1" x14ac:dyDescent="0.2">
      <c r="A119" s="7"/>
      <c r="B119" s="90" t="s">
        <v>95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2"/>
      <c r="N119" s="47">
        <v>4</v>
      </c>
      <c r="O119" s="47">
        <v>1</v>
      </c>
      <c r="P119" s="50" t="s">
        <v>136</v>
      </c>
      <c r="Q119" s="79"/>
      <c r="R119" s="40">
        <f>R120</f>
        <v>1000</v>
      </c>
    </row>
    <row r="120" spans="1:20" ht="33.75" customHeight="1" x14ac:dyDescent="0.2">
      <c r="A120" s="7"/>
      <c r="B120" s="90" t="s">
        <v>9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2"/>
      <c r="N120" s="47">
        <v>4</v>
      </c>
      <c r="O120" s="47">
        <v>1</v>
      </c>
      <c r="P120" s="50" t="s">
        <v>136</v>
      </c>
      <c r="Q120" s="79" t="s">
        <v>8</v>
      </c>
      <c r="R120" s="40">
        <f>R121</f>
        <v>1000</v>
      </c>
    </row>
    <row r="121" spans="1:20" ht="12.75" customHeight="1" x14ac:dyDescent="0.2">
      <c r="A121" s="7"/>
      <c r="B121" s="90" t="s">
        <v>7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2"/>
      <c r="N121" s="47">
        <v>4</v>
      </c>
      <c r="O121" s="47">
        <v>1</v>
      </c>
      <c r="P121" s="50" t="s">
        <v>136</v>
      </c>
      <c r="Q121" s="79" t="s">
        <v>6</v>
      </c>
      <c r="R121" s="40">
        <v>1000</v>
      </c>
    </row>
    <row r="122" spans="1:20" s="33" customFormat="1" ht="12.75" customHeight="1" x14ac:dyDescent="0.2">
      <c r="A122" s="6"/>
      <c r="B122" s="149" t="s">
        <v>99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1"/>
      <c r="N122" s="75">
        <v>4</v>
      </c>
      <c r="O122" s="75">
        <v>1</v>
      </c>
      <c r="P122" s="50" t="s">
        <v>137</v>
      </c>
      <c r="Q122" s="87"/>
      <c r="R122" s="76">
        <f>R123</f>
        <v>1030</v>
      </c>
      <c r="S122" s="1"/>
      <c r="T122" s="1"/>
    </row>
    <row r="123" spans="1:20" ht="12.75" customHeight="1" x14ac:dyDescent="0.2">
      <c r="A123" s="7"/>
      <c r="B123" s="90" t="s">
        <v>66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  <c r="N123" s="47">
        <v>4</v>
      </c>
      <c r="O123" s="47">
        <v>1</v>
      </c>
      <c r="P123" s="50" t="s">
        <v>138</v>
      </c>
      <c r="Q123" s="79"/>
      <c r="R123" s="40">
        <f>R124+R126</f>
        <v>1030</v>
      </c>
    </row>
    <row r="124" spans="1:20" ht="26.25" customHeight="1" x14ac:dyDescent="0.2">
      <c r="A124" s="7"/>
      <c r="B124" s="112" t="s">
        <v>9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4"/>
      <c r="N124" s="47">
        <v>4</v>
      </c>
      <c r="O124" s="47">
        <v>1</v>
      </c>
      <c r="P124" s="50" t="s">
        <v>138</v>
      </c>
      <c r="Q124" s="79">
        <v>100</v>
      </c>
      <c r="R124" s="40">
        <f>R125</f>
        <v>1000</v>
      </c>
    </row>
    <row r="125" spans="1:20" ht="12.75" customHeight="1" x14ac:dyDescent="0.2">
      <c r="A125" s="7"/>
      <c r="B125" s="112" t="s">
        <v>7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4"/>
      <c r="N125" s="47">
        <v>4</v>
      </c>
      <c r="O125" s="47">
        <v>1</v>
      </c>
      <c r="P125" s="50" t="s">
        <v>138</v>
      </c>
      <c r="Q125" s="79">
        <v>110</v>
      </c>
      <c r="R125" s="40">
        <v>1000</v>
      </c>
    </row>
    <row r="126" spans="1:20" ht="21.75" customHeight="1" x14ac:dyDescent="0.2">
      <c r="A126" s="7"/>
      <c r="B126" s="90" t="s">
        <v>81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2"/>
      <c r="N126" s="47">
        <v>4</v>
      </c>
      <c r="O126" s="48">
        <v>1</v>
      </c>
      <c r="P126" s="50" t="s">
        <v>138</v>
      </c>
      <c r="Q126" s="79" t="s">
        <v>16</v>
      </c>
      <c r="R126" s="49">
        <f>R127</f>
        <v>30</v>
      </c>
    </row>
    <row r="127" spans="1:20" ht="21.75" customHeight="1" x14ac:dyDescent="0.2">
      <c r="A127" s="7"/>
      <c r="B127" s="90" t="s">
        <v>15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2"/>
      <c r="N127" s="47">
        <v>4</v>
      </c>
      <c r="O127" s="48">
        <v>1</v>
      </c>
      <c r="P127" s="50" t="s">
        <v>138</v>
      </c>
      <c r="Q127" s="79" t="s">
        <v>14</v>
      </c>
      <c r="R127" s="49">
        <v>30</v>
      </c>
    </row>
    <row r="128" spans="1:20" ht="12.75" customHeight="1" x14ac:dyDescent="0.2">
      <c r="A128" s="7"/>
      <c r="B128" s="134" t="s">
        <v>87</v>
      </c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6"/>
      <c r="N128" s="52">
        <v>4</v>
      </c>
      <c r="O128" s="52">
        <v>9</v>
      </c>
      <c r="P128" s="54"/>
      <c r="Q128" s="58"/>
      <c r="R128" s="59">
        <f t="shared" ref="R128:R133" si="6">R129</f>
        <v>3707.9</v>
      </c>
    </row>
    <row r="129" spans="1:20" ht="12.75" customHeight="1" x14ac:dyDescent="0.2">
      <c r="A129" s="7"/>
      <c r="B129" s="121" t="s">
        <v>183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3"/>
      <c r="N129" s="60">
        <v>4</v>
      </c>
      <c r="O129" s="60">
        <v>9</v>
      </c>
      <c r="P129" s="62" t="s">
        <v>139</v>
      </c>
      <c r="Q129" s="74"/>
      <c r="R129" s="45">
        <f t="shared" si="6"/>
        <v>3707.9</v>
      </c>
    </row>
    <row r="130" spans="1:20" ht="12.75" customHeight="1" x14ac:dyDescent="0.2">
      <c r="A130" s="7"/>
      <c r="B130" s="112" t="s">
        <v>88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4"/>
      <c r="N130" s="47">
        <v>4</v>
      </c>
      <c r="O130" s="47">
        <v>9</v>
      </c>
      <c r="P130" s="50" t="s">
        <v>140</v>
      </c>
      <c r="Q130" s="51"/>
      <c r="R130" s="40">
        <f t="shared" si="6"/>
        <v>3707.9</v>
      </c>
    </row>
    <row r="131" spans="1:20" ht="12.75" customHeight="1" x14ac:dyDescent="0.2">
      <c r="A131" s="7"/>
      <c r="B131" s="112" t="s">
        <v>89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4"/>
      <c r="N131" s="47">
        <v>4</v>
      </c>
      <c r="O131" s="47">
        <v>9</v>
      </c>
      <c r="P131" s="50" t="s">
        <v>141</v>
      </c>
      <c r="Q131" s="51"/>
      <c r="R131" s="40">
        <f t="shared" si="6"/>
        <v>3707.9</v>
      </c>
    </row>
    <row r="132" spans="1:20" ht="12.75" customHeight="1" x14ac:dyDescent="0.2">
      <c r="A132" s="7"/>
      <c r="B132" s="112" t="s">
        <v>66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4"/>
      <c r="N132" s="47">
        <v>4</v>
      </c>
      <c r="O132" s="47">
        <v>9</v>
      </c>
      <c r="P132" s="50" t="s">
        <v>142</v>
      </c>
      <c r="Q132" s="51"/>
      <c r="R132" s="40">
        <f t="shared" si="6"/>
        <v>3707.9</v>
      </c>
    </row>
    <row r="133" spans="1:20" ht="12.75" customHeight="1" x14ac:dyDescent="0.2">
      <c r="A133" s="7"/>
      <c r="B133" s="112" t="s">
        <v>81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4"/>
      <c r="N133" s="47">
        <v>4</v>
      </c>
      <c r="O133" s="47">
        <v>9</v>
      </c>
      <c r="P133" s="83" t="s">
        <v>142</v>
      </c>
      <c r="Q133" s="79">
        <v>200</v>
      </c>
      <c r="R133" s="40">
        <f t="shared" si="6"/>
        <v>3707.9</v>
      </c>
    </row>
    <row r="134" spans="1:20" ht="12.75" customHeight="1" x14ac:dyDescent="0.2">
      <c r="A134" s="7"/>
      <c r="B134" s="112" t="s">
        <v>15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4"/>
      <c r="N134" s="47">
        <v>4</v>
      </c>
      <c r="O134" s="47">
        <v>9</v>
      </c>
      <c r="P134" s="83" t="s">
        <v>142</v>
      </c>
      <c r="Q134" s="79">
        <v>240</v>
      </c>
      <c r="R134" s="40">
        <v>3707.9</v>
      </c>
    </row>
    <row r="135" spans="1:20" ht="12.75" customHeight="1" x14ac:dyDescent="0.2">
      <c r="A135" s="7"/>
      <c r="B135" s="96" t="s">
        <v>22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8"/>
      <c r="N135" s="52">
        <v>4</v>
      </c>
      <c r="O135" s="53">
        <v>10</v>
      </c>
      <c r="P135" s="54" t="s">
        <v>1</v>
      </c>
      <c r="Q135" s="55" t="s">
        <v>1</v>
      </c>
      <c r="R135" s="56">
        <f>R136</f>
        <v>906.8</v>
      </c>
    </row>
    <row r="136" spans="1:20" ht="21.75" customHeight="1" x14ac:dyDescent="0.2">
      <c r="A136" s="7"/>
      <c r="B136" s="102" t="s">
        <v>184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4"/>
      <c r="N136" s="60">
        <v>4</v>
      </c>
      <c r="O136" s="61">
        <v>10</v>
      </c>
      <c r="P136" s="62" t="s">
        <v>143</v>
      </c>
      <c r="Q136" s="44" t="s">
        <v>1</v>
      </c>
      <c r="R136" s="63">
        <f>R137</f>
        <v>906.8</v>
      </c>
    </row>
    <row r="137" spans="1:20" ht="21.75" customHeight="1" x14ac:dyDescent="0.2">
      <c r="A137" s="7"/>
      <c r="B137" s="99" t="s">
        <v>78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1"/>
      <c r="N137" s="47">
        <v>4</v>
      </c>
      <c r="O137" s="48">
        <v>10</v>
      </c>
      <c r="P137" s="50" t="s">
        <v>144</v>
      </c>
      <c r="Q137" s="39" t="s">
        <v>1</v>
      </c>
      <c r="R137" s="49">
        <f>R138</f>
        <v>906.8</v>
      </c>
      <c r="S137" s="77"/>
      <c r="T137" s="77"/>
    </row>
    <row r="138" spans="1:20" ht="21.75" customHeight="1" x14ac:dyDescent="0.2">
      <c r="A138" s="7"/>
      <c r="B138" s="99" t="s">
        <v>79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  <c r="N138" s="47">
        <v>4</v>
      </c>
      <c r="O138" s="48">
        <v>10</v>
      </c>
      <c r="P138" s="50" t="s">
        <v>145</v>
      </c>
      <c r="Q138" s="39" t="s">
        <v>1</v>
      </c>
      <c r="R138" s="49">
        <f>R139+R142</f>
        <v>906.8</v>
      </c>
      <c r="S138" s="77"/>
      <c r="T138" s="77"/>
    </row>
    <row r="139" spans="1:20" ht="21.75" customHeight="1" x14ac:dyDescent="0.2">
      <c r="A139" s="7"/>
      <c r="B139" s="90" t="s">
        <v>66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2"/>
      <c r="N139" s="47">
        <v>4</v>
      </c>
      <c r="O139" s="48">
        <v>10</v>
      </c>
      <c r="P139" s="50" t="s">
        <v>146</v>
      </c>
      <c r="Q139" s="39"/>
      <c r="R139" s="49">
        <f>R140</f>
        <v>340</v>
      </c>
      <c r="S139" s="77"/>
      <c r="T139" s="77"/>
    </row>
    <row r="140" spans="1:20" ht="21.75" customHeight="1" x14ac:dyDescent="0.2">
      <c r="A140" s="7"/>
      <c r="B140" s="90" t="s">
        <v>81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2"/>
      <c r="N140" s="47">
        <v>4</v>
      </c>
      <c r="O140" s="48">
        <v>10</v>
      </c>
      <c r="P140" s="50" t="s">
        <v>146</v>
      </c>
      <c r="Q140" s="39" t="s">
        <v>16</v>
      </c>
      <c r="R140" s="49">
        <f>R141</f>
        <v>340</v>
      </c>
      <c r="S140" s="77"/>
      <c r="T140" s="77"/>
    </row>
    <row r="141" spans="1:20" ht="21.75" customHeight="1" x14ac:dyDescent="0.2">
      <c r="A141" s="7"/>
      <c r="B141" s="90" t="s">
        <v>15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  <c r="N141" s="47">
        <v>4</v>
      </c>
      <c r="O141" s="48">
        <v>10</v>
      </c>
      <c r="P141" s="50" t="s">
        <v>146</v>
      </c>
      <c r="Q141" s="39" t="s">
        <v>14</v>
      </c>
      <c r="R141" s="49">
        <v>340</v>
      </c>
      <c r="S141" s="77"/>
      <c r="T141" s="77"/>
    </row>
    <row r="142" spans="1:20" ht="12.75" customHeight="1" x14ac:dyDescent="0.2">
      <c r="A142" s="7"/>
      <c r="B142" s="99" t="s">
        <v>21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1"/>
      <c r="N142" s="47">
        <v>4</v>
      </c>
      <c r="O142" s="48">
        <v>10</v>
      </c>
      <c r="P142" s="50" t="s">
        <v>147</v>
      </c>
      <c r="Q142" s="39" t="s">
        <v>1</v>
      </c>
      <c r="R142" s="49">
        <f>R143</f>
        <v>566.79999999999995</v>
      </c>
      <c r="S142" s="77"/>
      <c r="T142" s="77"/>
    </row>
    <row r="143" spans="1:20" ht="21.75" customHeight="1" x14ac:dyDescent="0.2">
      <c r="A143" s="7"/>
      <c r="B143" s="90" t="s">
        <v>81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2"/>
      <c r="N143" s="47">
        <v>4</v>
      </c>
      <c r="O143" s="48">
        <v>10</v>
      </c>
      <c r="P143" s="50" t="s">
        <v>147</v>
      </c>
      <c r="Q143" s="39" t="s">
        <v>16</v>
      </c>
      <c r="R143" s="49">
        <f>R144</f>
        <v>566.79999999999995</v>
      </c>
      <c r="S143" s="77"/>
      <c r="T143" s="77"/>
    </row>
    <row r="144" spans="1:20" ht="21.75" customHeight="1" x14ac:dyDescent="0.2">
      <c r="A144" s="7"/>
      <c r="B144" s="90" t="s">
        <v>15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2"/>
      <c r="N144" s="47">
        <v>4</v>
      </c>
      <c r="O144" s="48">
        <v>10</v>
      </c>
      <c r="P144" s="50" t="s">
        <v>147</v>
      </c>
      <c r="Q144" s="39" t="s">
        <v>14</v>
      </c>
      <c r="R144" s="49">
        <v>566.79999999999995</v>
      </c>
    </row>
    <row r="145" spans="1:20" ht="21.75" customHeight="1" x14ac:dyDescent="0.2">
      <c r="A145" s="7"/>
      <c r="B145" s="134" t="s">
        <v>84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6"/>
      <c r="N145" s="52">
        <v>4</v>
      </c>
      <c r="O145" s="53">
        <v>12</v>
      </c>
      <c r="P145" s="54"/>
      <c r="Q145" s="55"/>
      <c r="R145" s="56">
        <f>R146</f>
        <v>6</v>
      </c>
    </row>
    <row r="146" spans="1:20" ht="25.5" customHeight="1" x14ac:dyDescent="0.2">
      <c r="A146" s="7"/>
      <c r="B146" s="102" t="s">
        <v>178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4"/>
      <c r="N146" s="60">
        <v>4</v>
      </c>
      <c r="O146" s="61">
        <v>12</v>
      </c>
      <c r="P146" s="62" t="s">
        <v>108</v>
      </c>
      <c r="Q146" s="44"/>
      <c r="R146" s="63">
        <f t="shared" ref="R146:R150" si="7">R147</f>
        <v>6</v>
      </c>
    </row>
    <row r="147" spans="1:20" ht="24.75" customHeight="1" x14ac:dyDescent="0.2">
      <c r="A147" s="7"/>
      <c r="B147" s="146" t="s">
        <v>85</v>
      </c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8"/>
      <c r="N147" s="47">
        <v>4</v>
      </c>
      <c r="O147" s="48">
        <v>12</v>
      </c>
      <c r="P147" s="50" t="s">
        <v>109</v>
      </c>
      <c r="Q147" s="39"/>
      <c r="R147" s="49">
        <f>R148</f>
        <v>6</v>
      </c>
    </row>
    <row r="148" spans="1:20" s="77" customFormat="1" ht="24.75" customHeight="1" x14ac:dyDescent="0.2">
      <c r="A148" s="78"/>
      <c r="B148" s="146" t="s">
        <v>80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8"/>
      <c r="N148" s="81">
        <v>4</v>
      </c>
      <c r="O148" s="82">
        <v>12</v>
      </c>
      <c r="P148" s="83" t="s">
        <v>110</v>
      </c>
      <c r="Q148" s="79"/>
      <c r="R148" s="49">
        <f>R149</f>
        <v>6</v>
      </c>
      <c r="S148" s="1"/>
      <c r="T148" s="1"/>
    </row>
    <row r="149" spans="1:20" ht="24.75" customHeight="1" x14ac:dyDescent="0.2">
      <c r="A149" s="7"/>
      <c r="B149" s="146" t="s">
        <v>71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8"/>
      <c r="N149" s="47">
        <v>4</v>
      </c>
      <c r="O149" s="48">
        <v>12</v>
      </c>
      <c r="P149" s="50" t="s">
        <v>116</v>
      </c>
      <c r="Q149" s="39"/>
      <c r="R149" s="49">
        <f t="shared" si="7"/>
        <v>6</v>
      </c>
      <c r="S149" s="77"/>
      <c r="T149" s="77"/>
    </row>
    <row r="150" spans="1:20" ht="18.75" customHeight="1" x14ac:dyDescent="0.2">
      <c r="A150" s="7"/>
      <c r="B150" s="112" t="s">
        <v>5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4"/>
      <c r="N150" s="47">
        <v>4</v>
      </c>
      <c r="O150" s="48">
        <v>12</v>
      </c>
      <c r="P150" s="50" t="s">
        <v>116</v>
      </c>
      <c r="Q150" s="39">
        <v>500</v>
      </c>
      <c r="R150" s="49">
        <f t="shared" si="7"/>
        <v>6</v>
      </c>
      <c r="S150" s="77"/>
      <c r="T150" s="77"/>
    </row>
    <row r="151" spans="1:20" ht="18.75" customHeight="1" x14ac:dyDescent="0.2">
      <c r="A151" s="7"/>
      <c r="B151" s="112" t="s">
        <v>4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4"/>
      <c r="N151" s="47">
        <v>4</v>
      </c>
      <c r="O151" s="48">
        <v>12</v>
      </c>
      <c r="P151" s="50" t="s">
        <v>116</v>
      </c>
      <c r="Q151" s="39">
        <v>540</v>
      </c>
      <c r="R151" s="49">
        <v>6</v>
      </c>
      <c r="S151" s="77"/>
      <c r="T151" s="77"/>
    </row>
    <row r="152" spans="1:20" ht="12.75" customHeight="1" x14ac:dyDescent="0.2">
      <c r="A152" s="7"/>
      <c r="B152" s="93" t="s">
        <v>20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5"/>
      <c r="N152" s="69">
        <v>5</v>
      </c>
      <c r="O152" s="70">
        <v>0</v>
      </c>
      <c r="P152" s="71" t="s">
        <v>1</v>
      </c>
      <c r="Q152" s="72" t="s">
        <v>1</v>
      </c>
      <c r="R152" s="73">
        <f>R153</f>
        <v>2270.1999999999998</v>
      </c>
    </row>
    <row r="153" spans="1:20" ht="12.75" customHeight="1" x14ac:dyDescent="0.2">
      <c r="A153" s="7"/>
      <c r="B153" s="96" t="s">
        <v>19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8"/>
      <c r="N153" s="52">
        <v>5</v>
      </c>
      <c r="O153" s="53">
        <v>1</v>
      </c>
      <c r="P153" s="54" t="s">
        <v>1</v>
      </c>
      <c r="Q153" s="55" t="s">
        <v>1</v>
      </c>
      <c r="R153" s="56">
        <f>R154</f>
        <v>2270.1999999999998</v>
      </c>
    </row>
    <row r="154" spans="1:20" ht="42.75" customHeight="1" x14ac:dyDescent="0.2">
      <c r="A154" s="7"/>
      <c r="B154" s="102" t="s">
        <v>185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4"/>
      <c r="N154" s="60">
        <v>5</v>
      </c>
      <c r="O154" s="61">
        <v>1</v>
      </c>
      <c r="P154" s="62" t="s">
        <v>148</v>
      </c>
      <c r="Q154" s="44" t="s">
        <v>1</v>
      </c>
      <c r="R154" s="63">
        <f>R163+R156</f>
        <v>2270.1999999999998</v>
      </c>
    </row>
    <row r="155" spans="1:20" s="77" customFormat="1" ht="21.75" customHeight="1" x14ac:dyDescent="0.2">
      <c r="A155" s="78"/>
      <c r="B155" s="99" t="s">
        <v>152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81">
        <v>5</v>
      </c>
      <c r="O155" s="82">
        <v>1</v>
      </c>
      <c r="P155" s="83" t="s">
        <v>153</v>
      </c>
      <c r="Q155" s="79" t="s">
        <v>1</v>
      </c>
      <c r="R155" s="49">
        <f>R156</f>
        <v>2222.1999999999998</v>
      </c>
      <c r="S155" s="1"/>
      <c r="T155" s="1"/>
    </row>
    <row r="156" spans="1:20" s="85" customFormat="1" ht="21.75" customHeight="1" x14ac:dyDescent="0.2">
      <c r="A156" s="84"/>
      <c r="B156" s="90" t="s">
        <v>154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2"/>
      <c r="N156" s="81">
        <v>5</v>
      </c>
      <c r="O156" s="82">
        <v>1</v>
      </c>
      <c r="P156" s="83" t="s">
        <v>155</v>
      </c>
      <c r="Q156" s="79"/>
      <c r="R156" s="49">
        <f>R158+R160</f>
        <v>2222.1999999999998</v>
      </c>
      <c r="S156" s="1"/>
      <c r="T156" s="1"/>
    </row>
    <row r="157" spans="1:20" s="77" customFormat="1" ht="24.75" customHeight="1" x14ac:dyDescent="0.2">
      <c r="A157" s="78"/>
      <c r="B157" s="90" t="s">
        <v>156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2"/>
      <c r="N157" s="81">
        <v>5</v>
      </c>
      <c r="O157" s="82">
        <v>1</v>
      </c>
      <c r="P157" s="83" t="s">
        <v>157</v>
      </c>
      <c r="Q157" s="79"/>
      <c r="R157" s="49">
        <f>R158</f>
        <v>2000</v>
      </c>
      <c r="S157" s="1"/>
      <c r="T157" s="1"/>
    </row>
    <row r="158" spans="1:20" s="77" customFormat="1" ht="21.75" customHeight="1" x14ac:dyDescent="0.2">
      <c r="A158" s="78"/>
      <c r="B158" s="90" t="s">
        <v>81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2"/>
      <c r="N158" s="81">
        <v>5</v>
      </c>
      <c r="O158" s="82">
        <v>1</v>
      </c>
      <c r="P158" s="83" t="s">
        <v>157</v>
      </c>
      <c r="Q158" s="79">
        <v>200</v>
      </c>
      <c r="R158" s="49">
        <f>R159</f>
        <v>2000</v>
      </c>
      <c r="S158" s="1"/>
      <c r="T158" s="1"/>
    </row>
    <row r="159" spans="1:20" s="77" customFormat="1" ht="21.75" customHeight="1" x14ac:dyDescent="0.2">
      <c r="A159" s="78"/>
      <c r="B159" s="90" t="s">
        <v>15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2"/>
      <c r="N159" s="81">
        <v>5</v>
      </c>
      <c r="O159" s="82">
        <v>1</v>
      </c>
      <c r="P159" s="83" t="s">
        <v>157</v>
      </c>
      <c r="Q159" s="79">
        <v>240</v>
      </c>
      <c r="R159" s="49">
        <v>2000</v>
      </c>
      <c r="S159" s="35"/>
      <c r="T159" s="35"/>
    </row>
    <row r="160" spans="1:20" s="77" customFormat="1" ht="24.75" customHeight="1" x14ac:dyDescent="0.2">
      <c r="A160" s="78"/>
      <c r="B160" s="90" t="s">
        <v>158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2"/>
      <c r="N160" s="81">
        <v>5</v>
      </c>
      <c r="O160" s="82">
        <v>1</v>
      </c>
      <c r="P160" s="83" t="s">
        <v>159</v>
      </c>
      <c r="Q160" s="79"/>
      <c r="R160" s="49">
        <f>R161</f>
        <v>222.2</v>
      </c>
      <c r="S160" s="35"/>
      <c r="T160" s="35"/>
    </row>
    <row r="161" spans="1:20" s="77" customFormat="1" ht="21.75" customHeight="1" x14ac:dyDescent="0.2">
      <c r="A161" s="78"/>
      <c r="B161" s="90" t="s">
        <v>81</v>
      </c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2"/>
      <c r="N161" s="81">
        <v>5</v>
      </c>
      <c r="O161" s="82">
        <v>1</v>
      </c>
      <c r="P161" s="83" t="s">
        <v>159</v>
      </c>
      <c r="Q161" s="79">
        <v>200</v>
      </c>
      <c r="R161" s="49">
        <f>R162</f>
        <v>222.2</v>
      </c>
      <c r="S161" s="35"/>
      <c r="T161" s="35"/>
    </row>
    <row r="162" spans="1:20" s="77" customFormat="1" ht="21.75" customHeight="1" x14ac:dyDescent="0.2">
      <c r="A162" s="78"/>
      <c r="B162" s="90" t="s">
        <v>15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2"/>
      <c r="N162" s="81">
        <v>5</v>
      </c>
      <c r="O162" s="82">
        <v>1</v>
      </c>
      <c r="P162" s="83" t="s">
        <v>159</v>
      </c>
      <c r="Q162" s="79">
        <v>240</v>
      </c>
      <c r="R162" s="49">
        <v>222.2</v>
      </c>
      <c r="S162" s="35"/>
      <c r="T162" s="35"/>
    </row>
    <row r="163" spans="1:20" s="77" customFormat="1" ht="21.75" customHeight="1" x14ac:dyDescent="0.2">
      <c r="A163" s="78"/>
      <c r="B163" s="99" t="s">
        <v>67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1"/>
      <c r="N163" s="81">
        <v>5</v>
      </c>
      <c r="O163" s="82">
        <v>1</v>
      </c>
      <c r="P163" s="83" t="s">
        <v>149</v>
      </c>
      <c r="Q163" s="79" t="s">
        <v>1</v>
      </c>
      <c r="R163" s="49">
        <f>R164</f>
        <v>48</v>
      </c>
      <c r="S163" s="35"/>
      <c r="T163" s="35"/>
    </row>
    <row r="164" spans="1:20" s="77" customFormat="1" ht="21.75" customHeight="1" x14ac:dyDescent="0.2">
      <c r="A164" s="78"/>
      <c r="B164" s="90" t="s">
        <v>68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2"/>
      <c r="N164" s="81">
        <v>5</v>
      </c>
      <c r="O164" s="82">
        <v>1</v>
      </c>
      <c r="P164" s="83" t="s">
        <v>150</v>
      </c>
      <c r="Q164" s="79"/>
      <c r="R164" s="49">
        <f>R166</f>
        <v>48</v>
      </c>
      <c r="S164" s="35"/>
      <c r="T164" s="35"/>
    </row>
    <row r="165" spans="1:20" s="77" customFormat="1" ht="21.75" customHeight="1" x14ac:dyDescent="0.2">
      <c r="A165" s="78"/>
      <c r="B165" s="90" t="s">
        <v>66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2"/>
      <c r="N165" s="81">
        <v>5</v>
      </c>
      <c r="O165" s="82">
        <v>1</v>
      </c>
      <c r="P165" s="83" t="s">
        <v>151</v>
      </c>
      <c r="Q165" s="79"/>
      <c r="R165" s="49">
        <f>R166</f>
        <v>48</v>
      </c>
      <c r="S165" s="35"/>
      <c r="T165" s="35"/>
    </row>
    <row r="166" spans="1:20" ht="21.75" customHeight="1" x14ac:dyDescent="0.2">
      <c r="A166" s="7"/>
      <c r="B166" s="90" t="s">
        <v>81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2"/>
      <c r="N166" s="47">
        <v>5</v>
      </c>
      <c r="O166" s="48">
        <v>1</v>
      </c>
      <c r="P166" s="50" t="s">
        <v>151</v>
      </c>
      <c r="Q166" s="39">
        <v>200</v>
      </c>
      <c r="R166" s="49">
        <f>R167</f>
        <v>48</v>
      </c>
      <c r="S166" s="35"/>
      <c r="T166" s="35"/>
    </row>
    <row r="167" spans="1:20" ht="21.75" customHeight="1" x14ac:dyDescent="0.2">
      <c r="A167" s="7"/>
      <c r="B167" s="90" t="s">
        <v>15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2"/>
      <c r="N167" s="47">
        <v>5</v>
      </c>
      <c r="O167" s="48">
        <v>1</v>
      </c>
      <c r="P167" s="83" t="s">
        <v>151</v>
      </c>
      <c r="Q167" s="39">
        <v>240</v>
      </c>
      <c r="R167" s="49">
        <v>48</v>
      </c>
      <c r="S167" s="35"/>
      <c r="T167" s="35"/>
    </row>
    <row r="168" spans="1:20" s="77" customFormat="1" ht="12.75" customHeight="1" x14ac:dyDescent="0.2">
      <c r="A168" s="78"/>
      <c r="B168" s="93" t="s">
        <v>173</v>
      </c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5"/>
      <c r="N168" s="69">
        <v>6</v>
      </c>
      <c r="O168" s="70">
        <v>0</v>
      </c>
      <c r="P168" s="71" t="s">
        <v>1</v>
      </c>
      <c r="Q168" s="72" t="s">
        <v>1</v>
      </c>
      <c r="R168" s="73">
        <f>R169</f>
        <v>1.8</v>
      </c>
    </row>
    <row r="169" spans="1:20" s="77" customFormat="1" ht="12.75" customHeight="1" x14ac:dyDescent="0.2">
      <c r="A169" s="78"/>
      <c r="B169" s="96" t="s">
        <v>174</v>
      </c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8"/>
      <c r="N169" s="52">
        <v>6</v>
      </c>
      <c r="O169" s="53">
        <v>5</v>
      </c>
      <c r="P169" s="54" t="s">
        <v>1</v>
      </c>
      <c r="Q169" s="55" t="s">
        <v>1</v>
      </c>
      <c r="R169" s="56">
        <f t="shared" ref="R169:R170" si="8">R170</f>
        <v>1.8</v>
      </c>
    </row>
    <row r="170" spans="1:20" s="77" customFormat="1" ht="21.75" customHeight="1" x14ac:dyDescent="0.2">
      <c r="A170" s="78"/>
      <c r="B170" s="99" t="s">
        <v>160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81">
        <v>6</v>
      </c>
      <c r="O170" s="82">
        <v>5</v>
      </c>
      <c r="P170" s="83" t="s">
        <v>69</v>
      </c>
      <c r="Q170" s="79" t="s">
        <v>1</v>
      </c>
      <c r="R170" s="49">
        <f t="shared" si="8"/>
        <v>1.8</v>
      </c>
    </row>
    <row r="171" spans="1:20" s="35" customFormat="1" ht="19.5" customHeight="1" x14ac:dyDescent="0.2">
      <c r="A171" s="78"/>
      <c r="B171" s="99" t="s">
        <v>93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81">
        <v>6</v>
      </c>
      <c r="O171" s="82">
        <v>5</v>
      </c>
      <c r="P171" s="83" t="s">
        <v>92</v>
      </c>
      <c r="Q171" s="79" t="s">
        <v>1</v>
      </c>
      <c r="R171" s="49">
        <f>R172</f>
        <v>1.8</v>
      </c>
    </row>
    <row r="172" spans="1:20" s="35" customFormat="1" ht="21.75" customHeight="1" x14ac:dyDescent="0.2">
      <c r="A172" s="78"/>
      <c r="B172" s="90" t="s">
        <v>94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2"/>
      <c r="N172" s="81">
        <v>6</v>
      </c>
      <c r="O172" s="82">
        <v>5</v>
      </c>
      <c r="P172" s="83" t="s">
        <v>91</v>
      </c>
      <c r="Q172" s="79"/>
      <c r="R172" s="49">
        <f>R174</f>
        <v>1.8</v>
      </c>
    </row>
    <row r="173" spans="1:20" s="35" customFormat="1" ht="25.5" customHeight="1" x14ac:dyDescent="0.2">
      <c r="A173" s="78"/>
      <c r="B173" s="90" t="s">
        <v>175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2"/>
      <c r="N173" s="81">
        <v>6</v>
      </c>
      <c r="O173" s="82">
        <v>5</v>
      </c>
      <c r="P173" s="83" t="s">
        <v>176</v>
      </c>
      <c r="Q173" s="79"/>
      <c r="R173" s="49">
        <f t="shared" ref="R173:R174" si="9">R174</f>
        <v>1.8</v>
      </c>
    </row>
    <row r="174" spans="1:20" s="35" customFormat="1" ht="21.75" customHeight="1" x14ac:dyDescent="0.2">
      <c r="A174" s="78"/>
      <c r="B174" s="90" t="s">
        <v>81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2"/>
      <c r="N174" s="81">
        <v>6</v>
      </c>
      <c r="O174" s="82">
        <v>5</v>
      </c>
      <c r="P174" s="83" t="s">
        <v>176</v>
      </c>
      <c r="Q174" s="79" t="s">
        <v>16</v>
      </c>
      <c r="R174" s="49">
        <f t="shared" si="9"/>
        <v>1.8</v>
      </c>
    </row>
    <row r="175" spans="1:20" s="35" customFormat="1" ht="21.75" customHeight="1" x14ac:dyDescent="0.2">
      <c r="A175" s="78"/>
      <c r="B175" s="90" t="s">
        <v>15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2"/>
      <c r="N175" s="81">
        <v>6</v>
      </c>
      <c r="O175" s="82">
        <v>5</v>
      </c>
      <c r="P175" s="83" t="s">
        <v>176</v>
      </c>
      <c r="Q175" s="79" t="s">
        <v>14</v>
      </c>
      <c r="R175" s="49">
        <v>1.8</v>
      </c>
    </row>
    <row r="176" spans="1:20" ht="12.75" customHeight="1" x14ac:dyDescent="0.2">
      <c r="A176" s="7"/>
      <c r="B176" s="93" t="s">
        <v>18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5"/>
      <c r="N176" s="69">
        <v>8</v>
      </c>
      <c r="O176" s="70">
        <v>0</v>
      </c>
      <c r="P176" s="71" t="s">
        <v>1</v>
      </c>
      <c r="Q176" s="72" t="s">
        <v>1</v>
      </c>
      <c r="R176" s="73">
        <f t="shared" ref="R176:R182" si="10">R177</f>
        <v>500</v>
      </c>
    </row>
    <row r="177" spans="1:20" ht="12.75" customHeight="1" x14ac:dyDescent="0.2">
      <c r="A177" s="7"/>
      <c r="B177" s="96" t="s">
        <v>17</v>
      </c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8"/>
      <c r="N177" s="52">
        <v>8</v>
      </c>
      <c r="O177" s="53">
        <v>1</v>
      </c>
      <c r="P177" s="54" t="s">
        <v>1</v>
      </c>
      <c r="Q177" s="55" t="s">
        <v>1</v>
      </c>
      <c r="R177" s="56">
        <f t="shared" si="10"/>
        <v>500</v>
      </c>
    </row>
    <row r="178" spans="1:20" ht="14.25" customHeight="1" x14ac:dyDescent="0.2">
      <c r="A178" s="7"/>
      <c r="B178" s="102" t="s">
        <v>178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4"/>
      <c r="N178" s="60">
        <v>8</v>
      </c>
      <c r="O178" s="61">
        <v>1</v>
      </c>
      <c r="P178" s="62" t="s">
        <v>108</v>
      </c>
      <c r="Q178" s="44" t="s">
        <v>1</v>
      </c>
      <c r="R178" s="63">
        <f t="shared" si="10"/>
        <v>500</v>
      </c>
    </row>
    <row r="179" spans="1:20" ht="29.25" customHeight="1" x14ac:dyDescent="0.2">
      <c r="A179" s="7"/>
      <c r="B179" s="99" t="s">
        <v>72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1"/>
      <c r="N179" s="47">
        <v>8</v>
      </c>
      <c r="O179" s="48">
        <v>1</v>
      </c>
      <c r="P179" s="50" t="s">
        <v>109</v>
      </c>
      <c r="Q179" s="39" t="s">
        <v>1</v>
      </c>
      <c r="R179" s="49">
        <f t="shared" si="10"/>
        <v>500</v>
      </c>
      <c r="S179" s="32"/>
      <c r="T179" s="32"/>
    </row>
    <row r="180" spans="1:20" ht="42.75" customHeight="1" x14ac:dyDescent="0.2">
      <c r="A180" s="7"/>
      <c r="B180" s="99" t="s">
        <v>76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  <c r="N180" s="47">
        <v>8</v>
      </c>
      <c r="O180" s="48">
        <v>1</v>
      </c>
      <c r="P180" s="50" t="s">
        <v>110</v>
      </c>
      <c r="Q180" s="39" t="s">
        <v>1</v>
      </c>
      <c r="R180" s="49">
        <f t="shared" si="10"/>
        <v>500</v>
      </c>
    </row>
    <row r="181" spans="1:20" ht="24" customHeight="1" x14ac:dyDescent="0.2">
      <c r="A181" s="7"/>
      <c r="B181" s="90" t="s">
        <v>66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2"/>
      <c r="N181" s="47">
        <v>8</v>
      </c>
      <c r="O181" s="48">
        <v>1</v>
      </c>
      <c r="P181" s="50" t="s">
        <v>161</v>
      </c>
      <c r="Q181" s="39"/>
      <c r="R181" s="49">
        <f t="shared" si="10"/>
        <v>500</v>
      </c>
    </row>
    <row r="182" spans="1:20" ht="21.75" customHeight="1" x14ac:dyDescent="0.2">
      <c r="A182" s="7"/>
      <c r="B182" s="90" t="s">
        <v>81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2"/>
      <c r="N182" s="47">
        <v>8</v>
      </c>
      <c r="O182" s="48">
        <v>1</v>
      </c>
      <c r="P182" s="50" t="s">
        <v>161</v>
      </c>
      <c r="Q182" s="39">
        <v>200</v>
      </c>
      <c r="R182" s="49">
        <f t="shared" si="10"/>
        <v>500</v>
      </c>
    </row>
    <row r="183" spans="1:20" ht="12.75" customHeight="1" x14ac:dyDescent="0.2">
      <c r="A183" s="7"/>
      <c r="B183" s="90" t="s">
        <v>15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2"/>
      <c r="N183" s="47">
        <v>8</v>
      </c>
      <c r="O183" s="48">
        <v>1</v>
      </c>
      <c r="P183" s="50" t="s">
        <v>161</v>
      </c>
      <c r="Q183" s="39">
        <v>240</v>
      </c>
      <c r="R183" s="49">
        <v>500</v>
      </c>
    </row>
    <row r="184" spans="1:20" ht="12.75" customHeight="1" x14ac:dyDescent="0.2">
      <c r="A184" s="7"/>
      <c r="B184" s="93" t="s">
        <v>13</v>
      </c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5"/>
      <c r="N184" s="69">
        <v>10</v>
      </c>
      <c r="O184" s="70">
        <v>0</v>
      </c>
      <c r="P184" s="71" t="s">
        <v>1</v>
      </c>
      <c r="Q184" s="72" t="s">
        <v>1</v>
      </c>
      <c r="R184" s="73">
        <f t="shared" ref="R184:R190" si="11">R185</f>
        <v>60</v>
      </c>
    </row>
    <row r="185" spans="1:20" ht="12.75" customHeight="1" x14ac:dyDescent="0.2">
      <c r="A185" s="7"/>
      <c r="B185" s="96" t="s">
        <v>12</v>
      </c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8"/>
      <c r="N185" s="52">
        <v>10</v>
      </c>
      <c r="O185" s="53">
        <v>1</v>
      </c>
      <c r="P185" s="54" t="s">
        <v>1</v>
      </c>
      <c r="Q185" s="55" t="s">
        <v>1</v>
      </c>
      <c r="R185" s="56">
        <f t="shared" si="11"/>
        <v>60</v>
      </c>
    </row>
    <row r="186" spans="1:20" ht="18" customHeight="1" x14ac:dyDescent="0.2">
      <c r="A186" s="7"/>
      <c r="B186" s="102" t="s">
        <v>178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4"/>
      <c r="N186" s="60">
        <v>10</v>
      </c>
      <c r="O186" s="61">
        <v>1</v>
      </c>
      <c r="P186" s="62" t="s">
        <v>108</v>
      </c>
      <c r="Q186" s="44" t="s">
        <v>1</v>
      </c>
      <c r="R186" s="63">
        <f t="shared" si="11"/>
        <v>60</v>
      </c>
    </row>
    <row r="187" spans="1:20" ht="30.75" customHeight="1" x14ac:dyDescent="0.2">
      <c r="A187" s="7"/>
      <c r="B187" s="99" t="s">
        <v>72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1"/>
      <c r="N187" s="47">
        <v>10</v>
      </c>
      <c r="O187" s="48">
        <v>1</v>
      </c>
      <c r="P187" s="50" t="s">
        <v>109</v>
      </c>
      <c r="Q187" s="39" t="s">
        <v>1</v>
      </c>
      <c r="R187" s="49">
        <f t="shared" si="11"/>
        <v>60</v>
      </c>
    </row>
    <row r="188" spans="1:20" ht="42.75" customHeight="1" x14ac:dyDescent="0.2">
      <c r="A188" s="7"/>
      <c r="B188" s="99" t="s">
        <v>80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47">
        <v>10</v>
      </c>
      <c r="O188" s="48">
        <v>1</v>
      </c>
      <c r="P188" s="50" t="s">
        <v>110</v>
      </c>
      <c r="Q188" s="39" t="s">
        <v>1</v>
      </c>
      <c r="R188" s="49">
        <f t="shared" si="11"/>
        <v>60</v>
      </c>
    </row>
    <row r="189" spans="1:20" ht="21.75" customHeight="1" x14ac:dyDescent="0.2">
      <c r="A189" s="7"/>
      <c r="B189" s="90" t="s">
        <v>55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2"/>
      <c r="N189" s="47">
        <v>10</v>
      </c>
      <c r="O189" s="48">
        <v>1</v>
      </c>
      <c r="P189" s="50" t="s">
        <v>123</v>
      </c>
      <c r="Q189" s="39"/>
      <c r="R189" s="49">
        <f t="shared" si="11"/>
        <v>60</v>
      </c>
    </row>
    <row r="190" spans="1:20" s="32" customFormat="1" ht="21.75" customHeight="1" x14ac:dyDescent="0.2">
      <c r="A190" s="7"/>
      <c r="B190" s="90" t="s">
        <v>11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2"/>
      <c r="N190" s="47">
        <v>10</v>
      </c>
      <c r="O190" s="47">
        <v>1</v>
      </c>
      <c r="P190" s="50" t="s">
        <v>123</v>
      </c>
      <c r="Q190" s="51" t="s">
        <v>10</v>
      </c>
      <c r="R190" s="40">
        <f t="shared" si="11"/>
        <v>60</v>
      </c>
      <c r="S190" s="1"/>
      <c r="T190" s="1"/>
    </row>
    <row r="191" spans="1:20" ht="21.75" customHeight="1" x14ac:dyDescent="0.2">
      <c r="A191" s="7"/>
      <c r="B191" s="90" t="s">
        <v>177</v>
      </c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2"/>
      <c r="N191" s="47">
        <v>10</v>
      </c>
      <c r="O191" s="47">
        <v>1</v>
      </c>
      <c r="P191" s="50" t="s">
        <v>123</v>
      </c>
      <c r="Q191" s="51">
        <v>310</v>
      </c>
      <c r="R191" s="40">
        <v>60</v>
      </c>
    </row>
    <row r="192" spans="1:20" ht="0.75" customHeight="1" thickBot="1" x14ac:dyDescent="0.25">
      <c r="A192" s="7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  <c r="N192" s="20">
        <v>14</v>
      </c>
      <c r="O192" s="20">
        <v>3</v>
      </c>
      <c r="P192" s="28" t="s">
        <v>3</v>
      </c>
      <c r="Q192" s="20" t="s">
        <v>2</v>
      </c>
      <c r="R192" s="21">
        <v>28065.1</v>
      </c>
    </row>
    <row r="193" spans="1:18" ht="12.75" customHeight="1" thickBot="1" x14ac:dyDescent="0.25">
      <c r="A193" s="6"/>
      <c r="B193" s="118" t="s">
        <v>51</v>
      </c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20"/>
      <c r="N193" s="115">
        <f>R184+R176+R152+R111+R94+R11+R87+R168</f>
        <v>38652.700000000004</v>
      </c>
      <c r="O193" s="116"/>
      <c r="P193" s="116"/>
      <c r="Q193" s="116"/>
      <c r="R193" s="117"/>
    </row>
    <row r="194" spans="1:18" ht="12.75" customHeight="1" x14ac:dyDescent="0.2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9"/>
      <c r="Q194" s="5"/>
      <c r="R194" s="23"/>
    </row>
    <row r="195" spans="1:18" ht="12.75" customHeight="1" x14ac:dyDescent="0.2">
      <c r="A195" s="2" t="s">
        <v>0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0"/>
      <c r="Q195" s="2"/>
      <c r="R195" s="34"/>
    </row>
    <row r="197" spans="1:18" x14ac:dyDescent="0.2">
      <c r="R197" s="46"/>
    </row>
  </sheetData>
  <mergeCells count="189">
    <mergeCell ref="B119:M119"/>
    <mergeCell ref="B124:M124"/>
    <mergeCell ref="B160:M160"/>
    <mergeCell ref="B161:M161"/>
    <mergeCell ref="B162:M162"/>
    <mergeCell ref="B127:M127"/>
    <mergeCell ref="B122:M122"/>
    <mergeCell ref="B123:M123"/>
    <mergeCell ref="B157:M157"/>
    <mergeCell ref="B158:M158"/>
    <mergeCell ref="B159:M159"/>
    <mergeCell ref="B131:M131"/>
    <mergeCell ref="B121:M121"/>
    <mergeCell ref="B126:M126"/>
    <mergeCell ref="B148:M148"/>
    <mergeCell ref="B144:M144"/>
    <mergeCell ref="B125:M125"/>
    <mergeCell ref="B128:M128"/>
    <mergeCell ref="B129:M129"/>
    <mergeCell ref="B130:M130"/>
    <mergeCell ref="B120:M120"/>
    <mergeCell ref="B115:M115"/>
    <mergeCell ref="B101:M101"/>
    <mergeCell ref="B164:M164"/>
    <mergeCell ref="B135:M135"/>
    <mergeCell ref="B136:M136"/>
    <mergeCell ref="B137:M137"/>
    <mergeCell ref="B139:M139"/>
    <mergeCell ref="B138:M138"/>
    <mergeCell ref="B140:M140"/>
    <mergeCell ref="B149:M149"/>
    <mergeCell ref="B150:M150"/>
    <mergeCell ref="B151:M151"/>
    <mergeCell ref="B132:M132"/>
    <mergeCell ref="B141:M141"/>
    <mergeCell ref="B142:M142"/>
    <mergeCell ref="B145:M145"/>
    <mergeCell ref="B118:M118"/>
    <mergeCell ref="B147:M147"/>
    <mergeCell ref="B154:M154"/>
    <mergeCell ref="B163:M163"/>
    <mergeCell ref="B155:M155"/>
    <mergeCell ref="B156:M156"/>
    <mergeCell ref="B133:M133"/>
    <mergeCell ref="B134:M134"/>
    <mergeCell ref="B93:M93"/>
    <mergeCell ref="B94:M94"/>
    <mergeCell ref="B96:M96"/>
    <mergeCell ref="B97:M97"/>
    <mergeCell ref="B104:M104"/>
    <mergeCell ref="B113:M113"/>
    <mergeCell ref="B114:M114"/>
    <mergeCell ref="B102:M102"/>
    <mergeCell ref="B105:M105"/>
    <mergeCell ref="B106:M106"/>
    <mergeCell ref="B98:M98"/>
    <mergeCell ref="B38:M38"/>
    <mergeCell ref="B48:M48"/>
    <mergeCell ref="B81:M81"/>
    <mergeCell ref="B111:M111"/>
    <mergeCell ref="B85:M85"/>
    <mergeCell ref="B74:M74"/>
    <mergeCell ref="B77:M77"/>
    <mergeCell ref="B71:M71"/>
    <mergeCell ref="B72:M72"/>
    <mergeCell ref="B79:M79"/>
    <mergeCell ref="B80:M80"/>
    <mergeCell ref="B44:M44"/>
    <mergeCell ref="B45:M45"/>
    <mergeCell ref="B46:M46"/>
    <mergeCell ref="B39:M39"/>
    <mergeCell ref="B40:M40"/>
    <mergeCell ref="B41:M41"/>
    <mergeCell ref="B108:M108"/>
    <mergeCell ref="B109:M109"/>
    <mergeCell ref="B110:M110"/>
    <mergeCell ref="B90:M90"/>
    <mergeCell ref="B92:M92"/>
    <mergeCell ref="B99:M99"/>
    <mergeCell ref="B103:M103"/>
    <mergeCell ref="B24:M24"/>
    <mergeCell ref="B25:M25"/>
    <mergeCell ref="B36:M36"/>
    <mergeCell ref="B33:M33"/>
    <mergeCell ref="B34:M34"/>
    <mergeCell ref="B32:M32"/>
    <mergeCell ref="B31:M31"/>
    <mergeCell ref="B26:M26"/>
    <mergeCell ref="B30:M30"/>
    <mergeCell ref="B27:M27"/>
    <mergeCell ref="B28:M28"/>
    <mergeCell ref="B29:M29"/>
    <mergeCell ref="B35:M35"/>
    <mergeCell ref="B47:M47"/>
    <mergeCell ref="B49:M49"/>
    <mergeCell ref="B42:M42"/>
    <mergeCell ref="B43:M43"/>
    <mergeCell ref="B37:M37"/>
    <mergeCell ref="N1:R1"/>
    <mergeCell ref="N3:R3"/>
    <mergeCell ref="N4:R4"/>
    <mergeCell ref="B16:M16"/>
    <mergeCell ref="B15:M15"/>
    <mergeCell ref="F6:P6"/>
    <mergeCell ref="B10:M10"/>
    <mergeCell ref="B18:M18"/>
    <mergeCell ref="B17:M17"/>
    <mergeCell ref="M2:R2"/>
    <mergeCell ref="B11:M11"/>
    <mergeCell ref="B12:M12"/>
    <mergeCell ref="B13:M13"/>
    <mergeCell ref="B14:M14"/>
    <mergeCell ref="B19:M19"/>
    <mergeCell ref="B20:M20"/>
    <mergeCell ref="B21:M21"/>
    <mergeCell ref="B22:M22"/>
    <mergeCell ref="B23:M23"/>
    <mergeCell ref="B76:M76"/>
    <mergeCell ref="B86:M86"/>
    <mergeCell ref="B176:M176"/>
    <mergeCell ref="N193:R193"/>
    <mergeCell ref="B193:M193"/>
    <mergeCell ref="B187:M187"/>
    <mergeCell ref="B188:M188"/>
    <mergeCell ref="B191:M191"/>
    <mergeCell ref="B186:M186"/>
    <mergeCell ref="B189:M189"/>
    <mergeCell ref="B190:M190"/>
    <mergeCell ref="B185:M185"/>
    <mergeCell ref="B177:M177"/>
    <mergeCell ref="B182:M182"/>
    <mergeCell ref="B184:M184"/>
    <mergeCell ref="B178:M178"/>
    <mergeCell ref="B181:M181"/>
    <mergeCell ref="B179:M179"/>
    <mergeCell ref="B180:M180"/>
    <mergeCell ref="B183:M183"/>
    <mergeCell ref="B84:M84"/>
    <mergeCell ref="B83:M83"/>
    <mergeCell ref="B82:M82"/>
    <mergeCell ref="B116:M116"/>
    <mergeCell ref="B117:M117"/>
    <mergeCell ref="B50:M50"/>
    <mergeCell ref="B112:M112"/>
    <mergeCell ref="B107:M107"/>
    <mergeCell ref="B91:M91"/>
    <mergeCell ref="B88:M88"/>
    <mergeCell ref="B73:M73"/>
    <mergeCell ref="B70:M70"/>
    <mergeCell ref="B68:M68"/>
    <mergeCell ref="B65:M65"/>
    <mergeCell ref="B52:M52"/>
    <mergeCell ref="B53:M53"/>
    <mergeCell ref="B51:M51"/>
    <mergeCell ref="B78:M78"/>
    <mergeCell ref="B95:M95"/>
    <mergeCell ref="B66:M66"/>
    <mergeCell ref="B67:M67"/>
    <mergeCell ref="B69:M69"/>
    <mergeCell ref="B89:M89"/>
    <mergeCell ref="B87:M87"/>
    <mergeCell ref="B75:M75"/>
    <mergeCell ref="B54:M54"/>
    <mergeCell ref="B55:M55"/>
    <mergeCell ref="B56:M56"/>
    <mergeCell ref="B57:M57"/>
    <mergeCell ref="B58:M58"/>
    <mergeCell ref="B59:M59"/>
    <mergeCell ref="B60:M60"/>
    <mergeCell ref="B61:M61"/>
    <mergeCell ref="B62:M62"/>
    <mergeCell ref="B175:M175"/>
    <mergeCell ref="B63:M63"/>
    <mergeCell ref="B64:M64"/>
    <mergeCell ref="B168:M168"/>
    <mergeCell ref="B169:M169"/>
    <mergeCell ref="B170:M170"/>
    <mergeCell ref="B171:M171"/>
    <mergeCell ref="B172:M172"/>
    <mergeCell ref="B173:M173"/>
    <mergeCell ref="B174:M174"/>
    <mergeCell ref="B100:M100"/>
    <mergeCell ref="B152:M152"/>
    <mergeCell ref="B153:M153"/>
    <mergeCell ref="B167:M167"/>
    <mergeCell ref="B166:M166"/>
    <mergeCell ref="B165:M165"/>
    <mergeCell ref="B146:M146"/>
    <mergeCell ref="B143:M143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(КВСР)_2</vt:lpstr>
      <vt:lpstr>'СРБ на год (КВСР)_2'!Область_печати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2019-12-26T04:23:44Z</cp:lastPrinted>
  <dcterms:created xsi:type="dcterms:W3CDTF">2014-12-05T09:42:11Z</dcterms:created>
  <dcterms:modified xsi:type="dcterms:W3CDTF">2020-04-21T11:34:08Z</dcterms:modified>
</cp:coreProperties>
</file>