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1760"/>
  </bookViews>
  <sheets>
    <sheet name="СРБ на год (КВСР)_5" sheetId="2" r:id="rId1"/>
  </sheets>
  <calcPr calcId="125725"/>
</workbook>
</file>

<file path=xl/calcChain.xml><?xml version="1.0" encoding="utf-8"?>
<calcChain xmlns="http://schemas.openxmlformats.org/spreadsheetml/2006/main">
  <c r="Q123" i="2"/>
  <c r="N123"/>
  <c r="Q91"/>
  <c r="P91"/>
  <c r="Q19"/>
  <c r="Q18" s="1"/>
  <c r="P19"/>
  <c r="P18" s="1"/>
  <c r="Q121"/>
  <c r="Q120" s="1"/>
  <c r="P121"/>
  <c r="P120" s="1"/>
  <c r="Q95"/>
  <c r="P95"/>
  <c r="Q116" l="1"/>
  <c r="Q115" s="1"/>
  <c r="Q118"/>
  <c r="Q117" s="1"/>
  <c r="Q113"/>
  <c r="Q111" s="1"/>
  <c r="Q108"/>
  <c r="Q106" s="1"/>
  <c r="Q102"/>
  <c r="Q101" s="1"/>
  <c r="Q100" s="1"/>
  <c r="Q98"/>
  <c r="Q97" s="1"/>
  <c r="Q93"/>
  <c r="Q88"/>
  <c r="Q86"/>
  <c r="Q83"/>
  <c r="Q82" s="1"/>
  <c r="Q77"/>
  <c r="Q76" s="1"/>
  <c r="Q75" s="1"/>
  <c r="Q73"/>
  <c r="Q72"/>
  <c r="Q71" s="1"/>
  <c r="Q53"/>
  <c r="Q52" s="1"/>
  <c r="Q51" s="1"/>
  <c r="Q50" s="1"/>
  <c r="Q49" s="1"/>
  <c r="Q68"/>
  <c r="Q67" s="1"/>
  <c r="Q66" s="1"/>
  <c r="Q65" s="1"/>
  <c r="Q64" s="1"/>
  <c r="Q62"/>
  <c r="Q61" s="1"/>
  <c r="Q59"/>
  <c r="Q58" s="1"/>
  <c r="Q47"/>
  <c r="Q46" s="1"/>
  <c r="Q44"/>
  <c r="Q43" s="1"/>
  <c r="Q40"/>
  <c r="Q39" s="1"/>
  <c r="Q38" s="1"/>
  <c r="Q34"/>
  <c r="Q32" s="1"/>
  <c r="Q31" s="1"/>
  <c r="Q29"/>
  <c r="Q27" s="1"/>
  <c r="Q26" s="1"/>
  <c r="Q23"/>
  <c r="Q22" s="1"/>
  <c r="Q21" s="1"/>
  <c r="Q16"/>
  <c r="Q14" s="1"/>
  <c r="P68"/>
  <c r="P67" s="1"/>
  <c r="P66" s="1"/>
  <c r="P65" s="1"/>
  <c r="P64" s="1"/>
  <c r="P23"/>
  <c r="P22" s="1"/>
  <c r="P21" s="1"/>
  <c r="P47"/>
  <c r="P46" s="1"/>
  <c r="P40"/>
  <c r="P39" s="1"/>
  <c r="P38" s="1"/>
  <c r="Q90" l="1"/>
  <c r="Q105"/>
  <c r="Q110"/>
  <c r="Q70"/>
  <c r="Q107"/>
  <c r="Q112"/>
  <c r="Q13"/>
  <c r="Q12" s="1"/>
  <c r="Q57"/>
  <c r="Q56" s="1"/>
  <c r="Q55" s="1"/>
  <c r="Q42"/>
  <c r="Q37" s="1"/>
  <c r="Q36" s="1"/>
  <c r="Q85"/>
  <c r="Q25"/>
  <c r="Q15"/>
  <c r="Q28"/>
  <c r="Q33"/>
  <c r="P53"/>
  <c r="P52" s="1"/>
  <c r="P51" s="1"/>
  <c r="P50" s="1"/>
  <c r="P49" s="1"/>
  <c r="P93"/>
  <c r="P90" s="1"/>
  <c r="Q104" l="1"/>
  <c r="Q81"/>
  <c r="Q80" s="1"/>
  <c r="Q79" s="1"/>
  <c r="P98"/>
  <c r="P97" s="1"/>
  <c r="P86"/>
  <c r="P83"/>
  <c r="P82" s="1"/>
  <c r="P44"/>
  <c r="P43" s="1"/>
  <c r="P118"/>
  <c r="P116" s="1"/>
  <c r="P115" s="1"/>
  <c r="P113"/>
  <c r="P112" s="1"/>
  <c r="P108"/>
  <c r="P107" s="1"/>
  <c r="P62"/>
  <c r="P61" s="1"/>
  <c r="P59"/>
  <c r="P58" s="1"/>
  <c r="P72"/>
  <c r="P71" s="1"/>
  <c r="P77"/>
  <c r="P76" s="1"/>
  <c r="P75" s="1"/>
  <c r="P88"/>
  <c r="P102"/>
  <c r="P101" s="1"/>
  <c r="P100" s="1"/>
  <c r="P73"/>
  <c r="P34"/>
  <c r="P33" s="1"/>
  <c r="P29"/>
  <c r="P28" s="1"/>
  <c r="P16"/>
  <c r="P14" s="1"/>
  <c r="P70" l="1"/>
  <c r="P42"/>
  <c r="P37" s="1"/>
  <c r="P36" s="1"/>
  <c r="P117"/>
  <c r="P111"/>
  <c r="P57"/>
  <c r="P56" s="1"/>
  <c r="P55" s="1"/>
  <c r="P85"/>
  <c r="P81" s="1"/>
  <c r="P27"/>
  <c r="P26" s="1"/>
  <c r="P25" s="1"/>
  <c r="P32"/>
  <c r="P31" s="1"/>
  <c r="P106"/>
  <c r="P15"/>
  <c r="P105"/>
  <c r="P110"/>
  <c r="P80" l="1"/>
  <c r="P79" s="1"/>
  <c r="P13"/>
  <c r="P12" s="1"/>
  <c r="P104"/>
</calcChain>
</file>

<file path=xl/sharedStrings.xml><?xml version="1.0" encoding="utf-8"?>
<sst xmlns="http://schemas.openxmlformats.org/spreadsheetml/2006/main" count="249" uniqueCount="118">
  <si>
    <t/>
  </si>
  <si>
    <t>Резервные средства</t>
  </si>
  <si>
    <t>800</t>
  </si>
  <si>
    <t>Иные бюджетные ассигнования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</si>
  <si>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</si>
  <si>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</si>
  <si>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</si>
  <si>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</si>
  <si>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</si>
  <si>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240</t>
  </si>
  <si>
    <t>Иные закупки товаров, работ и услуг для обеспечения государственных (муниципальных) нужд</t>
  </si>
  <si>
    <t>200</t>
  </si>
  <si>
    <t>Уплата налогов, сборов и иных платежей</t>
  </si>
  <si>
    <t>Расходы на обеспечение функций муниципальных органов</t>
  </si>
  <si>
    <t>110</t>
  </si>
  <si>
    <t>Расходы на выплаты персоналу казенных учреждений</t>
  </si>
  <si>
    <t>Услуги в области информационных технологий</t>
  </si>
  <si>
    <t>Подпрограмма "Профилактика правонарушений"</t>
  </si>
  <si>
    <t>Подпрограмма "Содействие трудоустройству граждан"</t>
  </si>
  <si>
    <t>ВР</t>
  </si>
  <si>
    <t>ЦСР</t>
  </si>
  <si>
    <t>Наименование показателя</t>
  </si>
  <si>
    <t>тыс.руб</t>
  </si>
  <si>
    <t>к решению Совета депутатов</t>
  </si>
  <si>
    <t>сельского поселения Хулимсунт</t>
  </si>
  <si>
    <t>ИТОГО:</t>
  </si>
  <si>
    <t>Расходы на обеспечение деятельности (оказание услуг)муниципальных учреждений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</si>
  <si>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</si>
  <si>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</t>
  </si>
  <si>
    <t>0500000000</t>
  </si>
  <si>
    <t>0510000000</t>
  </si>
  <si>
    <t>0510100000</t>
  </si>
  <si>
    <t>0510185060</t>
  </si>
  <si>
    <t>Подпрограмма "Содействие проведению капитального ремонта многоквартирных домов"</t>
  </si>
  <si>
    <t xml:space="preserve">Основное  мероприятие «Управление  и содержание общего имущества многоквартирных домов» </t>
  </si>
  <si>
    <t>Подпрограмма "Обеспечение реализации муниципальной программы"</t>
  </si>
  <si>
    <t>Основное мероприятие "Разработка, утверждение, актуализация схем систем коммунальной инфраструктуры"</t>
  </si>
  <si>
    <t>Реализация мероприятий (в случае если не предусмотрено по обособленным направлениям расходов)</t>
  </si>
  <si>
    <t>0900000000</t>
  </si>
  <si>
    <t>0920000000</t>
  </si>
  <si>
    <t>0920200000</t>
  </si>
  <si>
    <t>0960000000</t>
  </si>
  <si>
    <t>0960300000</t>
  </si>
  <si>
    <t>0960399990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</si>
  <si>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</si>
  <si>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регистрацию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ХМАО-Югре в отдельных сферах жизнедеятельности" (за счет средств автономного округа)</t>
  </si>
  <si>
    <t>Основное мероприятие "Создание условий для деятельности народных дружин"</t>
  </si>
  <si>
    <t>10108D9300</t>
  </si>
  <si>
    <t>Управление Резервным фондом</t>
  </si>
  <si>
    <t>Основное мероприятие "Управление и распоряжение муниципальным имуществом и земельными ресурсами в Березовском районе"</t>
  </si>
  <si>
    <t>Основное мероприятие "Страхование муниципального имущества от случайных и непредвиденных событий"</t>
  </si>
  <si>
    <t>1700000000</t>
  </si>
  <si>
    <t>1700100000</t>
  </si>
  <si>
    <t>1700199990</t>
  </si>
  <si>
    <t>1700200000</t>
  </si>
  <si>
    <t>1700299990</t>
  </si>
  <si>
    <t>Глава муниципального образования</t>
  </si>
  <si>
    <t>Основное мероприятие "Повышение профессионального уровня муниципальных служащих"</t>
  </si>
  <si>
    <t>Прочие расходы органов местного самоуправления</t>
  </si>
  <si>
    <t>Подпрограмма "Обеспечение санитарного благополучия на территории сельского поселения"</t>
  </si>
  <si>
    <t>Основное мероприятие "Отлов бездомных животных, огораживание несанкционированной свалки"</t>
  </si>
  <si>
    <t>2100000000</t>
  </si>
  <si>
    <t>2110000000</t>
  </si>
  <si>
    <t>2110100000</t>
  </si>
  <si>
    <t>2110199990</t>
  </si>
  <si>
    <t>Субвенции на осуществление первичного военного учета на территориях, где отсутствуют военные комиссариаты</t>
  </si>
  <si>
    <t>1010300000</t>
  </si>
  <si>
    <t>Подпрограмма "Развитие информационного сообщества и обеспечение деятельности органов местного самоуправления"</t>
  </si>
  <si>
    <t>Основное мероприятие "Обеспечение условий для выполнения функций, возложенных на администрацию сельского поселения Хулимсунт"</t>
  </si>
  <si>
    <t>Подпрограмма "Обеспечение исполнения полномочий администрации сельского поселения Хулимсунт и подведомственных учреждений"</t>
  </si>
  <si>
    <t>Основное мероприятия "Обеспечение выполнения полномочий и функций администрациисельского поселения Хулимсунт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</si>
  <si>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Хулимсунт"</t>
  </si>
  <si>
    <t>Закупка товаров, работ и услуг для обеспечения государственных (муниципальных) нужд</t>
  </si>
  <si>
    <t>0920299990</t>
  </si>
  <si>
    <t>1810102040</t>
  </si>
  <si>
    <t>1010382300</t>
  </si>
  <si>
    <t>Субсидии для создания условий для деятельности народных дружин</t>
  </si>
  <si>
    <t>1810102400</t>
  </si>
  <si>
    <t>Расходы местного бюджета на софинансирование субсидии для создания условий для деятельности народных дружин</t>
  </si>
  <si>
    <t>10103S2300</t>
  </si>
  <si>
    <t>Основное мероприятие "Организация трудоустройства несовершеннолетних граждан"</t>
  </si>
  <si>
    <t>510200000</t>
  </si>
  <si>
    <t>0510299990</t>
  </si>
  <si>
    <t>Муниципальная программа "Развитие транспортной системы сельского поселения Хулимсунт на 2016-2020 годы"</t>
  </si>
  <si>
    <t>1500000000</t>
  </si>
  <si>
    <t>Подпрограмма "Дорожное хозяйство"</t>
  </si>
  <si>
    <t>1540000000</t>
  </si>
  <si>
    <t>Основное мероприятие "Сохранность автомобильных дорог общего пользования местного значения"</t>
  </si>
  <si>
    <t>154020000</t>
  </si>
  <si>
    <t>1540299990</t>
  </si>
  <si>
    <t xml:space="preserve">Распределение бюджетных ассигнований по целевым статьям (муниципальным программам сельского поселения Хулимсунт и непрограмным направлениям деятельности), группам  (группам и подгруппам) видов расходов классификации расходов бюджета сельского поселения Хулимсунт на плановый период 2018-2019 г. </t>
  </si>
  <si>
    <t>Подпрограмма "Благоустройство"</t>
  </si>
  <si>
    <t>Основное мероприятие "Благоустройство сельского поселения"</t>
  </si>
  <si>
    <t>2140000000</t>
  </si>
  <si>
    <t>2140100000</t>
  </si>
  <si>
    <t>2140199990</t>
  </si>
  <si>
    <t>Условно утвержденные расходы</t>
  </si>
  <si>
    <t>5000122030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</si>
  <si>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</si>
  <si>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05101S5060</t>
  </si>
  <si>
    <t>Муниципальная программа "Содействие занятости населения на территории сельского поселения Хулимсунт на 2017-2020 годы"</t>
  </si>
  <si>
    <t>Муниципальная программа "Развитие жилищно-коммунального комплекса и повышение энергетической эффективности в сельском поселении Хулимсунт на 2016 – 2020 годы"</t>
  </si>
  <si>
    <t>Муниципальная программа "Обеспечение прав и законных интересов населения сельского поселения Хулимсунтв отдельных сферах жизнедеятельности в 2016-2020 годах"</t>
  </si>
  <si>
    <t>Муниципальная программа «Информационное общество сельского поселения  Хулимсунт на 2016-2019 годы»</t>
  </si>
  <si>
    <t>Муниципальная программа "Управление муниципальным имуществом в сельском поселении Хулимсунт на 2017-2018 годы"</t>
  </si>
  <si>
    <t>Муниципальная программа "Совершенствование муниципального управления в сельском поселении Хулимсунт на 2017 год и плановый период 2018-2019 годов"</t>
  </si>
  <si>
    <t>Муниципальная программа "Благоустройство территории сельского поселения Хулимсунт на 2017-2019 годы"</t>
  </si>
  <si>
    <t>1100000000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</si>
  <si>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Хулимсунт на 2016 – 2020 годы"</t>
  </si>
  <si>
    <t>1110000000</t>
  </si>
  <si>
    <t>Подпрограмма "Организация и обеспечение мероприятий в сфере гражданской обороны, защиты населения и территории  от чрезвычайных ситуаций"</t>
  </si>
  <si>
    <t>1110100000</t>
  </si>
  <si>
    <t>Основное мероприятие "Организация пропаганды и обучение населения в области гражданской обороны и чрезвычайных ситуаций"</t>
  </si>
  <si>
    <t>1110122020</t>
  </si>
  <si>
    <t>Приложение 10</t>
  </si>
  <si>
    <t>Сумма на 2018 год</t>
  </si>
  <si>
    <t>Сумма на 2019 год</t>
  </si>
  <si>
    <t>от 20.12.2016 №163</t>
  </si>
</sst>
</file>

<file path=xl/styles.xml><?xml version="1.0" encoding="utf-8"?>
<styleSheet xmlns="http://schemas.openxmlformats.org/spreadsheetml/2006/main">
  <numFmts count="6">
    <numFmt numFmtId="164" formatCode="#,##0.0;[Red]\-#,##0.0;0.0"/>
    <numFmt numFmtId="165" formatCode="000;;"/>
    <numFmt numFmtId="166" formatCode="0000000"/>
    <numFmt numFmtId="167" formatCode="000"/>
    <numFmt numFmtId="168" formatCode="#,##0.0_ ;[Red]\-#,##0.0\ "/>
    <numFmt numFmtId="169" formatCode="000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5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Calibri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5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wrapText="1"/>
      <protection hidden="1"/>
    </xf>
    <xf numFmtId="0" fontId="4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1" fillId="2" borderId="0" xfId="1" applyFill="1" applyProtection="1">
      <protection hidden="1"/>
    </xf>
    <xf numFmtId="0" fontId="1" fillId="2" borderId="0" xfId="1" applyFill="1" applyAlignment="1" applyProtection="1">
      <alignment horizontal="center"/>
      <protection hidden="1"/>
    </xf>
    <xf numFmtId="0" fontId="5" fillId="2" borderId="0" xfId="1" applyNumberFormat="1" applyFont="1" applyFill="1" applyAlignment="1" applyProtection="1">
      <alignment wrapText="1"/>
      <protection hidden="1"/>
    </xf>
    <xf numFmtId="0" fontId="5" fillId="2" borderId="0" xfId="1" applyNumberFormat="1" applyFont="1" applyFill="1" applyAlignment="1" applyProtection="1">
      <alignment horizontal="centerContinuous"/>
      <protection hidden="1"/>
    </xf>
    <xf numFmtId="0" fontId="1" fillId="2" borderId="0" xfId="1" applyNumberFormat="1" applyFont="1" applyFill="1" applyAlignment="1" applyProtection="1">
      <protection hidden="1"/>
    </xf>
    <xf numFmtId="0" fontId="3" fillId="2" borderId="0" xfId="1" applyNumberFormat="1" applyFont="1" applyFill="1" applyAlignment="1" applyProtection="1">
      <alignment horizontal="right"/>
      <protection hidden="1"/>
    </xf>
    <xf numFmtId="0" fontId="4" fillId="2" borderId="0" xfId="1" applyNumberFormat="1" applyFont="1" applyFill="1" applyAlignment="1" applyProtection="1">
      <protection hidden="1"/>
    </xf>
    <xf numFmtId="0" fontId="3" fillId="2" borderId="0" xfId="1" applyNumberFormat="1" applyFont="1" applyFill="1" applyAlignment="1" applyProtection="1">
      <alignment wrapText="1"/>
      <protection hidden="1"/>
    </xf>
    <xf numFmtId="0" fontId="3" fillId="2" borderId="0" xfId="1" applyNumberFormat="1" applyFont="1" applyFill="1" applyAlignment="1" applyProtection="1">
      <protection hidden="1"/>
    </xf>
    <xf numFmtId="0" fontId="3" fillId="2" borderId="0" xfId="1" applyNumberFormat="1" applyFont="1" applyFill="1" applyAlignment="1" applyProtection="1">
      <alignment horizontal="center"/>
      <protection hidden="1"/>
    </xf>
    <xf numFmtId="0" fontId="1" fillId="2" borderId="0" xfId="1" applyFill="1"/>
    <xf numFmtId="164" fontId="1" fillId="0" borderId="0" xfId="1" applyNumberFormat="1" applyFont="1" applyFill="1" applyAlignment="1" applyProtection="1">
      <protection hidden="1"/>
    </xf>
    <xf numFmtId="49" fontId="4" fillId="2" borderId="1" xfId="1" applyNumberFormat="1" applyFont="1" applyFill="1" applyBorder="1" applyAlignment="1" applyProtection="1">
      <alignment horizontal="center" vertical="center"/>
      <protection hidden="1"/>
    </xf>
    <xf numFmtId="164" fontId="3" fillId="2" borderId="2" xfId="1" applyNumberFormat="1" applyFont="1" applyFill="1" applyBorder="1" applyAlignment="1" applyProtection="1">
      <alignment horizontal="right" vertical="center"/>
      <protection hidden="1"/>
    </xf>
    <xf numFmtId="165" fontId="3" fillId="2" borderId="3" xfId="1" applyNumberFormat="1" applyFont="1" applyFill="1" applyBorder="1" applyAlignment="1" applyProtection="1">
      <alignment horizontal="center" vertical="center"/>
      <protection hidden="1"/>
    </xf>
    <xf numFmtId="165" fontId="4" fillId="2" borderId="3" xfId="1" applyNumberFormat="1" applyFont="1" applyFill="1" applyBorder="1" applyAlignment="1" applyProtection="1">
      <alignment horizontal="center" vertical="center"/>
      <protection hidden="1"/>
    </xf>
    <xf numFmtId="164" fontId="4" fillId="2" borderId="2" xfId="1" applyNumberFormat="1" applyFont="1" applyFill="1" applyBorder="1" applyAlignment="1" applyProtection="1">
      <alignment horizontal="right" vertical="center"/>
      <protection hidden="1"/>
    </xf>
    <xf numFmtId="165" fontId="4" fillId="2" borderId="3" xfId="1" applyNumberFormat="1" applyFont="1" applyFill="1" applyBorder="1" applyAlignment="1" applyProtection="1">
      <alignment horizontal="right" vertical="center"/>
      <protection hidden="1"/>
    </xf>
    <xf numFmtId="164" fontId="4" fillId="2" borderId="3" xfId="1" applyNumberFormat="1" applyFont="1" applyFill="1" applyBorder="1" applyAlignment="1" applyProtection="1">
      <alignment horizontal="right" vertical="center"/>
      <protection hidden="1"/>
    </xf>
    <xf numFmtId="165" fontId="3" fillId="2" borderId="3" xfId="1" applyNumberFormat="1" applyFont="1" applyFill="1" applyBorder="1" applyAlignment="1" applyProtection="1">
      <alignment horizontal="right" vertical="center"/>
      <protection hidden="1"/>
    </xf>
    <xf numFmtId="164" fontId="3" fillId="2" borderId="3" xfId="1" applyNumberFormat="1" applyFont="1" applyFill="1" applyBorder="1" applyAlignment="1" applyProtection="1">
      <alignment horizontal="right" vertical="center"/>
      <protection hidden="1"/>
    </xf>
    <xf numFmtId="49" fontId="4" fillId="2" borderId="1" xfId="1" applyNumberFormat="1" applyFont="1" applyFill="1" applyBorder="1" applyAlignment="1" applyProtection="1">
      <alignment horizontal="right" vertical="center"/>
      <protection hidden="1"/>
    </xf>
    <xf numFmtId="49" fontId="3" fillId="2" borderId="1" xfId="1" applyNumberFormat="1" applyFont="1" applyFill="1" applyBorder="1" applyAlignment="1" applyProtection="1">
      <alignment horizontal="right" vertical="center"/>
      <protection hidden="1"/>
    </xf>
    <xf numFmtId="49" fontId="3" fillId="2" borderId="1" xfId="1" applyNumberFormat="1" applyFont="1" applyFill="1" applyBorder="1" applyAlignment="1" applyProtection="1">
      <alignment horizontal="center" vertical="center"/>
      <protection hidden="1"/>
    </xf>
    <xf numFmtId="164" fontId="4" fillId="3" borderId="2" xfId="1" applyNumberFormat="1" applyFont="1" applyFill="1" applyBorder="1" applyAlignment="1" applyProtection="1">
      <alignment horizontal="right" vertical="center"/>
      <protection hidden="1"/>
    </xf>
    <xf numFmtId="164" fontId="4" fillId="4" borderId="2" xfId="1" applyNumberFormat="1" applyFont="1" applyFill="1" applyBorder="1" applyAlignment="1" applyProtection="1">
      <alignment horizontal="right" vertical="center"/>
      <protection hidden="1"/>
    </xf>
    <xf numFmtId="164" fontId="4" fillId="3" borderId="3" xfId="1" applyNumberFormat="1" applyFont="1" applyFill="1" applyBorder="1" applyAlignment="1" applyProtection="1">
      <alignment horizontal="right" vertical="center"/>
      <protection hidden="1"/>
    </xf>
    <xf numFmtId="164" fontId="4" fillId="4" borderId="3" xfId="1" applyNumberFormat="1" applyFont="1" applyFill="1" applyBorder="1" applyAlignment="1" applyProtection="1">
      <alignment horizontal="right" vertical="center"/>
      <protection hidden="1"/>
    </xf>
    <xf numFmtId="164" fontId="3" fillId="4" borderId="2" xfId="1" applyNumberFormat="1" applyFont="1" applyFill="1" applyBorder="1" applyAlignment="1" applyProtection="1">
      <alignment horizontal="right" vertical="center"/>
      <protection hidden="1"/>
    </xf>
    <xf numFmtId="164" fontId="3" fillId="3" borderId="2" xfId="1" applyNumberFormat="1" applyFont="1" applyFill="1" applyBorder="1" applyAlignment="1" applyProtection="1">
      <alignment horizontal="right" vertical="center"/>
      <protection hidden="1"/>
    </xf>
    <xf numFmtId="164" fontId="4" fillId="0" borderId="2" xfId="1" applyNumberFormat="1" applyFont="1" applyFill="1" applyBorder="1" applyAlignment="1" applyProtection="1">
      <alignment horizontal="right" vertical="center"/>
      <protection hidden="1"/>
    </xf>
    <xf numFmtId="0" fontId="2" fillId="0" borderId="0" xfId="1" applyNumberFormat="1" applyFont="1" applyFill="1" applyBorder="1" applyAlignment="1" applyProtection="1">
      <protection hidden="1"/>
    </xf>
    <xf numFmtId="164" fontId="3" fillId="2" borderId="1" xfId="1" applyNumberFormat="1" applyFont="1" applyFill="1" applyBorder="1" applyAlignment="1" applyProtection="1">
      <alignment horizontal="right" vertical="center"/>
      <protection hidden="1"/>
    </xf>
    <xf numFmtId="0" fontId="1" fillId="2" borderId="0" xfId="1" applyFill="1" applyAlignment="1" applyProtection="1">
      <alignment horizontal="right"/>
      <protection hidden="1"/>
    </xf>
    <xf numFmtId="164" fontId="4" fillId="2" borderId="1" xfId="1" applyNumberFormat="1" applyFont="1" applyFill="1" applyBorder="1" applyAlignment="1" applyProtection="1">
      <alignment horizontal="right" vertical="center"/>
      <protection hidden="1"/>
    </xf>
    <xf numFmtId="0" fontId="5" fillId="0" borderId="0" xfId="1" applyFont="1"/>
    <xf numFmtId="0" fontId="1" fillId="0" borderId="0" xfId="1" applyFont="1"/>
    <xf numFmtId="0" fontId="1" fillId="0" borderId="0" xfId="1" applyBorder="1"/>
    <xf numFmtId="0" fontId="5" fillId="0" borderId="0" xfId="1" applyFont="1" applyBorder="1"/>
    <xf numFmtId="0" fontId="1" fillId="0" borderId="0" xfId="1" applyFont="1" applyBorder="1"/>
    <xf numFmtId="166" fontId="4" fillId="2" borderId="0" xfId="1" applyNumberFormat="1" applyFont="1" applyFill="1" applyBorder="1" applyAlignment="1" applyProtection="1">
      <alignment horizontal="left" vertical="center" wrapText="1"/>
      <protection hidden="1"/>
    </xf>
    <xf numFmtId="0" fontId="1" fillId="2" borderId="0" xfId="1" applyFill="1" applyBorder="1" applyProtection="1">
      <protection hidden="1"/>
    </xf>
    <xf numFmtId="168" fontId="4" fillId="2" borderId="3" xfId="1" applyNumberFormat="1" applyFont="1" applyFill="1" applyBorder="1" applyAlignment="1" applyProtection="1">
      <alignment horizontal="right"/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9" fillId="0" borderId="0" xfId="1" applyNumberFormat="1" applyFont="1" applyFill="1" applyBorder="1" applyAlignment="1" applyProtection="1">
      <protection hidden="1"/>
    </xf>
    <xf numFmtId="0" fontId="4" fillId="2" borderId="0" xfId="1" applyNumberFormat="1" applyFont="1" applyFill="1" applyBorder="1" applyAlignment="1" applyProtection="1">
      <protection hidden="1"/>
    </xf>
    <xf numFmtId="0" fontId="4" fillId="2" borderId="9" xfId="1" applyNumberFormat="1" applyFont="1" applyFill="1" applyBorder="1" applyAlignment="1" applyProtection="1">
      <alignment horizontal="center"/>
      <protection hidden="1"/>
    </xf>
    <xf numFmtId="0" fontId="4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0" xfId="1" applyNumberFormat="1" applyFont="1" applyFill="1" applyBorder="1" applyAlignment="1" applyProtection="1">
      <alignment horizontal="center" vertical="center" wrapText="1"/>
      <protection hidden="1"/>
    </xf>
    <xf numFmtId="164" fontId="3" fillId="4" borderId="3" xfId="1" applyNumberFormat="1" applyFont="1" applyFill="1" applyBorder="1" applyAlignment="1" applyProtection="1">
      <alignment horizontal="right" vertical="center"/>
      <protection hidden="1"/>
    </xf>
    <xf numFmtId="164" fontId="3" fillId="3" borderId="3" xfId="1" applyNumberFormat="1" applyFont="1" applyFill="1" applyBorder="1" applyAlignment="1" applyProtection="1">
      <alignment horizontal="right" vertical="center"/>
      <protection hidden="1"/>
    </xf>
    <xf numFmtId="164" fontId="4" fillId="0" borderId="3" xfId="1" applyNumberFormat="1" applyFont="1" applyFill="1" applyBorder="1" applyAlignment="1" applyProtection="1">
      <alignment horizontal="right" vertical="center"/>
      <protection hidden="1"/>
    </xf>
    <xf numFmtId="0" fontId="8" fillId="2" borderId="11" xfId="1" applyNumberFormat="1" applyFont="1" applyFill="1" applyBorder="1" applyAlignment="1" applyProtection="1">
      <protection hidden="1"/>
    </xf>
    <xf numFmtId="0" fontId="8" fillId="2" borderId="12" xfId="1" applyNumberFormat="1" applyFont="1" applyFill="1" applyBorder="1" applyAlignment="1" applyProtection="1">
      <protection hidden="1"/>
    </xf>
    <xf numFmtId="0" fontId="8" fillId="2" borderId="13" xfId="1" applyNumberFormat="1" applyFont="1" applyFill="1" applyBorder="1" applyAlignment="1" applyProtection="1">
      <protection hidden="1"/>
    </xf>
    <xf numFmtId="167" fontId="7" fillId="2" borderId="1" xfId="1" applyNumberFormat="1" applyFont="1" applyFill="1" applyBorder="1" applyAlignment="1" applyProtection="1">
      <alignment vertical="center" wrapText="1"/>
      <protection hidden="1"/>
    </xf>
    <xf numFmtId="167" fontId="7" fillId="2" borderId="4" xfId="1" applyNumberFormat="1" applyFont="1" applyFill="1" applyBorder="1" applyAlignment="1" applyProtection="1">
      <alignment vertical="center" wrapText="1"/>
      <protection hidden="1"/>
    </xf>
    <xf numFmtId="167" fontId="7" fillId="2" borderId="5" xfId="1" applyNumberFormat="1" applyFont="1" applyFill="1" applyBorder="1" applyAlignment="1" applyProtection="1">
      <alignment vertical="center" wrapText="1"/>
      <protection hidden="1"/>
    </xf>
    <xf numFmtId="166" fontId="7" fillId="2" borderId="1" xfId="1" applyNumberFormat="1" applyFont="1" applyFill="1" applyBorder="1" applyAlignment="1" applyProtection="1">
      <alignment vertical="center" wrapText="1"/>
      <protection hidden="1"/>
    </xf>
    <xf numFmtId="166" fontId="7" fillId="2" borderId="4" xfId="1" applyNumberFormat="1" applyFont="1" applyFill="1" applyBorder="1" applyAlignment="1" applyProtection="1">
      <alignment vertical="center" wrapText="1"/>
      <protection hidden="1"/>
    </xf>
    <xf numFmtId="166" fontId="7" fillId="2" borderId="5" xfId="1" applyNumberFormat="1" applyFont="1" applyFill="1" applyBorder="1" applyAlignment="1" applyProtection="1">
      <alignment vertical="center" wrapText="1"/>
      <protection hidden="1"/>
    </xf>
    <xf numFmtId="169" fontId="8" fillId="2" borderId="1" xfId="1" applyNumberFormat="1" applyFont="1" applyFill="1" applyBorder="1" applyAlignment="1" applyProtection="1">
      <alignment vertical="center" wrapText="1"/>
      <protection hidden="1"/>
    </xf>
    <xf numFmtId="169" fontId="8" fillId="2" borderId="4" xfId="1" applyNumberFormat="1" applyFont="1" applyFill="1" applyBorder="1" applyAlignment="1" applyProtection="1">
      <alignment vertical="center" wrapText="1"/>
      <protection hidden="1"/>
    </xf>
    <xf numFmtId="169" fontId="8" fillId="2" borderId="5" xfId="1" applyNumberFormat="1" applyFont="1" applyFill="1" applyBorder="1" applyAlignment="1" applyProtection="1">
      <alignment vertical="center" wrapText="1"/>
      <protection hidden="1"/>
    </xf>
    <xf numFmtId="166" fontId="7" fillId="0" borderId="1" xfId="1" applyNumberFormat="1" applyFont="1" applyFill="1" applyBorder="1" applyAlignment="1" applyProtection="1">
      <alignment vertical="center" wrapText="1"/>
      <protection hidden="1"/>
    </xf>
    <xf numFmtId="166" fontId="7" fillId="0" borderId="4" xfId="1" applyNumberFormat="1" applyFont="1" applyFill="1" applyBorder="1" applyAlignment="1" applyProtection="1">
      <alignment vertical="center" wrapText="1"/>
      <protection hidden="1"/>
    </xf>
    <xf numFmtId="166" fontId="7" fillId="0" borderId="5" xfId="1" applyNumberFormat="1" applyFont="1" applyFill="1" applyBorder="1" applyAlignment="1" applyProtection="1">
      <alignment vertical="center" wrapText="1"/>
      <protection hidden="1"/>
    </xf>
    <xf numFmtId="167" fontId="8" fillId="2" borderId="1" xfId="1" applyNumberFormat="1" applyFont="1" applyFill="1" applyBorder="1" applyAlignment="1" applyProtection="1">
      <alignment vertical="center" wrapText="1"/>
      <protection hidden="1"/>
    </xf>
    <xf numFmtId="167" fontId="8" fillId="2" borderId="4" xfId="1" applyNumberFormat="1" applyFont="1" applyFill="1" applyBorder="1" applyAlignment="1" applyProtection="1">
      <alignment vertical="center" wrapText="1"/>
      <protection hidden="1"/>
    </xf>
    <xf numFmtId="167" fontId="8" fillId="2" borderId="5" xfId="1" applyNumberFormat="1" applyFont="1" applyFill="1" applyBorder="1" applyAlignment="1" applyProtection="1">
      <alignment vertical="center" wrapText="1"/>
      <protection hidden="1"/>
    </xf>
    <xf numFmtId="168" fontId="4" fillId="2" borderId="14" xfId="1" applyNumberFormat="1" applyFont="1" applyFill="1" applyBorder="1" applyAlignment="1" applyProtection="1">
      <alignment horizontal="right"/>
      <protection hidden="1"/>
    </xf>
    <xf numFmtId="168" fontId="4" fillId="2" borderId="15" xfId="1" applyNumberFormat="1" applyFont="1" applyFill="1" applyBorder="1" applyAlignment="1" applyProtection="1">
      <alignment horizontal="right"/>
      <protection hidden="1"/>
    </xf>
    <xf numFmtId="167" fontId="8" fillId="2" borderId="1" xfId="1" applyNumberFormat="1" applyFont="1" applyFill="1" applyBorder="1" applyAlignment="1" applyProtection="1">
      <alignment horizontal="left" vertical="center" wrapText="1"/>
      <protection hidden="1"/>
    </xf>
    <xf numFmtId="167" fontId="8" fillId="2" borderId="4" xfId="1" applyNumberFormat="1" applyFont="1" applyFill="1" applyBorder="1" applyAlignment="1" applyProtection="1">
      <alignment horizontal="left" vertical="center" wrapText="1"/>
      <protection hidden="1"/>
    </xf>
    <xf numFmtId="167" fontId="8" fillId="2" borderId="5" xfId="1" applyNumberFormat="1" applyFont="1" applyFill="1" applyBorder="1" applyAlignment="1" applyProtection="1">
      <alignment horizontal="left" vertical="center" wrapText="1"/>
      <protection hidden="1"/>
    </xf>
    <xf numFmtId="166" fontId="4" fillId="2" borderId="0" xfId="1" applyNumberFormat="1" applyFont="1" applyFill="1" applyBorder="1" applyAlignment="1" applyProtection="1">
      <alignment horizontal="left" vertical="center" wrapText="1"/>
      <protection hidden="1"/>
    </xf>
    <xf numFmtId="167" fontId="4" fillId="2" borderId="0" xfId="1" applyNumberFormat="1" applyFont="1" applyFill="1" applyBorder="1" applyAlignment="1" applyProtection="1">
      <alignment horizontal="left" vertical="center" wrapText="1"/>
      <protection hidden="1"/>
    </xf>
    <xf numFmtId="167" fontId="3" fillId="2" borderId="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" xfId="1" applyNumberFormat="1" applyFont="1" applyFill="1" applyBorder="1" applyAlignment="1" applyProtection="1">
      <alignment vertical="center" wrapText="1"/>
      <protection hidden="1"/>
    </xf>
    <xf numFmtId="169" fontId="7" fillId="0" borderId="4" xfId="1" applyNumberFormat="1" applyFont="1" applyFill="1" applyBorder="1" applyAlignment="1" applyProtection="1">
      <alignment vertical="center" wrapText="1"/>
      <protection hidden="1"/>
    </xf>
    <xf numFmtId="169" fontId="7" fillId="0" borderId="5" xfId="1" applyNumberFormat="1" applyFont="1" applyFill="1" applyBorder="1" applyAlignment="1" applyProtection="1">
      <alignment vertical="center" wrapText="1"/>
      <protection hidden="1"/>
    </xf>
    <xf numFmtId="0" fontId="1" fillId="2" borderId="0" xfId="1" applyFont="1" applyFill="1" applyAlignment="1" applyProtection="1">
      <alignment horizontal="right"/>
      <protection hidden="1"/>
    </xf>
    <xf numFmtId="0" fontId="1" fillId="2" borderId="0" xfId="1" applyFill="1" applyAlignment="1" applyProtection="1">
      <alignment horizontal="right"/>
      <protection hidden="1"/>
    </xf>
    <xf numFmtId="0" fontId="5" fillId="2" borderId="0" xfId="1" applyNumberFormat="1" applyFont="1" applyFill="1" applyAlignment="1" applyProtection="1">
      <alignment horizontal="center" wrapText="1"/>
      <protection hidden="1"/>
    </xf>
    <xf numFmtId="0" fontId="4" fillId="2" borderId="7" xfId="1" applyNumberFormat="1" applyFont="1" applyFill="1" applyBorder="1" applyAlignment="1" applyProtection="1">
      <alignment horizontal="center"/>
      <protection hidden="1"/>
    </xf>
    <xf numFmtId="0" fontId="4" fillId="2" borderId="6" xfId="1" applyNumberFormat="1" applyFont="1" applyFill="1" applyBorder="1" applyAlignment="1" applyProtection="1">
      <alignment horizontal="center"/>
      <protection hidden="1"/>
    </xf>
    <xf numFmtId="0" fontId="4" fillId="2" borderId="8" xfId="1" applyNumberFormat="1" applyFont="1" applyFill="1" applyBorder="1" applyAlignment="1" applyProtection="1">
      <alignment horizontal="center"/>
      <protection hidden="1"/>
    </xf>
    <xf numFmtId="0" fontId="7" fillId="2" borderId="1" xfId="1" applyFont="1" applyFill="1" applyBorder="1" applyAlignment="1"/>
    <xf numFmtId="0" fontId="7" fillId="2" borderId="4" xfId="1" applyFont="1" applyFill="1" applyBorder="1" applyAlignment="1"/>
    <xf numFmtId="0" fontId="7" fillId="2" borderId="5" xfId="1" applyFont="1" applyFill="1" applyBorder="1" applyAlignment="1"/>
    <xf numFmtId="167" fontId="7" fillId="2" borderId="1" xfId="1" applyNumberFormat="1" applyFont="1" applyFill="1" applyBorder="1" applyAlignment="1" applyProtection="1">
      <alignment horizontal="left" vertical="center" wrapText="1"/>
      <protection hidden="1"/>
    </xf>
    <xf numFmtId="167" fontId="7" fillId="2" borderId="4" xfId="1" applyNumberFormat="1" applyFont="1" applyFill="1" applyBorder="1" applyAlignment="1" applyProtection="1">
      <alignment horizontal="left" vertical="center" wrapText="1"/>
      <protection hidden="1"/>
    </xf>
    <xf numFmtId="167" fontId="7" fillId="2" borderId="5" xfId="1" applyNumberFormat="1" applyFont="1" applyFill="1" applyBorder="1" applyAlignment="1" applyProtection="1">
      <alignment horizontal="left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6"/>
  <sheetViews>
    <sheetView showGridLines="0" tabSelected="1" topLeftCell="A112" workbookViewId="0">
      <selection activeCell="N18" sqref="N18"/>
    </sheetView>
  </sheetViews>
  <sheetFormatPr defaultRowHeight="12.75"/>
  <cols>
    <col min="1" max="1" width="6" style="1" customWidth="1"/>
    <col min="2" max="2" width="6.42578125" style="18" customWidth="1"/>
    <col min="3" max="3" width="5.28515625" style="18" customWidth="1"/>
    <col min="4" max="4" width="8.42578125" style="18" customWidth="1"/>
    <col min="5" max="5" width="6.5703125" style="18" customWidth="1"/>
    <col min="6" max="7" width="5.85546875" style="18" customWidth="1"/>
    <col min="8" max="8" width="9.42578125" style="18" customWidth="1"/>
    <col min="9" max="9" width="8" style="18" customWidth="1"/>
    <col min="10" max="10" width="7" style="18" customWidth="1"/>
    <col min="11" max="11" width="6.5703125" style="18" customWidth="1"/>
    <col min="12" max="12" width="9.7109375" style="18" customWidth="1"/>
    <col min="13" max="13" width="42.85546875" style="18" customWidth="1"/>
    <col min="14" max="14" width="10.7109375" style="18" customWidth="1"/>
    <col min="15" max="15" width="4.28515625" style="18" customWidth="1"/>
    <col min="16" max="17" width="12.85546875" style="18" customWidth="1"/>
    <col min="18" max="18" width="10.85546875" style="1" customWidth="1"/>
    <col min="19" max="30" width="9.140625" style="45"/>
    <col min="31" max="16384" width="9.140625" style="1"/>
  </cols>
  <sheetData>
    <row r="1" spans="1:18" ht="12.75" customHeight="1">
      <c r="A1" s="3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0" t="s">
        <v>114</v>
      </c>
      <c r="N1" s="91"/>
      <c r="O1" s="91"/>
      <c r="P1" s="91"/>
      <c r="Q1" s="41"/>
      <c r="R1" s="2"/>
    </row>
    <row r="2" spans="1:18" ht="12.75" customHeight="1">
      <c r="A2" s="3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1" t="s">
        <v>23</v>
      </c>
      <c r="N2" s="91"/>
      <c r="O2" s="91"/>
      <c r="P2" s="91"/>
      <c r="Q2" s="41"/>
      <c r="R2" s="2"/>
    </row>
    <row r="3" spans="1:18" ht="12.75" customHeight="1">
      <c r="A3" s="3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1" t="s">
        <v>24</v>
      </c>
      <c r="N3" s="91"/>
      <c r="O3" s="91"/>
      <c r="P3" s="91"/>
      <c r="Q3" s="41"/>
      <c r="R3" s="2"/>
    </row>
    <row r="4" spans="1:18" ht="12.75" customHeight="1">
      <c r="A4" s="3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0" t="s">
        <v>117</v>
      </c>
      <c r="N4" s="91"/>
      <c r="O4" s="91"/>
      <c r="P4" s="91"/>
      <c r="Q4" s="41"/>
      <c r="R4" s="2"/>
    </row>
    <row r="5" spans="1:18" ht="12.75" customHeight="1">
      <c r="A5" s="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9"/>
      <c r="O5" s="9"/>
      <c r="P5" s="9"/>
      <c r="Q5" s="9"/>
      <c r="R5" s="2"/>
    </row>
    <row r="6" spans="1:18" ht="7.5" customHeight="1">
      <c r="A6" s="3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9"/>
      <c r="O6" s="9"/>
      <c r="P6" s="9"/>
      <c r="Q6" s="9"/>
      <c r="R6" s="2"/>
    </row>
    <row r="7" spans="1:18" ht="56.25" customHeight="1">
      <c r="B7" s="10"/>
      <c r="C7" s="10"/>
      <c r="D7" s="10"/>
      <c r="E7" s="10"/>
      <c r="F7" s="10"/>
      <c r="G7" s="92" t="s">
        <v>90</v>
      </c>
      <c r="H7" s="92"/>
      <c r="I7" s="92"/>
      <c r="J7" s="92"/>
      <c r="K7" s="92"/>
      <c r="L7" s="92"/>
      <c r="M7" s="92"/>
      <c r="N7" s="10"/>
      <c r="O7" s="10"/>
      <c r="P7" s="10"/>
      <c r="Q7" s="10"/>
      <c r="R7" s="2"/>
    </row>
    <row r="8" spans="1:18" ht="12.75" customHeight="1">
      <c r="A8" s="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2"/>
    </row>
    <row r="9" spans="1:18" ht="12.75" customHeight="1">
      <c r="A9" s="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  <c r="Q9" s="13"/>
      <c r="R9" s="2"/>
    </row>
    <row r="10" spans="1:18" ht="11.25" customHeight="1">
      <c r="A10" s="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54"/>
      <c r="O10" s="54"/>
      <c r="P10" s="14"/>
      <c r="Q10" s="14" t="s">
        <v>22</v>
      </c>
      <c r="R10" s="2"/>
    </row>
    <row r="11" spans="1:18" ht="30.75" customHeight="1" thickBot="1">
      <c r="A11" s="6"/>
      <c r="B11" s="93" t="s">
        <v>21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5"/>
      <c r="N11" s="55" t="s">
        <v>20</v>
      </c>
      <c r="O11" s="55" t="s">
        <v>19</v>
      </c>
      <c r="P11" s="56" t="s">
        <v>115</v>
      </c>
      <c r="Q11" s="57" t="s">
        <v>116</v>
      </c>
      <c r="R11" s="2"/>
    </row>
    <row r="12" spans="1:18" ht="12.75" customHeight="1">
      <c r="A12" s="51"/>
      <c r="B12" s="67" t="s">
        <v>100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9"/>
      <c r="N12" s="29" t="s">
        <v>29</v>
      </c>
      <c r="O12" s="25" t="s">
        <v>0</v>
      </c>
      <c r="P12" s="34">
        <f>P13</f>
        <v>1441</v>
      </c>
      <c r="Q12" s="34">
        <f>Q13</f>
        <v>1441</v>
      </c>
      <c r="R12" s="39"/>
    </row>
    <row r="13" spans="1:18" ht="29.25" customHeight="1">
      <c r="A13" s="51"/>
      <c r="B13" s="67" t="s">
        <v>18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9"/>
      <c r="N13" s="29" t="s">
        <v>30</v>
      </c>
      <c r="O13" s="25" t="s">
        <v>0</v>
      </c>
      <c r="P13" s="35">
        <f>P14+P21</f>
        <v>1441</v>
      </c>
      <c r="Q13" s="35">
        <f>Q14+Q21</f>
        <v>1441</v>
      </c>
      <c r="R13" s="39"/>
    </row>
    <row r="14" spans="1:18" ht="21.75" customHeight="1">
      <c r="A14" s="51"/>
      <c r="B14" s="67" t="s">
        <v>27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9"/>
      <c r="N14" s="29" t="s">
        <v>31</v>
      </c>
      <c r="O14" s="25" t="s">
        <v>0</v>
      </c>
      <c r="P14" s="26">
        <f>P16+P18</f>
        <v>1141</v>
      </c>
      <c r="Q14" s="26">
        <f>Q16+Q18</f>
        <v>1141</v>
      </c>
      <c r="R14" s="39"/>
    </row>
    <row r="15" spans="1:18" ht="42.75" customHeight="1">
      <c r="A15" s="51"/>
      <c r="B15" s="64" t="s">
        <v>28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6"/>
      <c r="N15" s="29" t="s">
        <v>32</v>
      </c>
      <c r="O15" s="25" t="s">
        <v>6</v>
      </c>
      <c r="P15" s="26">
        <f>P16</f>
        <v>1131</v>
      </c>
      <c r="Q15" s="26">
        <f>Q16</f>
        <v>1131</v>
      </c>
      <c r="R15" s="39"/>
    </row>
    <row r="16" spans="1:18" ht="38.25" customHeight="1">
      <c r="A16" s="51"/>
      <c r="B16" s="64" t="s">
        <v>7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6"/>
      <c r="N16" s="29" t="s">
        <v>32</v>
      </c>
      <c r="O16" s="25" t="s">
        <v>6</v>
      </c>
      <c r="P16" s="26">
        <f>P17</f>
        <v>1131</v>
      </c>
      <c r="Q16" s="26">
        <f>Q17</f>
        <v>1131</v>
      </c>
      <c r="R16" s="39"/>
    </row>
    <row r="17" spans="1:30" ht="12.75" customHeight="1">
      <c r="A17" s="51"/>
      <c r="B17" s="76" t="s">
        <v>15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8"/>
      <c r="N17" s="30" t="s">
        <v>32</v>
      </c>
      <c r="O17" s="27" t="s">
        <v>14</v>
      </c>
      <c r="P17" s="28">
        <v>1131</v>
      </c>
      <c r="Q17" s="28">
        <v>1131</v>
      </c>
      <c r="R17" s="39"/>
    </row>
    <row r="18" spans="1:30" ht="42.75" customHeight="1">
      <c r="A18" s="51"/>
      <c r="B18" s="64" t="s">
        <v>98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6"/>
      <c r="N18" s="29" t="s">
        <v>99</v>
      </c>
      <c r="O18" s="25" t="s">
        <v>6</v>
      </c>
      <c r="P18" s="26">
        <f>P19</f>
        <v>10</v>
      </c>
      <c r="Q18" s="26">
        <f>Q19</f>
        <v>10</v>
      </c>
      <c r="R18" s="39"/>
    </row>
    <row r="19" spans="1:30" ht="38.25" customHeight="1">
      <c r="A19" s="51"/>
      <c r="B19" s="64" t="s">
        <v>7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6"/>
      <c r="N19" s="29" t="s">
        <v>32</v>
      </c>
      <c r="O19" s="25" t="s">
        <v>6</v>
      </c>
      <c r="P19" s="26">
        <f>P20</f>
        <v>10</v>
      </c>
      <c r="Q19" s="26">
        <f>Q20</f>
        <v>10</v>
      </c>
      <c r="R19" s="39"/>
    </row>
    <row r="20" spans="1:30" ht="12.75" customHeight="1">
      <c r="A20" s="51"/>
      <c r="B20" s="76" t="s">
        <v>15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8"/>
      <c r="N20" s="30" t="s">
        <v>32</v>
      </c>
      <c r="O20" s="27" t="s">
        <v>14</v>
      </c>
      <c r="P20" s="28">
        <v>10</v>
      </c>
      <c r="Q20" s="28">
        <v>10</v>
      </c>
      <c r="R20" s="39"/>
    </row>
    <row r="21" spans="1:30" s="43" customFormat="1" ht="12.75" customHeight="1">
      <c r="A21" s="52"/>
      <c r="B21" s="99" t="s">
        <v>80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1"/>
      <c r="N21" s="20" t="s">
        <v>81</v>
      </c>
      <c r="O21" s="25"/>
      <c r="P21" s="42">
        <f t="shared" ref="P21:Q23" si="0">P22</f>
        <v>300</v>
      </c>
      <c r="Q21" s="26">
        <f t="shared" si="0"/>
        <v>300</v>
      </c>
      <c r="R21" s="53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</row>
    <row r="22" spans="1:30" ht="12.75" customHeight="1">
      <c r="A22" s="51"/>
      <c r="B22" s="81" t="s">
        <v>37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3"/>
      <c r="N22" s="31" t="s">
        <v>82</v>
      </c>
      <c r="O22" s="27"/>
      <c r="P22" s="40">
        <f t="shared" si="0"/>
        <v>300</v>
      </c>
      <c r="Q22" s="28">
        <f t="shared" si="0"/>
        <v>300</v>
      </c>
      <c r="R22" s="39"/>
    </row>
    <row r="23" spans="1:30" ht="27" customHeight="1">
      <c r="A23" s="51"/>
      <c r="B23" s="81" t="s">
        <v>7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3"/>
      <c r="N23" s="30" t="s">
        <v>82</v>
      </c>
      <c r="O23" s="27">
        <v>100</v>
      </c>
      <c r="P23" s="40">
        <f t="shared" si="0"/>
        <v>300</v>
      </c>
      <c r="Q23" s="28">
        <f t="shared" si="0"/>
        <v>300</v>
      </c>
      <c r="R23" s="39"/>
    </row>
    <row r="24" spans="1:30" ht="12.75" customHeight="1">
      <c r="A24" s="51"/>
      <c r="B24" s="81" t="s">
        <v>15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3"/>
      <c r="N24" s="30" t="s">
        <v>82</v>
      </c>
      <c r="O24" s="27">
        <v>110</v>
      </c>
      <c r="P24" s="40">
        <v>300</v>
      </c>
      <c r="Q24" s="28">
        <v>300</v>
      </c>
      <c r="R24" s="39"/>
    </row>
    <row r="25" spans="1:30" ht="27" customHeight="1">
      <c r="A25" s="51"/>
      <c r="B25" s="67" t="s">
        <v>101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9"/>
      <c r="N25" s="20" t="s">
        <v>38</v>
      </c>
      <c r="O25" s="23" t="s">
        <v>0</v>
      </c>
      <c r="P25" s="32">
        <f>P26+P31</f>
        <v>442</v>
      </c>
      <c r="Q25" s="34">
        <f>Q26+Q31</f>
        <v>442</v>
      </c>
      <c r="R25" s="39"/>
    </row>
    <row r="26" spans="1:30" ht="21.75" customHeight="1">
      <c r="A26" s="51"/>
      <c r="B26" s="67" t="s">
        <v>33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9"/>
      <c r="N26" s="20" t="s">
        <v>39</v>
      </c>
      <c r="O26" s="23" t="s">
        <v>0</v>
      </c>
      <c r="P26" s="33">
        <f>P27</f>
        <v>42</v>
      </c>
      <c r="Q26" s="35">
        <f>Q27</f>
        <v>42</v>
      </c>
      <c r="R26" s="39"/>
    </row>
    <row r="27" spans="1:30" ht="12.75" customHeight="1">
      <c r="A27" s="51"/>
      <c r="B27" s="64" t="s">
        <v>34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6"/>
      <c r="N27" s="20" t="s">
        <v>40</v>
      </c>
      <c r="O27" s="23"/>
      <c r="P27" s="24">
        <f>P29</f>
        <v>42</v>
      </c>
      <c r="Q27" s="26">
        <f>Q29</f>
        <v>42</v>
      </c>
      <c r="R27" s="39"/>
    </row>
    <row r="28" spans="1:30" ht="31.5" customHeight="1">
      <c r="A28" s="51"/>
      <c r="B28" s="64" t="s">
        <v>37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6"/>
      <c r="N28" s="31" t="s">
        <v>73</v>
      </c>
      <c r="O28" s="23"/>
      <c r="P28" s="24">
        <f>P29</f>
        <v>42</v>
      </c>
      <c r="Q28" s="26">
        <f>Q29</f>
        <v>42</v>
      </c>
      <c r="R28" s="39"/>
    </row>
    <row r="29" spans="1:30" ht="21.75" customHeight="1">
      <c r="A29" s="51"/>
      <c r="B29" s="64" t="s">
        <v>72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6"/>
      <c r="N29" s="31" t="s">
        <v>73</v>
      </c>
      <c r="O29" s="23">
        <v>200</v>
      </c>
      <c r="P29" s="24">
        <f>P30</f>
        <v>42</v>
      </c>
      <c r="Q29" s="26">
        <f>Q30</f>
        <v>42</v>
      </c>
      <c r="R29" s="39"/>
    </row>
    <row r="30" spans="1:30" ht="21.75" customHeight="1">
      <c r="A30" s="51"/>
      <c r="B30" s="76" t="s">
        <v>10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8"/>
      <c r="N30" s="31" t="s">
        <v>73</v>
      </c>
      <c r="O30" s="22">
        <v>240</v>
      </c>
      <c r="P30" s="21">
        <v>42</v>
      </c>
      <c r="Q30" s="28">
        <v>42</v>
      </c>
      <c r="R30" s="39"/>
    </row>
    <row r="31" spans="1:30" ht="21.75" customHeight="1">
      <c r="A31" s="51"/>
      <c r="B31" s="96" t="s">
        <v>35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8"/>
      <c r="N31" s="20" t="s">
        <v>41</v>
      </c>
      <c r="O31" s="22"/>
      <c r="P31" s="36">
        <f>P32</f>
        <v>400</v>
      </c>
      <c r="Q31" s="58">
        <f>Q32</f>
        <v>400</v>
      </c>
      <c r="R31" s="39"/>
    </row>
    <row r="32" spans="1:30" ht="21.75" customHeight="1">
      <c r="A32" s="51"/>
      <c r="B32" s="64" t="s">
        <v>36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6"/>
      <c r="N32" s="31" t="s">
        <v>42</v>
      </c>
      <c r="O32" s="22"/>
      <c r="P32" s="21">
        <f>P34</f>
        <v>400</v>
      </c>
      <c r="Q32" s="28">
        <f>Q34</f>
        <v>400</v>
      </c>
      <c r="R32" s="39"/>
    </row>
    <row r="33" spans="1:30" ht="21.75" customHeight="1">
      <c r="A33" s="51"/>
      <c r="B33" s="64" t="s">
        <v>37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6"/>
      <c r="N33" s="31" t="s">
        <v>43</v>
      </c>
      <c r="O33" s="22"/>
      <c r="P33" s="21">
        <f>P34</f>
        <v>400</v>
      </c>
      <c r="Q33" s="28">
        <f>Q34</f>
        <v>400</v>
      </c>
      <c r="R33" s="39"/>
    </row>
    <row r="34" spans="1:30" ht="12.75" customHeight="1">
      <c r="A34" s="51"/>
      <c r="B34" s="64" t="s">
        <v>72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6"/>
      <c r="N34" s="31" t="s">
        <v>43</v>
      </c>
      <c r="O34" s="22">
        <v>200</v>
      </c>
      <c r="P34" s="21">
        <f>P35</f>
        <v>400</v>
      </c>
      <c r="Q34" s="28">
        <f>Q35</f>
        <v>400</v>
      </c>
      <c r="R34" s="39"/>
    </row>
    <row r="35" spans="1:30" ht="21.75" customHeight="1">
      <c r="A35" s="51"/>
      <c r="B35" s="64" t="s">
        <v>10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  <c r="N35" s="31" t="s">
        <v>43</v>
      </c>
      <c r="O35" s="22">
        <v>240</v>
      </c>
      <c r="P35" s="21">
        <v>400</v>
      </c>
      <c r="Q35" s="28">
        <v>400</v>
      </c>
      <c r="R35" s="39"/>
    </row>
    <row r="36" spans="1:30" ht="34.5" customHeight="1">
      <c r="A36" s="51"/>
      <c r="B36" s="67" t="s">
        <v>102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9"/>
      <c r="N36" s="20">
        <v>1000000000</v>
      </c>
      <c r="O36" s="23" t="s">
        <v>0</v>
      </c>
      <c r="P36" s="32">
        <f>P37</f>
        <v>56</v>
      </c>
      <c r="Q36" s="34">
        <f>Q37</f>
        <v>56</v>
      </c>
      <c r="R36" s="39"/>
    </row>
    <row r="37" spans="1:30" ht="21.75" customHeight="1">
      <c r="A37" s="51"/>
      <c r="B37" s="67" t="s">
        <v>17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9"/>
      <c r="N37" s="20">
        <v>1010000000</v>
      </c>
      <c r="O37" s="23" t="s">
        <v>0</v>
      </c>
      <c r="P37" s="33">
        <f>P38+P42</f>
        <v>56</v>
      </c>
      <c r="Q37" s="35">
        <f>Q38+Q42</f>
        <v>56</v>
      </c>
      <c r="R37" s="39"/>
    </row>
    <row r="38" spans="1:30" ht="32.25" customHeight="1">
      <c r="A38" s="51"/>
      <c r="B38" s="67" t="s">
        <v>44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9"/>
      <c r="N38" s="20">
        <v>1010800000</v>
      </c>
      <c r="O38" s="23" t="s">
        <v>0</v>
      </c>
      <c r="P38" s="24">
        <f t="shared" ref="P38:Q40" si="1">P39</f>
        <v>38</v>
      </c>
      <c r="Q38" s="26">
        <f t="shared" si="1"/>
        <v>38</v>
      </c>
      <c r="R38" s="39"/>
    </row>
    <row r="39" spans="1:30" ht="51.75" customHeight="1">
      <c r="A39" s="51"/>
      <c r="B39" s="64" t="s">
        <v>45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6"/>
      <c r="N39" s="20" t="s">
        <v>47</v>
      </c>
      <c r="O39" s="23"/>
      <c r="P39" s="24">
        <f t="shared" si="1"/>
        <v>38</v>
      </c>
      <c r="Q39" s="26">
        <f t="shared" si="1"/>
        <v>38</v>
      </c>
      <c r="R39" s="39"/>
    </row>
    <row r="40" spans="1:30" ht="21.75" customHeight="1">
      <c r="A40" s="51"/>
      <c r="B40" s="64" t="s">
        <v>72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6"/>
      <c r="N40" s="20" t="s">
        <v>47</v>
      </c>
      <c r="O40" s="23" t="s">
        <v>11</v>
      </c>
      <c r="P40" s="24">
        <f t="shared" si="1"/>
        <v>38</v>
      </c>
      <c r="Q40" s="26">
        <f t="shared" si="1"/>
        <v>38</v>
      </c>
      <c r="R40" s="39"/>
    </row>
    <row r="41" spans="1:30" ht="32.25" customHeight="1">
      <c r="A41" s="51"/>
      <c r="B41" s="76" t="s">
        <v>10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8"/>
      <c r="N41" s="31" t="s">
        <v>47</v>
      </c>
      <c r="O41" s="22" t="s">
        <v>9</v>
      </c>
      <c r="P41" s="21">
        <v>38</v>
      </c>
      <c r="Q41" s="28">
        <v>38</v>
      </c>
      <c r="R41" s="39"/>
    </row>
    <row r="42" spans="1:30" ht="32.25" customHeight="1">
      <c r="A42" s="51"/>
      <c r="B42" s="76" t="s">
        <v>46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8"/>
      <c r="N42" s="31" t="s">
        <v>66</v>
      </c>
      <c r="O42" s="22"/>
      <c r="P42" s="21">
        <f>P43+P46</f>
        <v>18</v>
      </c>
      <c r="Q42" s="28">
        <f>Q43+Q46</f>
        <v>18</v>
      </c>
      <c r="R42" s="39"/>
    </row>
    <row r="43" spans="1:30" ht="12.75" customHeight="1">
      <c r="A43" s="51"/>
      <c r="B43" s="64" t="s">
        <v>76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/>
      <c r="N43" s="31" t="s">
        <v>75</v>
      </c>
      <c r="O43" s="22"/>
      <c r="P43" s="21">
        <f>P44</f>
        <v>7.4</v>
      </c>
      <c r="Q43" s="28">
        <f>Q44</f>
        <v>7.4</v>
      </c>
      <c r="R43" s="39"/>
    </row>
    <row r="44" spans="1:30" s="44" customFormat="1" ht="27.75" customHeight="1">
      <c r="A44" s="51"/>
      <c r="B44" s="76" t="s">
        <v>7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8"/>
      <c r="N44" s="31" t="s">
        <v>75</v>
      </c>
      <c r="O44" s="22">
        <v>100</v>
      </c>
      <c r="P44" s="21">
        <f>P45</f>
        <v>7.4</v>
      </c>
      <c r="Q44" s="28">
        <f>Q45</f>
        <v>7.4</v>
      </c>
      <c r="R44" s="39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</row>
    <row r="45" spans="1:30" s="44" customFormat="1" ht="21.75" customHeight="1">
      <c r="A45" s="51"/>
      <c r="B45" s="76" t="s">
        <v>5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8"/>
      <c r="N45" s="31" t="s">
        <v>75</v>
      </c>
      <c r="O45" s="22">
        <v>120</v>
      </c>
      <c r="P45" s="21">
        <v>7.4</v>
      </c>
      <c r="Q45" s="28">
        <v>7.4</v>
      </c>
      <c r="R45" s="39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</row>
    <row r="46" spans="1:30" s="43" customFormat="1" ht="19.5" customHeight="1">
      <c r="A46" s="52"/>
      <c r="B46" s="64" t="s">
        <v>78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20" t="s">
        <v>79</v>
      </c>
      <c r="O46" s="23"/>
      <c r="P46" s="24">
        <f>P47</f>
        <v>10.6</v>
      </c>
      <c r="Q46" s="26">
        <f>Q47</f>
        <v>10.6</v>
      </c>
      <c r="R46" s="53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</row>
    <row r="47" spans="1:30" s="44" customFormat="1" ht="27.75" customHeight="1">
      <c r="A47" s="51"/>
      <c r="B47" s="76" t="s">
        <v>7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8"/>
      <c r="N47" s="31" t="s">
        <v>79</v>
      </c>
      <c r="O47" s="22">
        <v>100</v>
      </c>
      <c r="P47" s="21">
        <f>P48</f>
        <v>10.6</v>
      </c>
      <c r="Q47" s="28">
        <f>Q48</f>
        <v>10.6</v>
      </c>
      <c r="R47" s="39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</row>
    <row r="48" spans="1:30" s="44" customFormat="1" ht="21.75" customHeight="1">
      <c r="A48" s="51"/>
      <c r="B48" s="76" t="s">
        <v>5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8"/>
      <c r="N48" s="31" t="s">
        <v>79</v>
      </c>
      <c r="O48" s="22">
        <v>120</v>
      </c>
      <c r="P48" s="21">
        <v>10.6</v>
      </c>
      <c r="Q48" s="28">
        <v>10.6</v>
      </c>
      <c r="R48" s="39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</row>
    <row r="49" spans="1:30" ht="27.75" customHeight="1">
      <c r="A49" s="51"/>
      <c r="B49" s="73" t="s">
        <v>108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5"/>
      <c r="N49" s="20" t="s">
        <v>107</v>
      </c>
      <c r="O49" s="23" t="s">
        <v>0</v>
      </c>
      <c r="P49" s="32">
        <f t="shared" ref="P49:Q53" si="2">P50</f>
        <v>10</v>
      </c>
      <c r="Q49" s="34">
        <f t="shared" si="2"/>
        <v>10</v>
      </c>
      <c r="R49" s="39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</row>
    <row r="50" spans="1:30" ht="36.75" customHeight="1">
      <c r="A50" s="51"/>
      <c r="B50" s="67" t="s">
        <v>110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9"/>
      <c r="N50" s="20" t="s">
        <v>109</v>
      </c>
      <c r="O50" s="23" t="s">
        <v>0</v>
      </c>
      <c r="P50" s="33">
        <f t="shared" si="2"/>
        <v>10</v>
      </c>
      <c r="Q50" s="35">
        <f t="shared" si="2"/>
        <v>10</v>
      </c>
      <c r="R50" s="39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</row>
    <row r="51" spans="1:30" ht="21.75" customHeight="1">
      <c r="A51" s="51"/>
      <c r="B51" s="67" t="s">
        <v>112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9"/>
      <c r="N51" s="20" t="s">
        <v>111</v>
      </c>
      <c r="O51" s="23" t="s">
        <v>0</v>
      </c>
      <c r="P51" s="24">
        <f t="shared" si="2"/>
        <v>10</v>
      </c>
      <c r="Q51" s="26">
        <f t="shared" si="2"/>
        <v>10</v>
      </c>
      <c r="R51" s="39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</row>
    <row r="52" spans="1:30" ht="21.75" customHeight="1">
      <c r="A52" s="51"/>
      <c r="B52" s="67" t="s">
        <v>48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9"/>
      <c r="N52" s="20" t="s">
        <v>113</v>
      </c>
      <c r="O52" s="23" t="s">
        <v>0</v>
      </c>
      <c r="P52" s="24">
        <f t="shared" si="2"/>
        <v>10</v>
      </c>
      <c r="Q52" s="26">
        <f t="shared" si="2"/>
        <v>10</v>
      </c>
      <c r="R52" s="39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</row>
    <row r="53" spans="1:30" ht="21.75" customHeight="1">
      <c r="A53" s="51"/>
      <c r="B53" s="64" t="s">
        <v>3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6"/>
      <c r="N53" s="20" t="s">
        <v>113</v>
      </c>
      <c r="O53" s="23" t="s">
        <v>2</v>
      </c>
      <c r="P53" s="24">
        <f t="shared" si="2"/>
        <v>10</v>
      </c>
      <c r="Q53" s="26">
        <f t="shared" si="2"/>
        <v>10</v>
      </c>
      <c r="R53" s="39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</row>
    <row r="54" spans="1:30" ht="12.75" customHeight="1">
      <c r="A54" s="51"/>
      <c r="B54" s="76" t="s">
        <v>1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8"/>
      <c r="N54" s="20" t="s">
        <v>113</v>
      </c>
      <c r="O54" s="22">
        <v>870</v>
      </c>
      <c r="P54" s="21">
        <v>10</v>
      </c>
      <c r="Q54" s="28">
        <v>10</v>
      </c>
      <c r="R54" s="39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</row>
    <row r="55" spans="1:30" ht="21.75" customHeight="1">
      <c r="A55" s="51"/>
      <c r="B55" s="67" t="s">
        <v>103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9"/>
      <c r="N55" s="20">
        <v>1400000000</v>
      </c>
      <c r="O55" s="23" t="s">
        <v>0</v>
      </c>
      <c r="P55" s="32">
        <f>P56</f>
        <v>1434.7</v>
      </c>
      <c r="Q55" s="34">
        <f>Q56</f>
        <v>1434.7</v>
      </c>
      <c r="R55" s="39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</row>
    <row r="56" spans="1:30" ht="21.75" customHeight="1">
      <c r="A56" s="51"/>
      <c r="B56" s="67" t="s">
        <v>67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9"/>
      <c r="N56" s="20">
        <v>1410000000</v>
      </c>
      <c r="O56" s="23" t="s">
        <v>0</v>
      </c>
      <c r="P56" s="33">
        <f>P57+P61</f>
        <v>1434.7</v>
      </c>
      <c r="Q56" s="35">
        <f>Q57+Q61</f>
        <v>1434.7</v>
      </c>
      <c r="R56" s="39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</row>
    <row r="57" spans="1:30" ht="21.75" customHeight="1">
      <c r="A57" s="51"/>
      <c r="B57" s="67" t="s">
        <v>68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9"/>
      <c r="N57" s="20">
        <v>1410100000</v>
      </c>
      <c r="O57" s="23" t="s">
        <v>0</v>
      </c>
      <c r="P57" s="24">
        <f>P59</f>
        <v>846</v>
      </c>
      <c r="Q57" s="26">
        <f>Q59</f>
        <v>846</v>
      </c>
      <c r="R57" s="39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</row>
    <row r="58" spans="1:30" ht="21.75" customHeight="1">
      <c r="A58" s="51"/>
      <c r="B58" s="64" t="s">
        <v>37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6"/>
      <c r="N58" s="20">
        <v>1410199990</v>
      </c>
      <c r="O58" s="23"/>
      <c r="P58" s="24">
        <f>P59</f>
        <v>846</v>
      </c>
      <c r="Q58" s="26">
        <f>Q59</f>
        <v>846</v>
      </c>
      <c r="R58" s="39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</row>
    <row r="59" spans="1:30" ht="21.75" customHeight="1">
      <c r="A59" s="51"/>
      <c r="B59" s="64" t="s">
        <v>72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6"/>
      <c r="N59" s="20">
        <v>1410199990</v>
      </c>
      <c r="O59" s="23" t="s">
        <v>11</v>
      </c>
      <c r="P59" s="24">
        <f>P60</f>
        <v>846</v>
      </c>
      <c r="Q59" s="26">
        <f>Q60</f>
        <v>846</v>
      </c>
      <c r="R59" s="39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</row>
    <row r="60" spans="1:30" ht="21.75" customHeight="1">
      <c r="A60" s="51"/>
      <c r="B60" s="76" t="s">
        <v>10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8"/>
      <c r="N60" s="31">
        <v>1410199990</v>
      </c>
      <c r="O60" s="22" t="s">
        <v>9</v>
      </c>
      <c r="P60" s="21">
        <v>846</v>
      </c>
      <c r="Q60" s="28">
        <v>846</v>
      </c>
      <c r="R60" s="39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</row>
    <row r="61" spans="1:30" ht="21.75" customHeight="1">
      <c r="A61" s="51"/>
      <c r="B61" s="67" t="s">
        <v>16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9"/>
      <c r="N61" s="20">
        <v>1410120070</v>
      </c>
      <c r="O61" s="23" t="s">
        <v>0</v>
      </c>
      <c r="P61" s="24">
        <f>P62</f>
        <v>588.70000000000005</v>
      </c>
      <c r="Q61" s="26">
        <f>Q62</f>
        <v>588.70000000000005</v>
      </c>
      <c r="R61" s="39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1:30" ht="21.75" customHeight="1">
      <c r="A62" s="51"/>
      <c r="B62" s="64" t="s">
        <v>72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6"/>
      <c r="N62" s="20">
        <v>1410120070</v>
      </c>
      <c r="O62" s="23" t="s">
        <v>11</v>
      </c>
      <c r="P62" s="24">
        <f>P63</f>
        <v>588.70000000000005</v>
      </c>
      <c r="Q62" s="26">
        <f>Q63</f>
        <v>588.70000000000005</v>
      </c>
      <c r="R62" s="39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</row>
    <row r="63" spans="1:30" ht="21.75" customHeight="1">
      <c r="A63" s="51"/>
      <c r="B63" s="76" t="s">
        <v>10</v>
      </c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8"/>
      <c r="N63" s="20">
        <v>1410120070</v>
      </c>
      <c r="O63" s="22" t="s">
        <v>9</v>
      </c>
      <c r="P63" s="21">
        <v>588.70000000000005</v>
      </c>
      <c r="Q63" s="28">
        <v>588.70000000000005</v>
      </c>
      <c r="R63" s="39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</row>
    <row r="64" spans="1:30" s="43" customFormat="1" ht="21.75" customHeight="1">
      <c r="A64" s="52"/>
      <c r="B64" s="99" t="s">
        <v>83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1"/>
      <c r="N64" s="20" t="s">
        <v>84</v>
      </c>
      <c r="O64" s="23"/>
      <c r="P64" s="24">
        <f t="shared" ref="P64:Q68" si="3">P65</f>
        <v>5318</v>
      </c>
      <c r="Q64" s="26">
        <f t="shared" si="3"/>
        <v>5528</v>
      </c>
      <c r="R64" s="53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</row>
    <row r="65" spans="1:30" ht="21.75" customHeight="1">
      <c r="A65" s="51"/>
      <c r="B65" s="81" t="s">
        <v>85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3"/>
      <c r="N65" s="20" t="s">
        <v>86</v>
      </c>
      <c r="O65" s="22"/>
      <c r="P65" s="21">
        <f t="shared" si="3"/>
        <v>5318</v>
      </c>
      <c r="Q65" s="28">
        <f t="shared" si="3"/>
        <v>5528</v>
      </c>
      <c r="R65" s="39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</row>
    <row r="66" spans="1:30" ht="21.75" customHeight="1">
      <c r="A66" s="51"/>
      <c r="B66" s="81" t="s">
        <v>87</v>
      </c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3"/>
      <c r="N66" s="20" t="s">
        <v>88</v>
      </c>
      <c r="O66" s="22"/>
      <c r="P66" s="21">
        <f t="shared" si="3"/>
        <v>5318</v>
      </c>
      <c r="Q66" s="28">
        <f t="shared" si="3"/>
        <v>5528</v>
      </c>
      <c r="R66" s="39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</row>
    <row r="67" spans="1:30" ht="21.75" customHeight="1">
      <c r="A67" s="51"/>
      <c r="B67" s="81" t="s">
        <v>37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3"/>
      <c r="N67" s="20" t="s">
        <v>89</v>
      </c>
      <c r="O67" s="22"/>
      <c r="P67" s="21">
        <f t="shared" si="3"/>
        <v>5318</v>
      </c>
      <c r="Q67" s="28">
        <f t="shared" si="3"/>
        <v>5528</v>
      </c>
      <c r="R67" s="39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</row>
    <row r="68" spans="1:30" ht="21.75" customHeight="1">
      <c r="A68" s="51"/>
      <c r="B68" s="81" t="s">
        <v>72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3"/>
      <c r="N68" s="20" t="s">
        <v>89</v>
      </c>
      <c r="O68" s="22">
        <v>200</v>
      </c>
      <c r="P68" s="21">
        <f t="shared" si="3"/>
        <v>5318</v>
      </c>
      <c r="Q68" s="28">
        <f t="shared" si="3"/>
        <v>5528</v>
      </c>
      <c r="R68" s="39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</row>
    <row r="69" spans="1:30" ht="21.75" customHeight="1">
      <c r="A69" s="51"/>
      <c r="B69" s="81" t="s">
        <v>10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3"/>
      <c r="N69" s="20" t="s">
        <v>89</v>
      </c>
      <c r="O69" s="22">
        <v>240</v>
      </c>
      <c r="P69" s="21">
        <v>5318</v>
      </c>
      <c r="Q69" s="28">
        <v>5528</v>
      </c>
      <c r="R69" s="39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</row>
    <row r="70" spans="1:30" ht="12.75" customHeight="1">
      <c r="A70" s="51"/>
      <c r="B70" s="87" t="s">
        <v>104</v>
      </c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9"/>
      <c r="N70" s="20" t="s">
        <v>51</v>
      </c>
      <c r="O70" s="22"/>
      <c r="P70" s="37">
        <f>P75+P71</f>
        <v>2939</v>
      </c>
      <c r="Q70" s="59">
        <f>Q75+Q71</f>
        <v>2939</v>
      </c>
      <c r="R70" s="39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</row>
    <row r="71" spans="1:30" ht="21.75" customHeight="1">
      <c r="A71" s="51"/>
      <c r="B71" s="70" t="s">
        <v>49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2"/>
      <c r="N71" s="31" t="s">
        <v>52</v>
      </c>
      <c r="O71" s="22"/>
      <c r="P71" s="36">
        <f>P72</f>
        <v>2739</v>
      </c>
      <c r="Q71" s="58">
        <f>Q72</f>
        <v>2739</v>
      </c>
      <c r="R71" s="39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</row>
    <row r="72" spans="1:30" ht="53.25" customHeight="1">
      <c r="A72" s="51"/>
      <c r="B72" s="70" t="s">
        <v>37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2"/>
      <c r="N72" s="31" t="s">
        <v>53</v>
      </c>
      <c r="O72" s="22"/>
      <c r="P72" s="21">
        <f>P74</f>
        <v>2739</v>
      </c>
      <c r="Q72" s="28">
        <f>Q74</f>
        <v>2739</v>
      </c>
      <c r="R72" s="39"/>
    </row>
    <row r="73" spans="1:30" ht="21.75" customHeight="1">
      <c r="A73" s="51"/>
      <c r="B73" s="70" t="s">
        <v>72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2"/>
      <c r="N73" s="31" t="s">
        <v>53</v>
      </c>
      <c r="O73" s="22">
        <v>200</v>
      </c>
      <c r="P73" s="21">
        <f>P74</f>
        <v>2739</v>
      </c>
      <c r="Q73" s="28">
        <f>Q74</f>
        <v>2739</v>
      </c>
      <c r="R73" s="39"/>
    </row>
    <row r="74" spans="1:30" ht="42.75" customHeight="1">
      <c r="A74" s="51"/>
      <c r="B74" s="70" t="s">
        <v>10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2"/>
      <c r="N74" s="31" t="s">
        <v>53</v>
      </c>
      <c r="O74" s="22">
        <v>240</v>
      </c>
      <c r="P74" s="21">
        <v>2739</v>
      </c>
      <c r="Q74" s="28">
        <v>2739</v>
      </c>
      <c r="R74" s="39"/>
    </row>
    <row r="75" spans="1:30" ht="21.75" customHeight="1">
      <c r="A75" s="51"/>
      <c r="B75" s="70" t="s">
        <v>50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2"/>
      <c r="N75" s="31" t="s">
        <v>54</v>
      </c>
      <c r="O75" s="22"/>
      <c r="P75" s="36">
        <f t="shared" ref="P75:Q77" si="4">P76</f>
        <v>200</v>
      </c>
      <c r="Q75" s="58">
        <f t="shared" si="4"/>
        <v>200</v>
      </c>
      <c r="R75" s="39"/>
    </row>
    <row r="76" spans="1:30" ht="21.75" customHeight="1">
      <c r="A76" s="51"/>
      <c r="B76" s="70" t="s">
        <v>37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2"/>
      <c r="N76" s="31" t="s">
        <v>55</v>
      </c>
      <c r="O76" s="22"/>
      <c r="P76" s="21">
        <f t="shared" si="4"/>
        <v>200</v>
      </c>
      <c r="Q76" s="28">
        <f t="shared" si="4"/>
        <v>200</v>
      </c>
      <c r="R76" s="39"/>
    </row>
    <row r="77" spans="1:30" ht="21.75" customHeight="1">
      <c r="A77" s="51"/>
      <c r="B77" s="70" t="s">
        <v>72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2"/>
      <c r="N77" s="31" t="s">
        <v>55</v>
      </c>
      <c r="O77" s="22">
        <v>200</v>
      </c>
      <c r="P77" s="21">
        <f t="shared" si="4"/>
        <v>200</v>
      </c>
      <c r="Q77" s="28">
        <f t="shared" si="4"/>
        <v>200</v>
      </c>
      <c r="R77" s="39"/>
    </row>
    <row r="78" spans="1:30" ht="30" customHeight="1">
      <c r="A78" s="51"/>
      <c r="B78" s="70" t="s">
        <v>10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2"/>
      <c r="N78" s="31" t="s">
        <v>55</v>
      </c>
      <c r="O78" s="22">
        <v>240</v>
      </c>
      <c r="P78" s="21">
        <v>200</v>
      </c>
      <c r="Q78" s="28">
        <v>200</v>
      </c>
      <c r="R78" s="39"/>
    </row>
    <row r="79" spans="1:30" ht="30" customHeight="1">
      <c r="A79" s="51"/>
      <c r="B79" s="73" t="s">
        <v>105</v>
      </c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5"/>
      <c r="N79" s="20">
        <v>1800000000</v>
      </c>
      <c r="O79" s="23" t="s">
        <v>0</v>
      </c>
      <c r="P79" s="32">
        <f>P80</f>
        <v>25523</v>
      </c>
      <c r="Q79" s="34">
        <f>Q80</f>
        <v>24988.2</v>
      </c>
      <c r="R79" s="39"/>
    </row>
    <row r="80" spans="1:30" ht="12.75" customHeight="1">
      <c r="A80" s="51"/>
      <c r="B80" s="67" t="s">
        <v>69</v>
      </c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9"/>
      <c r="N80" s="20">
        <v>1810000000</v>
      </c>
      <c r="O80" s="23" t="s">
        <v>0</v>
      </c>
      <c r="P80" s="33">
        <f>P81+P100</f>
        <v>25523</v>
      </c>
      <c r="Q80" s="35">
        <f>Q81+Q100</f>
        <v>24988.2</v>
      </c>
      <c r="R80" s="39"/>
    </row>
    <row r="81" spans="1:18" ht="21.75" customHeight="1">
      <c r="A81" s="51"/>
      <c r="B81" s="67" t="s">
        <v>70</v>
      </c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9"/>
      <c r="N81" s="20">
        <v>1810100000</v>
      </c>
      <c r="O81" s="23" t="s">
        <v>0</v>
      </c>
      <c r="P81" s="38">
        <f>P82+P85+P90+P97</f>
        <v>25479</v>
      </c>
      <c r="Q81" s="60">
        <f>Q82+Q85+Q90+Q97</f>
        <v>24944.2</v>
      </c>
      <c r="R81" s="39"/>
    </row>
    <row r="82" spans="1:18" ht="12.75" customHeight="1">
      <c r="A82" s="51"/>
      <c r="B82" s="64" t="s">
        <v>56</v>
      </c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6"/>
      <c r="N82" s="20">
        <v>1810102030</v>
      </c>
      <c r="O82" s="23"/>
      <c r="P82" s="24">
        <f>P83</f>
        <v>1710</v>
      </c>
      <c r="Q82" s="26">
        <f>Q83</f>
        <v>1710</v>
      </c>
      <c r="R82" s="39"/>
    </row>
    <row r="83" spans="1:18" ht="21.75" customHeight="1">
      <c r="A83" s="51"/>
      <c r="B83" s="76" t="s">
        <v>7</v>
      </c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8"/>
      <c r="N83" s="31">
        <v>1810102030</v>
      </c>
      <c r="O83" s="22">
        <v>100</v>
      </c>
      <c r="P83" s="21">
        <f>P84</f>
        <v>1710</v>
      </c>
      <c r="Q83" s="28">
        <f>Q84</f>
        <v>1710</v>
      </c>
      <c r="R83" s="39"/>
    </row>
    <row r="84" spans="1:18" ht="32.25" customHeight="1">
      <c r="A84" s="51"/>
      <c r="B84" s="76" t="s">
        <v>5</v>
      </c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8"/>
      <c r="N84" s="31">
        <v>1810102030</v>
      </c>
      <c r="O84" s="22">
        <v>120</v>
      </c>
      <c r="P84" s="21">
        <v>1710</v>
      </c>
      <c r="Q84" s="28">
        <v>1710</v>
      </c>
      <c r="R84" s="39"/>
    </row>
    <row r="85" spans="1:18" ht="21.75" customHeight="1">
      <c r="A85" s="51"/>
      <c r="B85" s="64" t="s">
        <v>26</v>
      </c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6"/>
      <c r="N85" s="20">
        <v>1810100590</v>
      </c>
      <c r="O85" s="23"/>
      <c r="P85" s="24">
        <f>P86+P88</f>
        <v>8284</v>
      </c>
      <c r="Q85" s="26">
        <f>Q86+Q88</f>
        <v>7749.2000000000007</v>
      </c>
      <c r="R85" s="39"/>
    </row>
    <row r="86" spans="1:18" ht="21.75" customHeight="1">
      <c r="A86" s="51"/>
      <c r="B86" s="64" t="s">
        <v>7</v>
      </c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6"/>
      <c r="N86" s="20">
        <v>1810100590</v>
      </c>
      <c r="O86" s="23" t="s">
        <v>6</v>
      </c>
      <c r="P86" s="24">
        <f>P87</f>
        <v>5809.8</v>
      </c>
      <c r="Q86" s="26">
        <f>Q87</f>
        <v>5809.8</v>
      </c>
      <c r="R86" s="39"/>
    </row>
    <row r="87" spans="1:18" ht="33" customHeight="1">
      <c r="A87" s="51"/>
      <c r="B87" s="76" t="s">
        <v>15</v>
      </c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8"/>
      <c r="N87" s="31">
        <v>1810100590</v>
      </c>
      <c r="O87" s="22" t="s">
        <v>14</v>
      </c>
      <c r="P87" s="21">
        <v>5809.8</v>
      </c>
      <c r="Q87" s="28">
        <v>5809.8</v>
      </c>
      <c r="R87" s="39"/>
    </row>
    <row r="88" spans="1:18" ht="32.25" customHeight="1">
      <c r="A88" s="51"/>
      <c r="B88" s="64" t="s">
        <v>72</v>
      </c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6"/>
      <c r="N88" s="20">
        <v>1810100590</v>
      </c>
      <c r="O88" s="23" t="s">
        <v>11</v>
      </c>
      <c r="P88" s="24">
        <f>P89</f>
        <v>2474.1999999999998</v>
      </c>
      <c r="Q88" s="26">
        <f>Q89</f>
        <v>1939.4</v>
      </c>
      <c r="R88" s="39"/>
    </row>
    <row r="89" spans="1:18" ht="25.5" customHeight="1">
      <c r="A89" s="51"/>
      <c r="B89" s="76" t="s">
        <v>10</v>
      </c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8"/>
      <c r="N89" s="31">
        <v>1810100590</v>
      </c>
      <c r="O89" s="22" t="s">
        <v>9</v>
      </c>
      <c r="P89" s="21">
        <v>2474.1999999999998</v>
      </c>
      <c r="Q89" s="28">
        <v>1939.4</v>
      </c>
      <c r="R89" s="39"/>
    </row>
    <row r="90" spans="1:18" ht="25.5" customHeight="1">
      <c r="A90" s="51"/>
      <c r="B90" s="64" t="s">
        <v>13</v>
      </c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6"/>
      <c r="N90" s="20" t="s">
        <v>74</v>
      </c>
      <c r="O90" s="23">
        <v>0</v>
      </c>
      <c r="P90" s="24">
        <f>P91+P93+P95</f>
        <v>13590</v>
      </c>
      <c r="Q90" s="26">
        <f>Q91+Q93+Q95</f>
        <v>13590</v>
      </c>
      <c r="R90" s="39"/>
    </row>
    <row r="91" spans="1:18" ht="25.5" customHeight="1">
      <c r="A91" s="51"/>
      <c r="B91" s="64" t="s">
        <v>7</v>
      </c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6"/>
      <c r="N91" s="29" t="s">
        <v>74</v>
      </c>
      <c r="O91" s="25" t="s">
        <v>6</v>
      </c>
      <c r="P91" s="26">
        <f>P92</f>
        <v>13160</v>
      </c>
      <c r="Q91" s="26">
        <f>Q92</f>
        <v>13160</v>
      </c>
      <c r="R91" s="39"/>
    </row>
    <row r="92" spans="1:18" ht="25.5" customHeight="1">
      <c r="A92" s="51"/>
      <c r="B92" s="76" t="s">
        <v>5</v>
      </c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8"/>
      <c r="N92" s="31" t="s">
        <v>74</v>
      </c>
      <c r="O92" s="22" t="s">
        <v>4</v>
      </c>
      <c r="P92" s="21">
        <v>13160</v>
      </c>
      <c r="Q92" s="28">
        <v>13160</v>
      </c>
      <c r="R92" s="39"/>
    </row>
    <row r="93" spans="1:18" ht="25.5" customHeight="1">
      <c r="A93" s="51"/>
      <c r="B93" s="64" t="s">
        <v>72</v>
      </c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6"/>
      <c r="N93" s="20">
        <v>1810202040</v>
      </c>
      <c r="O93" s="23" t="s">
        <v>11</v>
      </c>
      <c r="P93" s="24">
        <f>P94</f>
        <v>380</v>
      </c>
      <c r="Q93" s="26">
        <f>Q94</f>
        <v>380</v>
      </c>
      <c r="R93" s="39"/>
    </row>
    <row r="94" spans="1:18" ht="25.5" customHeight="1">
      <c r="A94" s="51"/>
      <c r="B94" s="76" t="s">
        <v>10</v>
      </c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8"/>
      <c r="N94" s="31">
        <v>1810202040</v>
      </c>
      <c r="O94" s="22" t="s">
        <v>9</v>
      </c>
      <c r="P94" s="21">
        <v>380</v>
      </c>
      <c r="Q94" s="28">
        <v>380</v>
      </c>
      <c r="R94" s="39"/>
    </row>
    <row r="95" spans="1:18" ht="25.5" customHeight="1">
      <c r="A95" s="51"/>
      <c r="B95" s="64" t="s">
        <v>3</v>
      </c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6"/>
      <c r="N95" s="20">
        <v>1810202040</v>
      </c>
      <c r="O95" s="23">
        <v>800</v>
      </c>
      <c r="P95" s="24">
        <f>P96</f>
        <v>50</v>
      </c>
      <c r="Q95" s="26">
        <f>Q96</f>
        <v>50</v>
      </c>
      <c r="R95" s="39"/>
    </row>
    <row r="96" spans="1:18" ht="25.5" customHeight="1">
      <c r="A96" s="51"/>
      <c r="B96" s="76" t="s">
        <v>12</v>
      </c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8"/>
      <c r="N96" s="31">
        <v>1810202040</v>
      </c>
      <c r="O96" s="22">
        <v>850</v>
      </c>
      <c r="P96" s="21">
        <v>50</v>
      </c>
      <c r="Q96" s="28">
        <v>50</v>
      </c>
      <c r="R96" s="39"/>
    </row>
    <row r="97" spans="1:18" ht="33.75" customHeight="1">
      <c r="A97" s="51"/>
      <c r="B97" s="76" t="s">
        <v>58</v>
      </c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8"/>
      <c r="N97" s="31">
        <v>1810102400</v>
      </c>
      <c r="O97" s="22"/>
      <c r="P97" s="21">
        <f>P98</f>
        <v>1895</v>
      </c>
      <c r="Q97" s="28">
        <f>Q98</f>
        <v>1895</v>
      </c>
      <c r="R97" s="39"/>
    </row>
    <row r="98" spans="1:18" ht="53.25" customHeight="1">
      <c r="A98" s="51"/>
      <c r="B98" s="76" t="s">
        <v>7</v>
      </c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8"/>
      <c r="N98" s="31">
        <v>1810102400</v>
      </c>
      <c r="O98" s="22">
        <v>100</v>
      </c>
      <c r="P98" s="21">
        <f>P99</f>
        <v>1895</v>
      </c>
      <c r="Q98" s="28">
        <f>Q99</f>
        <v>1895</v>
      </c>
      <c r="R98" s="39"/>
    </row>
    <row r="99" spans="1:18" ht="29.25" customHeight="1">
      <c r="A99" s="51"/>
      <c r="B99" s="76" t="s">
        <v>5</v>
      </c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8"/>
      <c r="N99" s="31" t="s">
        <v>77</v>
      </c>
      <c r="O99" s="22">
        <v>120</v>
      </c>
      <c r="P99" s="21">
        <v>1895</v>
      </c>
      <c r="Q99" s="28">
        <v>1895</v>
      </c>
      <c r="R99" s="39"/>
    </row>
    <row r="100" spans="1:18" ht="16.5" customHeight="1">
      <c r="A100" s="51"/>
      <c r="B100" s="67" t="s">
        <v>57</v>
      </c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9"/>
      <c r="N100" s="29">
        <v>1810200000</v>
      </c>
      <c r="O100" s="25" t="s">
        <v>0</v>
      </c>
      <c r="P100" s="34">
        <f t="shared" ref="P100:Q102" si="5">P101</f>
        <v>44</v>
      </c>
      <c r="Q100" s="34">
        <f t="shared" si="5"/>
        <v>44</v>
      </c>
      <c r="R100" s="39"/>
    </row>
    <row r="101" spans="1:18" ht="25.5" customHeight="1">
      <c r="A101" s="51"/>
      <c r="B101" s="64" t="s">
        <v>58</v>
      </c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6"/>
      <c r="N101" s="29">
        <v>1810202400</v>
      </c>
      <c r="O101" s="25"/>
      <c r="P101" s="35">
        <f t="shared" si="5"/>
        <v>44</v>
      </c>
      <c r="Q101" s="35">
        <f t="shared" si="5"/>
        <v>44</v>
      </c>
      <c r="R101" s="39"/>
    </row>
    <row r="102" spans="1:18" ht="33.75" customHeight="1">
      <c r="A102" s="51"/>
      <c r="B102" s="64" t="s">
        <v>72</v>
      </c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6"/>
      <c r="N102" s="29">
        <v>1810202400</v>
      </c>
      <c r="O102" s="25">
        <v>200</v>
      </c>
      <c r="P102" s="26">
        <f t="shared" si="5"/>
        <v>44</v>
      </c>
      <c r="Q102" s="26">
        <f t="shared" si="5"/>
        <v>44</v>
      </c>
      <c r="R102" s="39"/>
    </row>
    <row r="103" spans="1:18" ht="25.5" customHeight="1">
      <c r="A103" s="51"/>
      <c r="B103" s="76" t="s">
        <v>10</v>
      </c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8"/>
      <c r="N103" s="30">
        <v>1810202400</v>
      </c>
      <c r="O103" s="27">
        <v>240</v>
      </c>
      <c r="P103" s="28">
        <v>44</v>
      </c>
      <c r="Q103" s="28">
        <v>44</v>
      </c>
      <c r="R103" s="39"/>
    </row>
    <row r="104" spans="1:18" ht="26.25" customHeight="1">
      <c r="A104" s="51"/>
      <c r="B104" s="67" t="s">
        <v>106</v>
      </c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9"/>
      <c r="N104" s="20" t="s">
        <v>61</v>
      </c>
      <c r="O104" s="23" t="s">
        <v>0</v>
      </c>
      <c r="P104" s="32">
        <f>P110+P105</f>
        <v>2050</v>
      </c>
      <c r="Q104" s="34">
        <f>Q110+Q105</f>
        <v>2350</v>
      </c>
      <c r="R104" s="39"/>
    </row>
    <row r="105" spans="1:18" ht="27" customHeight="1">
      <c r="A105" s="51"/>
      <c r="B105" s="67" t="s">
        <v>59</v>
      </c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9"/>
      <c r="N105" s="20" t="s">
        <v>62</v>
      </c>
      <c r="O105" s="23" t="s">
        <v>0</v>
      </c>
      <c r="P105" s="33">
        <f>P108</f>
        <v>50</v>
      </c>
      <c r="Q105" s="35">
        <f>Q108</f>
        <v>50</v>
      </c>
      <c r="R105" s="39"/>
    </row>
    <row r="106" spans="1:18" ht="28.5" customHeight="1">
      <c r="A106" s="51"/>
      <c r="B106" s="64" t="s">
        <v>60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6"/>
      <c r="N106" s="20" t="s">
        <v>63</v>
      </c>
      <c r="O106" s="23"/>
      <c r="P106" s="24">
        <f>P108</f>
        <v>50</v>
      </c>
      <c r="Q106" s="26">
        <f>Q108</f>
        <v>50</v>
      </c>
      <c r="R106" s="39"/>
    </row>
    <row r="107" spans="1:18" ht="30" customHeight="1">
      <c r="A107" s="51"/>
      <c r="B107" s="64" t="s">
        <v>37</v>
      </c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6"/>
      <c r="N107" s="20" t="s">
        <v>64</v>
      </c>
      <c r="O107" s="23"/>
      <c r="P107" s="24">
        <f>P108</f>
        <v>50</v>
      </c>
      <c r="Q107" s="26">
        <f>Q108</f>
        <v>50</v>
      </c>
      <c r="R107" s="39"/>
    </row>
    <row r="108" spans="1:18" ht="23.25" customHeight="1">
      <c r="A108" s="51"/>
      <c r="B108" s="64" t="s">
        <v>72</v>
      </c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6"/>
      <c r="N108" s="20" t="s">
        <v>64</v>
      </c>
      <c r="O108" s="23" t="s">
        <v>11</v>
      </c>
      <c r="P108" s="24">
        <f>P109</f>
        <v>50</v>
      </c>
      <c r="Q108" s="26">
        <f>Q109</f>
        <v>50</v>
      </c>
      <c r="R108" s="39"/>
    </row>
    <row r="109" spans="1:18" ht="24" customHeight="1">
      <c r="A109" s="51"/>
      <c r="B109" s="76" t="s">
        <v>10</v>
      </c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8"/>
      <c r="N109" s="20" t="s">
        <v>64</v>
      </c>
      <c r="O109" s="22" t="s">
        <v>9</v>
      </c>
      <c r="P109" s="21">
        <v>50</v>
      </c>
      <c r="Q109" s="28">
        <v>50</v>
      </c>
      <c r="R109" s="39"/>
    </row>
    <row r="110" spans="1:18" ht="21.75" customHeight="1">
      <c r="A110" s="51"/>
      <c r="B110" s="67" t="s">
        <v>91</v>
      </c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9"/>
      <c r="N110" s="20" t="s">
        <v>93</v>
      </c>
      <c r="O110" s="23" t="s">
        <v>0</v>
      </c>
      <c r="P110" s="33">
        <f>P113</f>
        <v>2000</v>
      </c>
      <c r="Q110" s="35">
        <f>Q113</f>
        <v>2300</v>
      </c>
      <c r="R110" s="39"/>
    </row>
    <row r="111" spans="1:18" ht="24" customHeight="1">
      <c r="A111" s="51"/>
      <c r="B111" s="64" t="s">
        <v>92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6"/>
      <c r="N111" s="20" t="s">
        <v>94</v>
      </c>
      <c r="O111" s="23"/>
      <c r="P111" s="24">
        <f>P113</f>
        <v>2000</v>
      </c>
      <c r="Q111" s="26">
        <f>Q113</f>
        <v>2300</v>
      </c>
      <c r="R111" s="39"/>
    </row>
    <row r="112" spans="1:18" ht="27" customHeight="1">
      <c r="A112" s="51"/>
      <c r="B112" s="64" t="s">
        <v>37</v>
      </c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6"/>
      <c r="N112" s="20" t="s">
        <v>95</v>
      </c>
      <c r="O112" s="23"/>
      <c r="P112" s="24">
        <f>P113</f>
        <v>2000</v>
      </c>
      <c r="Q112" s="26">
        <f>Q113</f>
        <v>2300</v>
      </c>
      <c r="R112" s="39"/>
    </row>
    <row r="113" spans="1:18" ht="31.5" customHeight="1">
      <c r="A113" s="51"/>
      <c r="B113" s="64" t="s">
        <v>72</v>
      </c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6"/>
      <c r="N113" s="20" t="s">
        <v>95</v>
      </c>
      <c r="O113" s="23" t="s">
        <v>11</v>
      </c>
      <c r="P113" s="24">
        <f>P114</f>
        <v>2000</v>
      </c>
      <c r="Q113" s="26">
        <f>Q114</f>
        <v>2300</v>
      </c>
      <c r="R113" s="39"/>
    </row>
    <row r="114" spans="1:18" ht="27" customHeight="1">
      <c r="A114" s="51"/>
      <c r="B114" s="76" t="s">
        <v>10</v>
      </c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8"/>
      <c r="N114" s="20" t="s">
        <v>95</v>
      </c>
      <c r="O114" s="22" t="s">
        <v>9</v>
      </c>
      <c r="P114" s="21">
        <v>2000</v>
      </c>
      <c r="Q114" s="28">
        <v>2300</v>
      </c>
      <c r="R114" s="39"/>
    </row>
    <row r="115" spans="1:18" ht="21.75" customHeight="1">
      <c r="A115" s="51"/>
      <c r="B115" s="67" t="s">
        <v>8</v>
      </c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9"/>
      <c r="N115" s="20">
        <v>5000000000</v>
      </c>
      <c r="O115" s="23" t="s">
        <v>0</v>
      </c>
      <c r="P115" s="32">
        <f>P116+P120</f>
        <v>1273.5999999999999</v>
      </c>
      <c r="Q115" s="32">
        <f>Q116+Q120</f>
        <v>2337.7000000000003</v>
      </c>
      <c r="R115" s="39"/>
    </row>
    <row r="116" spans="1:18" ht="26.25" customHeight="1">
      <c r="A116" s="51"/>
      <c r="B116" s="73" t="s">
        <v>71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5"/>
      <c r="N116" s="20">
        <v>5000100000</v>
      </c>
      <c r="O116" s="23" t="s">
        <v>0</v>
      </c>
      <c r="P116" s="24">
        <f>P118</f>
        <v>261.39999999999998</v>
      </c>
      <c r="Q116" s="26">
        <f>Q118</f>
        <v>261.39999999999998</v>
      </c>
      <c r="R116" s="39"/>
    </row>
    <row r="117" spans="1:18" ht="32.25" customHeight="1">
      <c r="A117" s="51"/>
      <c r="B117" s="64" t="s">
        <v>65</v>
      </c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6"/>
      <c r="N117" s="20">
        <v>5000151180</v>
      </c>
      <c r="O117" s="23"/>
      <c r="P117" s="24">
        <f>P118</f>
        <v>261.39999999999998</v>
      </c>
      <c r="Q117" s="26">
        <f>Q118</f>
        <v>261.39999999999998</v>
      </c>
      <c r="R117" s="39"/>
    </row>
    <row r="118" spans="1:18" ht="36.75" customHeight="1">
      <c r="A118" s="51"/>
      <c r="B118" s="64" t="s">
        <v>7</v>
      </c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6"/>
      <c r="N118" s="20">
        <v>5000151180</v>
      </c>
      <c r="O118" s="23" t="s">
        <v>6</v>
      </c>
      <c r="P118" s="24">
        <f>P119</f>
        <v>261.39999999999998</v>
      </c>
      <c r="Q118" s="26">
        <f>Q119</f>
        <v>261.39999999999998</v>
      </c>
      <c r="R118" s="39"/>
    </row>
    <row r="119" spans="1:18" ht="21" customHeight="1">
      <c r="A119" s="51"/>
      <c r="B119" s="76" t="s">
        <v>5</v>
      </c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8"/>
      <c r="N119" s="31">
        <v>5000151180</v>
      </c>
      <c r="O119" s="22" t="s">
        <v>4</v>
      </c>
      <c r="P119" s="21">
        <v>261.39999999999998</v>
      </c>
      <c r="Q119" s="28">
        <v>261.39999999999998</v>
      </c>
      <c r="R119" s="39"/>
    </row>
    <row r="120" spans="1:18" ht="32.25" customHeight="1">
      <c r="A120" s="51"/>
      <c r="B120" s="64" t="s">
        <v>96</v>
      </c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6"/>
      <c r="N120" s="20" t="s">
        <v>97</v>
      </c>
      <c r="O120" s="23"/>
      <c r="P120" s="24">
        <f>P121</f>
        <v>1012.2</v>
      </c>
      <c r="Q120" s="26">
        <f>Q121</f>
        <v>2076.3000000000002</v>
      </c>
      <c r="R120" s="39"/>
    </row>
    <row r="121" spans="1:18" ht="36.75" customHeight="1">
      <c r="A121" s="51"/>
      <c r="B121" s="64" t="s">
        <v>3</v>
      </c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6"/>
      <c r="N121" s="20" t="s">
        <v>97</v>
      </c>
      <c r="O121" s="23">
        <v>800</v>
      </c>
      <c r="P121" s="24">
        <f>P122</f>
        <v>1012.2</v>
      </c>
      <c r="Q121" s="26">
        <f>Q122</f>
        <v>2076.3000000000002</v>
      </c>
      <c r="R121" s="39"/>
    </row>
    <row r="122" spans="1:18" ht="21" customHeight="1" thickBot="1">
      <c r="A122" s="51"/>
      <c r="B122" s="76" t="s">
        <v>1</v>
      </c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8"/>
      <c r="N122" s="20" t="s">
        <v>97</v>
      </c>
      <c r="O122" s="22">
        <v>870</v>
      </c>
      <c r="P122" s="21">
        <v>1012.2</v>
      </c>
      <c r="Q122" s="28">
        <v>2076.3000000000002</v>
      </c>
      <c r="R122" s="39"/>
    </row>
    <row r="123" spans="1:18" ht="22.5" customHeight="1">
      <c r="A123" s="52"/>
      <c r="B123" s="61" t="s">
        <v>25</v>
      </c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3"/>
      <c r="N123" s="79">
        <f>P115+P104+P79+P70+P49+P55+P36+P25+P12+P64</f>
        <v>40487.299999999996</v>
      </c>
      <c r="O123" s="80"/>
      <c r="P123" s="80"/>
      <c r="Q123" s="50">
        <f>Q115+Q104+Q79+Q70+Q49+Q64+Q55+Q36+Q25+Q12</f>
        <v>41526.6</v>
      </c>
      <c r="R123" s="19"/>
    </row>
    <row r="124" spans="1:18" ht="12.75" customHeight="1">
      <c r="A124" s="3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2"/>
    </row>
    <row r="125" spans="1:18" ht="11.25" customHeight="1">
      <c r="A125" s="5" t="s">
        <v>0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2"/>
    </row>
    <row r="126" spans="1:18" ht="11.25" customHeight="1">
      <c r="A126" s="5"/>
      <c r="B126" s="15"/>
      <c r="C126" s="15"/>
      <c r="D126" s="15"/>
      <c r="E126" s="16"/>
      <c r="F126" s="16"/>
      <c r="G126" s="16"/>
      <c r="H126" s="12"/>
      <c r="I126" s="12"/>
      <c r="J126" s="12"/>
      <c r="K126" s="12"/>
      <c r="L126" s="12"/>
      <c r="M126" s="8"/>
      <c r="N126" s="8"/>
      <c r="O126" s="8"/>
      <c r="P126" s="17"/>
      <c r="Q126" s="17"/>
      <c r="R126" s="2"/>
    </row>
  </sheetData>
  <mergeCells count="127">
    <mergeCell ref="B120:M120"/>
    <mergeCell ref="B121:M121"/>
    <mergeCell ref="B122:M122"/>
    <mergeCell ref="B15:M15"/>
    <mergeCell ref="B25:M25"/>
    <mergeCell ref="B48:M48"/>
    <mergeCell ref="B21:M21"/>
    <mergeCell ref="B22:M22"/>
    <mergeCell ref="B23:M23"/>
    <mergeCell ref="B24:M24"/>
    <mergeCell ref="B64:M64"/>
    <mergeCell ref="B65:M65"/>
    <mergeCell ref="B57:M57"/>
    <mergeCell ref="B45:M45"/>
    <mergeCell ref="B42:M42"/>
    <mergeCell ref="B39:M39"/>
    <mergeCell ref="B40:M40"/>
    <mergeCell ref="B44:M44"/>
    <mergeCell ref="B46:M46"/>
    <mergeCell ref="B47:M47"/>
    <mergeCell ref="B80:M80"/>
    <mergeCell ref="B87:M87"/>
    <mergeCell ref="B77:M77"/>
    <mergeCell ref="B81:M81"/>
    <mergeCell ref="M1:P1"/>
    <mergeCell ref="M2:P2"/>
    <mergeCell ref="M3:P3"/>
    <mergeCell ref="M4:P4"/>
    <mergeCell ref="G7:M7"/>
    <mergeCell ref="B11:M11"/>
    <mergeCell ref="B36:M36"/>
    <mergeCell ref="B33:M33"/>
    <mergeCell ref="B34:M34"/>
    <mergeCell ref="B29:M29"/>
    <mergeCell ref="B30:M30"/>
    <mergeCell ref="B13:M13"/>
    <mergeCell ref="B12:M12"/>
    <mergeCell ref="B26:M26"/>
    <mergeCell ref="B35:M35"/>
    <mergeCell ref="B27:M27"/>
    <mergeCell ref="B28:M28"/>
    <mergeCell ref="B16:M16"/>
    <mergeCell ref="B17:M17"/>
    <mergeCell ref="B14:M14"/>
    <mergeCell ref="B18:M18"/>
    <mergeCell ref="B19:M19"/>
    <mergeCell ref="B20:M20"/>
    <mergeCell ref="B31:M31"/>
    <mergeCell ref="S55:AD55"/>
    <mergeCell ref="S49:AD49"/>
    <mergeCell ref="S50:AD50"/>
    <mergeCell ref="S51:AD51"/>
    <mergeCell ref="B60:M60"/>
    <mergeCell ref="S70:AD70"/>
    <mergeCell ref="S71:AD71"/>
    <mergeCell ref="B61:M61"/>
    <mergeCell ref="B62:M62"/>
    <mergeCell ref="B63:M63"/>
    <mergeCell ref="S54:AD54"/>
    <mergeCell ref="B50:M50"/>
    <mergeCell ref="B51:M51"/>
    <mergeCell ref="B53:M53"/>
    <mergeCell ref="B54:M54"/>
    <mergeCell ref="B52:M52"/>
    <mergeCell ref="S53:AD53"/>
    <mergeCell ref="B68:M68"/>
    <mergeCell ref="B70:M70"/>
    <mergeCell ref="B69:M69"/>
    <mergeCell ref="B49:M49"/>
    <mergeCell ref="S52:AD52"/>
    <mergeCell ref="N123:P123"/>
    <mergeCell ref="B90:M90"/>
    <mergeCell ref="B82:M82"/>
    <mergeCell ref="B107:M107"/>
    <mergeCell ref="B108:M108"/>
    <mergeCell ref="B100:M100"/>
    <mergeCell ref="B99:M99"/>
    <mergeCell ref="B85:M85"/>
    <mergeCell ref="B86:M86"/>
    <mergeCell ref="B101:M101"/>
    <mergeCell ref="B91:M91"/>
    <mergeCell ref="B83:M83"/>
    <mergeCell ref="B84:M84"/>
    <mergeCell ref="B106:M106"/>
    <mergeCell ref="B89:M89"/>
    <mergeCell ref="B97:M97"/>
    <mergeCell ref="B98:M98"/>
    <mergeCell ref="B105:M105"/>
    <mergeCell ref="B92:M92"/>
    <mergeCell ref="B88:M88"/>
    <mergeCell ref="B104:M104"/>
    <mergeCell ref="B109:M109"/>
    <mergeCell ref="B93:M93"/>
    <mergeCell ref="B94:M94"/>
    <mergeCell ref="B96:M96"/>
    <mergeCell ref="B102:M102"/>
    <mergeCell ref="B119:M119"/>
    <mergeCell ref="B118:M118"/>
    <mergeCell ref="B110:M110"/>
    <mergeCell ref="B117:M117"/>
    <mergeCell ref="B111:M111"/>
    <mergeCell ref="B112:M112"/>
    <mergeCell ref="B116:M116"/>
    <mergeCell ref="B115:M115"/>
    <mergeCell ref="B113:M113"/>
    <mergeCell ref="B114:M114"/>
    <mergeCell ref="B103:M103"/>
    <mergeCell ref="B32:M32"/>
    <mergeCell ref="B55:M55"/>
    <mergeCell ref="B56:M56"/>
    <mergeCell ref="B72:M72"/>
    <mergeCell ref="B75:M75"/>
    <mergeCell ref="B76:M76"/>
    <mergeCell ref="B79:M79"/>
    <mergeCell ref="B78:M78"/>
    <mergeCell ref="B95:M95"/>
    <mergeCell ref="B58:M58"/>
    <mergeCell ref="B59:M59"/>
    <mergeCell ref="B41:M41"/>
    <mergeCell ref="B37:M37"/>
    <mergeCell ref="B38:M38"/>
    <mergeCell ref="B43:M43"/>
    <mergeCell ref="B71:M71"/>
    <mergeCell ref="B66:M66"/>
    <mergeCell ref="B67:M67"/>
    <mergeCell ref="B73:M73"/>
    <mergeCell ref="B74:M74"/>
  </mergeCells>
  <phoneticPr fontId="6" type="noConversion"/>
  <pageMargins left="0.19685039370078741" right="0.19685039370078741" top="0.39370078740157483" bottom="0.19685039370078741" header="0.19685039370078741" footer="0.19685039370078741"/>
  <pageSetup paperSize="9"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(КВСР)_5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RePack by SPecialiST</cp:lastModifiedBy>
  <cp:lastPrinted>2016-11-15T06:30:47Z</cp:lastPrinted>
  <dcterms:created xsi:type="dcterms:W3CDTF">2014-12-05T11:12:35Z</dcterms:created>
  <dcterms:modified xsi:type="dcterms:W3CDTF">2017-01-09T12:03:09Z</dcterms:modified>
</cp:coreProperties>
</file>