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удякова Ксения Евгеньевна\Внесение изменений в бюджет ПРОЕКТ\"/>
    </mc:Choice>
  </mc:AlternateContent>
  <bookViews>
    <workbookView xWindow="0" yWindow="0" windowWidth="28800" windowHeight="12330"/>
  </bookViews>
  <sheets>
    <sheet name="СРБ на год (КВСР)_5" sheetId="2" r:id="rId1"/>
  </sheets>
  <calcPr calcId="162913"/>
</workbook>
</file>

<file path=xl/calcChain.xml><?xml version="1.0" encoding="utf-8"?>
<calcChain xmlns="http://schemas.openxmlformats.org/spreadsheetml/2006/main">
  <c r="R40" i="2" l="1"/>
  <c r="Q38" i="2"/>
  <c r="Q39" i="2"/>
  <c r="Q120" i="2" l="1"/>
  <c r="R120" i="2"/>
  <c r="P120" i="2"/>
  <c r="R138" i="2"/>
  <c r="R143" i="2"/>
  <c r="R142" i="2" s="1"/>
  <c r="R141" i="2" s="1"/>
  <c r="Q142" i="2"/>
  <c r="Q141" i="2" s="1"/>
  <c r="P142" i="2"/>
  <c r="P141" i="2" s="1"/>
  <c r="R96" i="2" l="1"/>
  <c r="Q97" i="2"/>
  <c r="Q96" i="2" s="1"/>
  <c r="R97" i="2"/>
  <c r="Q45" i="2"/>
  <c r="R45" i="2"/>
  <c r="P45" i="2"/>
  <c r="R46" i="2"/>
  <c r="Q42" i="2"/>
  <c r="Q41" i="2" s="1"/>
  <c r="R42" i="2"/>
  <c r="R41" i="2" s="1"/>
  <c r="R44" i="2"/>
  <c r="Q43" i="2"/>
  <c r="R43" i="2"/>
  <c r="R37" i="2"/>
  <c r="R35" i="2"/>
  <c r="Q36" i="2"/>
  <c r="Q34" i="2" s="1"/>
  <c r="R36" i="2"/>
  <c r="Q33" i="2" l="1"/>
  <c r="Q35" i="2"/>
  <c r="R21" i="2"/>
  <c r="R20" i="2" s="1"/>
  <c r="R19" i="2" s="1"/>
  <c r="Q20" i="2"/>
  <c r="Q19" i="2" s="1"/>
  <c r="P20" i="2"/>
  <c r="P19" i="2" s="1"/>
  <c r="P18" i="2" s="1"/>
  <c r="P107" i="2"/>
  <c r="P108" i="2"/>
  <c r="P23" i="2" l="1"/>
  <c r="Q23" i="2"/>
  <c r="Q18" i="2" s="1"/>
  <c r="Q145" i="2"/>
  <c r="R145" i="2"/>
  <c r="P145" i="2"/>
  <c r="Q147" i="2"/>
  <c r="R147" i="2"/>
  <c r="P147" i="2"/>
  <c r="Q148" i="2"/>
  <c r="R148" i="2"/>
  <c r="P148" i="2"/>
  <c r="Q150" i="2"/>
  <c r="R150" i="2"/>
  <c r="P150" i="2"/>
  <c r="Q144" i="2"/>
  <c r="R144" i="2"/>
  <c r="P144" i="2"/>
  <c r="R149" i="2" l="1"/>
  <c r="Q162" i="2" l="1"/>
  <c r="R157" i="2" l="1"/>
  <c r="Q156" i="2"/>
  <c r="Q132" i="2"/>
  <c r="Q134" i="2"/>
  <c r="Q125" i="2"/>
  <c r="Q127" i="2"/>
  <c r="Q108" i="2"/>
  <c r="Q94" i="2"/>
  <c r="R83" i="2"/>
  <c r="R82" i="2" s="1"/>
  <c r="R81" i="2" s="1"/>
  <c r="R80" i="2" s="1"/>
  <c r="R79" i="2" s="1"/>
  <c r="Q82" i="2"/>
  <c r="Q81" i="2" s="1"/>
  <c r="Q80" i="2" s="1"/>
  <c r="Q79" i="2" s="1"/>
  <c r="P82" i="2"/>
  <c r="P81" i="2" s="1"/>
  <c r="P80" i="2" s="1"/>
  <c r="P79" i="2" s="1"/>
  <c r="P87" i="2"/>
  <c r="P86" i="2" s="1"/>
  <c r="P85" i="2" s="1"/>
  <c r="P84" i="2" s="1"/>
  <c r="P88" i="2"/>
  <c r="Q88" i="2"/>
  <c r="Q87" i="2" s="1"/>
  <c r="Q86" i="2" s="1"/>
  <c r="Q85" i="2" s="1"/>
  <c r="Q84" i="2" s="1"/>
  <c r="Q77" i="2"/>
  <c r="Q76" i="2" s="1"/>
  <c r="Q75" i="2" s="1"/>
  <c r="Q74" i="2" s="1"/>
  <c r="R78" i="2"/>
  <c r="R77" i="2" s="1"/>
  <c r="R76" i="2" s="1"/>
  <c r="R75" i="2" s="1"/>
  <c r="R74" i="2" s="1"/>
  <c r="P77" i="2"/>
  <c r="P76" i="2" s="1"/>
  <c r="P75" i="2" s="1"/>
  <c r="P74" i="2" s="1"/>
  <c r="Q22" i="2"/>
  <c r="Q17" i="2" s="1"/>
  <c r="Q16" i="2" s="1"/>
  <c r="Q124" i="2" l="1"/>
  <c r="Q62" i="2"/>
  <c r="Q61" i="2" s="1"/>
  <c r="Q131" i="2"/>
  <c r="R126" i="2"/>
  <c r="R125" i="2" s="1"/>
  <c r="R135" i="2"/>
  <c r="R133" i="2"/>
  <c r="R52" i="2"/>
  <c r="R51" i="2" s="1"/>
  <c r="R50" i="2" s="1"/>
  <c r="Q115" i="2" l="1"/>
  <c r="Q114" i="2" s="1"/>
  <c r="P106" i="2"/>
  <c r="Q107" i="2"/>
  <c r="Q106" i="2" l="1"/>
  <c r="Q105" i="2" s="1"/>
  <c r="Q139" i="2" l="1"/>
  <c r="R139" i="2"/>
  <c r="Q137" i="2"/>
  <c r="R137" i="2"/>
  <c r="R98" i="2"/>
  <c r="R95" i="2"/>
  <c r="R94" i="2" s="1"/>
  <c r="Q93" i="2"/>
  <c r="Q92" i="2" s="1"/>
  <c r="Q102" i="2"/>
  <c r="Q101" i="2" s="1"/>
  <c r="Q100" i="2" s="1"/>
  <c r="Q91" i="2" l="1"/>
  <c r="Q90" i="2" s="1"/>
  <c r="R136" i="2"/>
  <c r="Q136" i="2"/>
  <c r="R89" i="2"/>
  <c r="R88" i="2" s="1"/>
  <c r="R87" i="2" s="1"/>
  <c r="R86" i="2" s="1"/>
  <c r="R85" i="2" s="1"/>
  <c r="R84" i="2" s="1"/>
  <c r="P59" i="2" l="1"/>
  <c r="P58" i="2" s="1"/>
  <c r="P57" i="2" s="1"/>
  <c r="P56" i="2" s="1"/>
  <c r="R163" i="2" l="1"/>
  <c r="R128" i="2"/>
  <c r="R127" i="2" s="1"/>
  <c r="R117" i="2"/>
  <c r="R116" i="2"/>
  <c r="R115" i="2" l="1"/>
  <c r="R114" i="2" s="1"/>
  <c r="P115" i="2"/>
  <c r="P114" i="2" s="1"/>
  <c r="R109" i="2"/>
  <c r="R104" i="2"/>
  <c r="R24" i="2" l="1"/>
  <c r="R172" i="2"/>
  <c r="R171" i="2" s="1"/>
  <c r="R170" i="2" s="1"/>
  <c r="R168" i="2"/>
  <c r="R167" i="2" s="1"/>
  <c r="R162" i="2" s="1"/>
  <c r="R165" i="2"/>
  <c r="R164" i="2" s="1"/>
  <c r="R160" i="2"/>
  <c r="R159" i="2" s="1"/>
  <c r="R158" i="2" s="1"/>
  <c r="R156" i="2"/>
  <c r="R155" i="2" s="1"/>
  <c r="R153" i="2"/>
  <c r="R152" i="2" s="1"/>
  <c r="R129" i="2"/>
  <c r="R124" i="2" s="1"/>
  <c r="R122" i="2"/>
  <c r="R121" i="2" s="1"/>
  <c r="R112" i="2"/>
  <c r="R111" i="2" s="1"/>
  <c r="R110" i="2" s="1"/>
  <c r="R93" i="2"/>
  <c r="R72" i="2"/>
  <c r="R71" i="2" s="1"/>
  <c r="R69" i="2"/>
  <c r="R68" i="2" s="1"/>
  <c r="R65" i="2"/>
  <c r="R64" i="2" s="1"/>
  <c r="R63" i="2" s="1"/>
  <c r="R59" i="2"/>
  <c r="R58" i="2" s="1"/>
  <c r="R57" i="2" s="1"/>
  <c r="R56" i="2" s="1"/>
  <c r="R54" i="2"/>
  <c r="R53" i="2" s="1"/>
  <c r="R49" i="2" s="1"/>
  <c r="R48" i="2" s="1"/>
  <c r="R39" i="2"/>
  <c r="R38" i="2" s="1"/>
  <c r="R34" i="2" s="1"/>
  <c r="R33" i="2" s="1"/>
  <c r="R30" i="2"/>
  <c r="R29" i="2" s="1"/>
  <c r="R27" i="2"/>
  <c r="R26" i="2" s="1"/>
  <c r="Q155" i="2"/>
  <c r="R23" i="2" l="1"/>
  <c r="Q119" i="2"/>
  <c r="Q118" i="2" s="1"/>
  <c r="R62" i="2"/>
  <c r="R61" i="2" s="1"/>
  <c r="R92" i="2"/>
  <c r="R91" i="2" s="1"/>
  <c r="R67" i="2"/>
  <c r="Q32" i="2"/>
  <c r="R32" i="2"/>
  <c r="P172" i="2"/>
  <c r="P171" i="2" s="1"/>
  <c r="P170" i="2" s="1"/>
  <c r="P30" i="2"/>
  <c r="P29" i="2" s="1"/>
  <c r="P27" i="2"/>
  <c r="P26" i="2" s="1"/>
  <c r="P137" i="2"/>
  <c r="P51" i="2"/>
  <c r="P54" i="2"/>
  <c r="P53" i="2" s="1"/>
  <c r="R22" i="2" l="1"/>
  <c r="R18" i="2"/>
  <c r="P50" i="2"/>
  <c r="P49" i="2" s="1"/>
  <c r="P48" i="2" s="1"/>
  <c r="Q174" i="2"/>
  <c r="P25" i="2"/>
  <c r="R25" i="2" s="1"/>
  <c r="R17" i="2" s="1"/>
  <c r="R16" i="2" s="1"/>
  <c r="R47" i="2" l="1"/>
  <c r="P47" i="2"/>
  <c r="P168" i="2"/>
  <c r="P165" i="2"/>
  <c r="P164" i="2" s="1"/>
  <c r="P139" i="2"/>
  <c r="P136" i="2" s="1"/>
  <c r="P129" i="2" l="1"/>
  <c r="P156" i="2" l="1"/>
  <c r="P155" i="2" s="1"/>
  <c r="P132" i="2"/>
  <c r="R132" i="2" s="1"/>
  <c r="P39" i="2"/>
  <c r="P38" i="2" s="1"/>
  <c r="P43" i="2"/>
  <c r="P42" i="2" l="1"/>
  <c r="P41" i="2" s="1"/>
  <c r="P22" i="2"/>
  <c r="P17" i="2" l="1"/>
  <c r="P16" i="2" s="1"/>
  <c r="P103" i="2"/>
  <c r="P72" i="2"/>
  <c r="P71" i="2" s="1"/>
  <c r="P65" i="2"/>
  <c r="P64" i="2" s="1"/>
  <c r="P63" i="2" s="1"/>
  <c r="P102" i="2" l="1"/>
  <c r="P101" i="2" s="1"/>
  <c r="R103" i="2"/>
  <c r="R102" i="2" s="1"/>
  <c r="P134" i="2"/>
  <c r="P131" i="2" l="1"/>
  <c r="R134" i="2"/>
  <c r="R131" i="2" s="1"/>
  <c r="R119" i="2" s="1"/>
  <c r="R118" i="2" s="1"/>
  <c r="R101" i="2"/>
  <c r="R100" i="2" s="1"/>
  <c r="R99" i="2" s="1"/>
  <c r="P125" i="2"/>
  <c r="P122" i="2"/>
  <c r="P121" i="2" s="1"/>
  <c r="P69" i="2"/>
  <c r="P68" i="2" s="1"/>
  <c r="P153" i="2"/>
  <c r="P152" i="2" s="1"/>
  <c r="P97" i="2"/>
  <c r="P96" i="2" s="1"/>
  <c r="P94" i="2"/>
  <c r="P93" i="2" s="1"/>
  <c r="P112" i="2"/>
  <c r="P111" i="2" s="1"/>
  <c r="P110" i="2" s="1"/>
  <c r="P105" i="2" s="1"/>
  <c r="P127" i="2"/>
  <c r="P160" i="2"/>
  <c r="P159" i="2" s="1"/>
  <c r="P158" i="2" s="1"/>
  <c r="R108" i="2"/>
  <c r="P36" i="2"/>
  <c r="P34" i="2" s="1"/>
  <c r="R107" i="2" l="1"/>
  <c r="R106" i="2" s="1"/>
  <c r="R105" i="2" s="1"/>
  <c r="P92" i="2"/>
  <c r="P91" i="2" s="1"/>
  <c r="P124" i="2"/>
  <c r="P119" i="2" s="1"/>
  <c r="P118" i="2" s="1"/>
  <c r="P67" i="2"/>
  <c r="P167" i="2"/>
  <c r="P162" i="2" s="1"/>
  <c r="P35" i="2"/>
  <c r="P90" i="2" l="1"/>
  <c r="R90" i="2" s="1"/>
  <c r="R174" i="2" s="1"/>
  <c r="P62" i="2"/>
  <c r="P61" i="2" s="1"/>
  <c r="P33" i="2"/>
  <c r="P32" i="2" s="1"/>
  <c r="N174" i="2" l="1"/>
</calcChain>
</file>

<file path=xl/sharedStrings.xml><?xml version="1.0" encoding="utf-8"?>
<sst xmlns="http://schemas.openxmlformats.org/spreadsheetml/2006/main" count="403" uniqueCount="177">
  <si>
    <t/>
  </si>
  <si>
    <t>Резервные средства</t>
  </si>
  <si>
    <t>800</t>
  </si>
  <si>
    <t>Иные бюджетные ассигнования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</si>
  <si>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</si>
  <si>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</si>
  <si>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</si>
  <si>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</si>
  <si>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</si>
  <si>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240</t>
  </si>
  <si>
    <t>Иные закупки товаров, работ и услуг для обеспечения государственных (муниципальных) нужд</t>
  </si>
  <si>
    <t>200</t>
  </si>
  <si>
    <t>540</t>
  </si>
  <si>
    <t>Иные межбюджетные трансферты</t>
  </si>
  <si>
    <t>500</t>
  </si>
  <si>
    <t>Межбюджетные трансферты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</si>
  <si>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</si>
  <si>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</si>
  <si>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</si>
  <si>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110</t>
  </si>
  <si>
    <t>Расходы на выплаты персоналу казенных учреждений</t>
  </si>
  <si>
    <t>Услуги в области информационных технологий</t>
  </si>
  <si>
    <t>Подпрограмма "Профилактика правонарушений"</t>
  </si>
  <si>
    <t>Подпрограмма "Содействие трудоустройству граждан"</t>
  </si>
  <si>
    <t>Сумма</t>
  </si>
  <si>
    <t>ВР</t>
  </si>
  <si>
    <t>ЦСР</t>
  </si>
  <si>
    <t>Наименование показателя</t>
  </si>
  <si>
    <t>тыс.руб</t>
  </si>
  <si>
    <t>сельского поселения Хулимсунт</t>
  </si>
  <si>
    <t>ИТОГО:</t>
  </si>
  <si>
    <t>Расходы на обеспечение деятельности (оказание услуг)муниципальных учреждений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</si>
  <si>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</si>
  <si>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</si>
  <si>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</si>
  <si>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</si>
  <si>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Реализация мероприятий (в случае если не предусмотрено по обособленным направлениям расходов)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</si>
  <si>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</si>
  <si>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</si>
  <si>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</si>
  <si>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Управление Резервным фондом</t>
  </si>
  <si>
    <t>Основное мероприятие "Страхование муниципального имущества от случайных и непредвиденных событий"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</si>
  <si>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</si>
  <si>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</si>
  <si>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</si>
  <si>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</si>
  <si>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2100000000</t>
  </si>
  <si>
    <t>Субвенции на осуществление первичного военного учета на территориях, где отсутствуют военные комиссариаты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</si>
  <si>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</si>
  <si>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</si>
  <si>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</si>
  <si>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</si>
  <si>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</si>
  <si>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Закупка товаров, работ и услуг для обеспечения государственных (муниципальных) нужд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</si>
  <si>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</si>
  <si>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деятельности народных дружин</t>
  </si>
  <si>
    <t>Основное мероприятие "Организация трудоустройства несовершеннолетних граждан"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</si>
  <si>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</si>
  <si>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</si>
  <si>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</si>
  <si>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</si>
  <si>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</si>
  <si>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</si>
  <si>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</si>
  <si>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</si>
  <si>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Социальное обеспечение и иные выплаты населению</t>
  </si>
  <si>
    <t>5000100000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</si>
  <si>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</si>
  <si>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5000151180</t>
  </si>
  <si>
    <t>2140199990</t>
  </si>
  <si>
    <t>к решению Совета депутатов</t>
  </si>
  <si>
    <t>Распределение бюджетных ассигнований по целевым статьям (муниципальным программам сельского поселения Хулимсунт и непрограмным направлениям деятельности), группам  (группам и подгруппам) видов расходов классификации расходов бюджета сельского поселения Хулимсунт на 2019 год.</t>
  </si>
  <si>
    <t>Муниципальная программа "Содействие занятости населения на территории сельского поселения Хулимсунт на 2016-2021 годы"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</si>
  <si>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</si>
  <si>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</si>
  <si>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</si>
  <si>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</si>
  <si>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</si>
  <si>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</si>
  <si>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</si>
  <si>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</si>
  <si>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</si>
  <si>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</si>
  <si>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</si>
  <si>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</si>
  <si>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</si>
  <si>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</si>
  <si>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8620000000</t>
  </si>
  <si>
    <t>8620100000</t>
  </si>
  <si>
    <t>8620199990</t>
  </si>
  <si>
    <t>86101S2589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</si>
  <si>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2021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</si>
  <si>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2016-2021 годах"</t>
  </si>
  <si>
    <t>8700000000</t>
  </si>
  <si>
    <t>8710000000</t>
  </si>
  <si>
    <t>8710800000</t>
  </si>
  <si>
    <t>87108D9300</t>
  </si>
  <si>
    <t>8710200000</t>
  </si>
  <si>
    <t>8710282300</t>
  </si>
  <si>
    <t>87102S2300</t>
  </si>
  <si>
    <t>Муниципальная программа "Защита населения и территорий от чрезвычайных ситуаций, обеспечение пожарной безопасности на территории муниципального образования сельского поселении Хулимсунт на 2016 – 2021 годы"</t>
  </si>
  <si>
    <t>8800000000</t>
  </si>
  <si>
    <t>Муниципальная программа «Информационное общество сельского поселения  Хулимсунт на 2016-2021 годы"</t>
  </si>
  <si>
    <t>8900000000</t>
  </si>
  <si>
    <t>8910000000</t>
  </si>
  <si>
    <t>8910100000</t>
  </si>
  <si>
    <t>8910199990</t>
  </si>
  <si>
    <t>8910120070</t>
  </si>
  <si>
    <t>Муниципальная программа "Развитие транспортной системы сельского поселения Хулимсунт на 2016-2021 годы"</t>
  </si>
  <si>
    <t>9000000000</t>
  </si>
  <si>
    <t>9010000000</t>
  </si>
  <si>
    <t>901020000</t>
  </si>
  <si>
    <t>9010299990</t>
  </si>
  <si>
    <t>Муниципальная программа "Управление муниципальным имуществом в сельском поселении Хулимсунт на 2016-2021 годы"</t>
  </si>
  <si>
    <t>9100000000</t>
  </si>
  <si>
    <t>9100100000</t>
  </si>
  <si>
    <t>9100199990</t>
  </si>
  <si>
    <t>9100200000</t>
  </si>
  <si>
    <t>9100299990</t>
  </si>
  <si>
    <t>Муниципальная программа "Совершенствование муниципального управления в сельском поселении Хулимсунт на 2016-2021 годы"</t>
  </si>
  <si>
    <t>9200000000</t>
  </si>
  <si>
    <t>9210000000</t>
  </si>
  <si>
    <t>9210100000</t>
  </si>
  <si>
    <t>9210102030</t>
  </si>
  <si>
    <t>9210100590</t>
  </si>
  <si>
    <t>9210102040</t>
  </si>
  <si>
    <t>9210102400</t>
  </si>
  <si>
    <t>9210200000</t>
  </si>
  <si>
    <t>9210202400</t>
  </si>
  <si>
    <t>9210189020</t>
  </si>
  <si>
    <t>Субсидия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</si>
  <si>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9210182671</t>
  </si>
  <si>
    <t>Расходы на софинансирование субсидии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</si>
  <si>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92101S2671</t>
  </si>
  <si>
    <t>9210199990</t>
  </si>
  <si>
    <t>Муниципальная программа "Благоустройство территории сельского поселения Хулимсунт на 2016-2021 годы"</t>
  </si>
  <si>
    <t>Основное мероприятие "Содействие развитию исторических и иных местных традиций"</t>
  </si>
  <si>
    <t>2140200000</t>
  </si>
  <si>
    <t>Судсидии на одействие развитию исторических и иных местных традиций</t>
  </si>
  <si>
    <t>2140282420</t>
  </si>
  <si>
    <t>Расходы на софинансирование субсидии на содействие развитию исторических и иных местных традиций</t>
  </si>
  <si>
    <t>21402S2420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</si>
  <si>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</si>
  <si>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</si>
  <si>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>5000489020</t>
  </si>
  <si>
    <t>5000122020</t>
  </si>
  <si>
    <t>8600000000</t>
  </si>
  <si>
    <t>Основное мероприятие "Создание и содержание материальных ресурсов (запасов)для предупреждения и ликвидации чреезвычайных ситуаций "</t>
  </si>
  <si>
    <t>8820000000</t>
  </si>
  <si>
    <t>8820100000</t>
  </si>
  <si>
    <t>8820199990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</si>
  <si>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</si>
  <si>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Публичные нормативные социальные выплаты гражданам</t>
  </si>
  <si>
    <t>Уточненная сумма</t>
  </si>
  <si>
    <t>Изменения</t>
  </si>
  <si>
    <t>Капитальные вложения в объектыгосударственной (муниципальной) собственности</t>
  </si>
  <si>
    <t>9100399990</t>
  </si>
  <si>
    <t>Бюджетные инвестиции</t>
  </si>
  <si>
    <t>(Приложение 9</t>
  </si>
  <si>
    <t>от 26.12.2018 № 12)</t>
  </si>
  <si>
    <t>Приложение 3</t>
  </si>
  <si>
    <t>Основное мероприятие "Приобретение имущества в муниципальную собственность"</t>
  </si>
  <si>
    <t>9100300000</t>
  </si>
  <si>
    <t>8720000000</t>
  </si>
  <si>
    <t>Основное мероприятие "Проведение информационной антинаркотической политики"</t>
  </si>
  <si>
    <t>8720100000</t>
  </si>
  <si>
    <t>Подпрограмма "Профилактика не законного оборота и потребления наркотических средств и психотропных веществ в сельском поселении Хулимсунт"</t>
  </si>
  <si>
    <t>8720199990</t>
  </si>
  <si>
    <t>Подпрограмма "Профилактика экстремизма и терроризма"</t>
  </si>
  <si>
    <t>8730000000</t>
  </si>
  <si>
    <t>8730100000</t>
  </si>
  <si>
    <t>Основное мероприятие "Проведение информационной  политики, направленной на профилактику экстремизма и воспитание культуры межэтнического и межконфессионального общества"</t>
  </si>
  <si>
    <t>8730199990</t>
  </si>
  <si>
    <t>Субвенции на осуществление отдельных полномочий Ханты-Мансийского автономного округа- Югры по организаци деятельности по обращению с твердыми коммунальными отходами</t>
  </si>
  <si>
    <t>2140184290</t>
  </si>
  <si>
    <t>Иные межбеджетные трансферты из бюджетов городских, сельских поселений в бюджет муниципального района на осуществленияе полномочий порешению вопросов местного значения</t>
  </si>
  <si>
    <t>от 20.11.2019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</si>
</sst>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000;;"/>
    <numFmt numFmtId="166" formatCode="0000000"/>
    <numFmt numFmtId="167" formatCode="000"/>
    <numFmt numFmtId="168" formatCode="#,##0.0_ ;[Red]\-#,##0.0\ "/>
    <numFmt numFmtId="169" formatCode="0000"/>
    <numFmt numFmtId="170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8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2" borderId="0" xfId="1" applyFill="1" applyProtection="1">
      <protection hidden="1"/>
    </xf>
    <xf numFmtId="0" fontId="1" fillId="2" borderId="0" xfId="1" applyFill="1" applyAlignment="1" applyProtection="1">
      <alignment horizontal="center"/>
      <protection hidden="1"/>
    </xf>
    <xf numFmtId="0" fontId="4" fillId="2" borderId="0" xfId="1" applyNumberFormat="1" applyFont="1" applyFill="1" applyAlignment="1" applyProtection="1">
      <alignment wrapText="1"/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1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right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2" xfId="1" applyNumberFormat="1" applyFont="1" applyFill="1" applyBorder="1" applyAlignment="1" applyProtection="1">
      <protection hidden="1"/>
    </xf>
    <xf numFmtId="0" fontId="1" fillId="2" borderId="7" xfId="1" applyFill="1" applyBorder="1" applyProtection="1">
      <protection hidden="1"/>
    </xf>
    <xf numFmtId="0" fontId="2" fillId="2" borderId="0" xfId="1" applyNumberFormat="1" applyFont="1" applyFill="1" applyAlignment="1" applyProtection="1">
      <alignment wrapText="1"/>
      <protection hidden="1"/>
    </xf>
    <xf numFmtId="0" fontId="2" fillId="2" borderId="0" xfId="1" applyNumberFormat="1" applyFont="1" applyFill="1" applyAlignment="1" applyProtection="1">
      <protection hidden="1"/>
    </xf>
    <xf numFmtId="0" fontId="1" fillId="2" borderId="0" xfId="1" applyFill="1"/>
    <xf numFmtId="0" fontId="4" fillId="0" borderId="0" xfId="1" applyFont="1"/>
    <xf numFmtId="0" fontId="1" fillId="0" borderId="0" xfId="1" applyFont="1"/>
    <xf numFmtId="0" fontId="1" fillId="0" borderId="0" xfId="1" applyBorder="1"/>
    <xf numFmtId="0" fontId="4" fillId="0" borderId="0" xfId="1" applyFont="1" applyBorder="1"/>
    <xf numFmtId="0" fontId="1" fillId="0" borderId="0" xfId="1" applyFont="1" applyBorder="1"/>
    <xf numFmtId="166" fontId="3" fillId="2" borderId="0" xfId="1" applyNumberFormat="1" applyFont="1" applyFill="1" applyBorder="1" applyAlignment="1" applyProtection="1">
      <alignment horizontal="left" vertical="center" wrapText="1"/>
      <protection hidden="1"/>
    </xf>
    <xf numFmtId="168" fontId="2" fillId="2" borderId="0" xfId="1" applyNumberFormat="1" applyFont="1" applyFill="1" applyAlignment="1" applyProtection="1">
      <alignment horizontal="center"/>
      <protection hidden="1"/>
    </xf>
    <xf numFmtId="49" fontId="2" fillId="3" borderId="8" xfId="1" applyNumberFormat="1" applyFont="1" applyFill="1" applyBorder="1" applyAlignment="1" applyProtection="1">
      <alignment horizontal="right" vertical="center"/>
      <protection hidden="1"/>
    </xf>
    <xf numFmtId="165" fontId="2" fillId="3" borderId="9" xfId="1" applyNumberFormat="1" applyFont="1" applyFill="1" applyBorder="1" applyAlignment="1" applyProtection="1">
      <alignment horizontal="right" vertical="center"/>
      <protection hidden="1"/>
    </xf>
    <xf numFmtId="49" fontId="2" fillId="3" borderId="8" xfId="1" applyNumberFormat="1" applyFont="1" applyFill="1" applyBorder="1" applyAlignment="1" applyProtection="1">
      <alignment horizontal="center" vertical="center"/>
      <protection hidden="1"/>
    </xf>
    <xf numFmtId="165" fontId="2" fillId="3" borderId="9" xfId="1" applyNumberFormat="1" applyFont="1" applyFill="1" applyBorder="1" applyAlignment="1" applyProtection="1">
      <alignment horizontal="center" vertical="center"/>
      <protection hidden="1"/>
    </xf>
    <xf numFmtId="165" fontId="2" fillId="3" borderId="13" xfId="1" applyNumberFormat="1" applyFont="1" applyFill="1" applyBorder="1" applyAlignment="1" applyProtection="1">
      <alignment horizontal="center" vertical="center"/>
      <protection hidden="1"/>
    </xf>
    <xf numFmtId="49" fontId="2" fillId="4" borderId="8" xfId="1" applyNumberFormat="1" applyFont="1" applyFill="1" applyBorder="1" applyAlignment="1" applyProtection="1">
      <alignment horizontal="right" vertical="center"/>
      <protection hidden="1"/>
    </xf>
    <xf numFmtId="165" fontId="2" fillId="4" borderId="9" xfId="1" applyNumberFormat="1" applyFont="1" applyFill="1" applyBorder="1" applyAlignment="1" applyProtection="1">
      <alignment horizontal="right" vertical="center"/>
      <protection hidden="1"/>
    </xf>
    <xf numFmtId="164" fontId="2" fillId="4" borderId="9" xfId="1" applyNumberFormat="1" applyFont="1" applyFill="1" applyBorder="1" applyAlignment="1" applyProtection="1">
      <alignment horizontal="right" vertical="center"/>
      <protection hidden="1"/>
    </xf>
    <xf numFmtId="49" fontId="2" fillId="4" borderId="8" xfId="1" applyNumberFormat="1" applyFont="1" applyFill="1" applyBorder="1" applyAlignment="1" applyProtection="1">
      <alignment horizontal="center" vertical="center"/>
      <protection hidden="1"/>
    </xf>
    <xf numFmtId="165" fontId="2" fillId="4" borderId="9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 wrapText="1"/>
      <protection hidden="1"/>
    </xf>
    <xf numFmtId="49" fontId="2" fillId="3" borderId="17" xfId="1" applyNumberFormat="1" applyFont="1" applyFill="1" applyBorder="1" applyAlignment="1" applyProtection="1">
      <alignment horizontal="center" vertical="center"/>
      <protection hidden="1"/>
    </xf>
    <xf numFmtId="165" fontId="2" fillId="3" borderId="18" xfId="1" applyNumberFormat="1" applyFont="1" applyFill="1" applyBorder="1" applyAlignment="1" applyProtection="1">
      <alignment horizontal="center" vertical="center"/>
      <protection hidden="1"/>
    </xf>
    <xf numFmtId="0" fontId="2" fillId="3" borderId="1" xfId="1" applyNumberFormat="1" applyFont="1" applyFill="1" applyBorder="1" applyAlignment="1" applyProtection="1">
      <protection hidden="1"/>
    </xf>
    <xf numFmtId="0" fontId="1" fillId="3" borderId="0" xfId="1" applyFill="1"/>
    <xf numFmtId="166" fontId="3" fillId="2" borderId="0" xfId="1" applyNumberFormat="1" applyFont="1" applyFill="1" applyBorder="1" applyAlignment="1" applyProtection="1">
      <alignment vertical="center" wrapText="1"/>
      <protection hidden="1"/>
    </xf>
    <xf numFmtId="167" fontId="3" fillId="2" borderId="0" xfId="1" applyNumberFormat="1" applyFont="1" applyFill="1" applyBorder="1" applyAlignment="1" applyProtection="1">
      <alignment vertical="center" wrapText="1"/>
      <protection hidden="1"/>
    </xf>
    <xf numFmtId="167" fontId="2" fillId="2" borderId="0" xfId="1" applyNumberFormat="1" applyFont="1" applyFill="1" applyBorder="1" applyAlignment="1" applyProtection="1">
      <alignment vertical="center" wrapText="1"/>
      <protection hidden="1"/>
    </xf>
    <xf numFmtId="0" fontId="1" fillId="2" borderId="0" xfId="1" applyFill="1" applyBorder="1" applyProtection="1">
      <protection hidden="1"/>
    </xf>
    <xf numFmtId="164" fontId="1" fillId="0" borderId="9" xfId="1" applyNumberFormat="1" applyFont="1" applyFill="1" applyBorder="1" applyAlignment="1" applyProtection="1">
      <protection hidden="1"/>
    </xf>
    <xf numFmtId="170" fontId="2" fillId="4" borderId="9" xfId="1" applyNumberFormat="1" applyFont="1" applyFill="1" applyBorder="1" applyAlignment="1" applyProtection="1">
      <alignment horizontal="right" vertical="center"/>
      <protection hidden="1"/>
    </xf>
    <xf numFmtId="170" fontId="1" fillId="2" borderId="0" xfId="1" applyNumberFormat="1" applyFill="1" applyBorder="1" applyProtection="1"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170" fontId="1" fillId="0" borderId="0" xfId="1" applyNumberFormat="1" applyBorder="1"/>
    <xf numFmtId="164" fontId="2" fillId="6" borderId="9" xfId="1" applyNumberFormat="1" applyFont="1" applyFill="1" applyBorder="1" applyAlignment="1" applyProtection="1">
      <alignment horizontal="right" vertical="center"/>
      <protection hidden="1"/>
    </xf>
    <xf numFmtId="170" fontId="2" fillId="6" borderId="9" xfId="1" applyNumberFormat="1" applyFont="1" applyFill="1" applyBorder="1" applyAlignment="1" applyProtection="1">
      <alignment horizontal="right" vertical="center"/>
      <protection hidden="1"/>
    </xf>
    <xf numFmtId="164" fontId="2" fillId="6" borderId="8" xfId="1" applyNumberFormat="1" applyFont="1" applyFill="1" applyBorder="1" applyAlignment="1" applyProtection="1">
      <alignment horizontal="right" vertical="center"/>
      <protection hidden="1"/>
    </xf>
    <xf numFmtId="170" fontId="2" fillId="6" borderId="19" xfId="1" applyNumberFormat="1" applyFont="1" applyFill="1" applyBorder="1" applyAlignment="1" applyProtection="1">
      <alignment horizontal="right" vertical="center"/>
      <protection hidden="1"/>
    </xf>
    <xf numFmtId="0" fontId="3" fillId="5" borderId="23" xfId="1" applyNumberFormat="1" applyFont="1" applyFill="1" applyBorder="1" applyAlignment="1" applyProtection="1">
      <alignment horizontal="center" vertical="center" wrapText="1"/>
      <protection hidden="1"/>
    </xf>
    <xf numFmtId="164" fontId="2" fillId="7" borderId="8" xfId="1" applyNumberFormat="1" applyFont="1" applyFill="1" applyBorder="1" applyAlignment="1" applyProtection="1">
      <alignment horizontal="right" vertical="center"/>
      <protection hidden="1"/>
    </xf>
    <xf numFmtId="164" fontId="2" fillId="7" borderId="9" xfId="1" applyNumberFormat="1" applyFont="1" applyFill="1" applyBorder="1" applyAlignment="1" applyProtection="1">
      <alignment horizontal="right" vertical="center"/>
      <protection hidden="1"/>
    </xf>
    <xf numFmtId="170" fontId="2" fillId="7" borderId="9" xfId="1" applyNumberFormat="1" applyFont="1" applyFill="1" applyBorder="1" applyAlignment="1" applyProtection="1">
      <alignment horizontal="right" vertical="center"/>
      <protection hidden="1"/>
    </xf>
    <xf numFmtId="170" fontId="2" fillId="7" borderId="13" xfId="1" applyNumberFormat="1" applyFont="1" applyFill="1" applyBorder="1" applyAlignment="1" applyProtection="1">
      <alignment horizontal="right" vertical="center"/>
      <protection hidden="1"/>
    </xf>
    <xf numFmtId="170" fontId="2" fillId="7" borderId="19" xfId="1" applyNumberFormat="1" applyFont="1" applyFill="1" applyBorder="1" applyAlignment="1" applyProtection="1">
      <alignment horizontal="right" vertical="center"/>
      <protection hidden="1"/>
    </xf>
    <xf numFmtId="164" fontId="2" fillId="7" borderId="19" xfId="1" applyNumberFormat="1" applyFont="1" applyFill="1" applyBorder="1" applyAlignment="1" applyProtection="1">
      <alignment horizontal="right" vertical="center"/>
      <protection hidden="1"/>
    </xf>
    <xf numFmtId="170" fontId="2" fillId="7" borderId="12" xfId="1" applyNumberFormat="1" applyFont="1" applyFill="1" applyBorder="1" applyAlignment="1" applyProtection="1">
      <alignment vertical="center" wrapText="1"/>
      <protection hidden="1"/>
    </xf>
    <xf numFmtId="164" fontId="2" fillId="7" borderId="20" xfId="1" applyNumberFormat="1" applyFont="1" applyFill="1" applyBorder="1" applyAlignment="1" applyProtection="1">
      <alignment horizontal="right" vertical="center"/>
      <protection hidden="1"/>
    </xf>
    <xf numFmtId="170" fontId="2" fillId="7" borderId="22" xfId="1" applyNumberFormat="1" applyFont="1" applyFill="1" applyBorder="1" applyAlignment="1" applyProtection="1">
      <alignment horizontal="right" vertical="center"/>
      <protection hidden="1"/>
    </xf>
    <xf numFmtId="164" fontId="2" fillId="7" borderId="17" xfId="1" applyNumberFormat="1" applyFont="1" applyFill="1" applyBorder="1" applyAlignment="1" applyProtection="1">
      <alignment horizontal="right" vertical="center"/>
      <protection hidden="1"/>
    </xf>
    <xf numFmtId="170" fontId="2" fillId="7" borderId="21" xfId="1" applyNumberFormat="1" applyFont="1" applyFill="1" applyBorder="1" applyAlignment="1" applyProtection="1">
      <alignment horizontal="right" vertical="center"/>
      <protection hidden="1"/>
    </xf>
    <xf numFmtId="164" fontId="2" fillId="7" borderId="12" xfId="1" applyNumberFormat="1" applyFont="1" applyFill="1" applyBorder="1" applyAlignment="1" applyProtection="1">
      <alignment horizontal="right" vertical="center"/>
      <protection hidden="1"/>
    </xf>
    <xf numFmtId="170" fontId="7" fillId="7" borderId="9" xfId="1" applyNumberFormat="1" applyFont="1" applyFill="1" applyBorder="1" applyAlignment="1" applyProtection="1">
      <alignment horizontal="right" vertical="center"/>
      <protection hidden="1"/>
    </xf>
    <xf numFmtId="168" fontId="1" fillId="2" borderId="0" xfId="1" applyNumberFormat="1" applyFill="1"/>
    <xf numFmtId="170" fontId="2" fillId="4" borderId="8" xfId="1" applyNumberFormat="1" applyFont="1" applyFill="1" applyBorder="1" applyAlignment="1" applyProtection="1">
      <alignment horizontal="right" vertical="center"/>
      <protection hidden="1"/>
    </xf>
    <xf numFmtId="164" fontId="2" fillId="4" borderId="8" xfId="1" applyNumberFormat="1" applyFont="1" applyFill="1" applyBorder="1" applyAlignment="1" applyProtection="1">
      <alignment horizontal="right" vertical="center"/>
      <protection hidden="1"/>
    </xf>
    <xf numFmtId="164" fontId="2" fillId="4" borderId="19" xfId="1" applyNumberFormat="1" applyFont="1" applyFill="1" applyBorder="1" applyAlignment="1" applyProtection="1">
      <alignment horizontal="right" vertical="center"/>
      <protection hidden="1"/>
    </xf>
    <xf numFmtId="170" fontId="2" fillId="4" borderId="12" xfId="1" applyNumberFormat="1" applyFont="1" applyFill="1" applyBorder="1" applyAlignment="1" applyProtection="1">
      <alignment vertical="center" wrapText="1"/>
      <protection hidden="1"/>
    </xf>
    <xf numFmtId="170" fontId="2" fillId="4" borderId="19" xfId="1" applyNumberFormat="1" applyFont="1" applyFill="1" applyBorder="1" applyAlignment="1" applyProtection="1">
      <alignment horizontal="right" vertical="center"/>
      <protection hidden="1"/>
    </xf>
    <xf numFmtId="168" fontId="1" fillId="0" borderId="0" xfId="1" applyNumberFormat="1" applyBorder="1"/>
    <xf numFmtId="167" fontId="6" fillId="3" borderId="10" xfId="1" applyNumberFormat="1" applyFont="1" applyFill="1" applyBorder="1" applyAlignment="1" applyProtection="1">
      <alignment vertical="center" wrapText="1"/>
      <protection hidden="1"/>
    </xf>
    <xf numFmtId="167" fontId="6" fillId="3" borderId="11" xfId="1" applyNumberFormat="1" applyFont="1" applyFill="1" applyBorder="1" applyAlignment="1" applyProtection="1">
      <alignment vertical="center" wrapText="1"/>
      <protection hidden="1"/>
    </xf>
    <xf numFmtId="167" fontId="6" fillId="3" borderId="12" xfId="1" applyNumberFormat="1" applyFont="1" applyFill="1" applyBorder="1" applyAlignment="1" applyProtection="1">
      <alignment vertical="center" wrapText="1"/>
      <protection hidden="1"/>
    </xf>
    <xf numFmtId="166" fontId="6" fillId="3" borderId="10" xfId="1" applyNumberFormat="1" applyFont="1" applyFill="1" applyBorder="1" applyAlignment="1" applyProtection="1">
      <alignment vertical="center" wrapText="1"/>
      <protection hidden="1"/>
    </xf>
    <xf numFmtId="166" fontId="6" fillId="3" borderId="11" xfId="1" applyNumberFormat="1" applyFont="1" applyFill="1" applyBorder="1" applyAlignment="1" applyProtection="1">
      <alignment vertical="center" wrapText="1"/>
      <protection hidden="1"/>
    </xf>
    <xf numFmtId="166" fontId="6" fillId="3" borderId="12" xfId="1" applyNumberFormat="1" applyFont="1" applyFill="1" applyBorder="1" applyAlignment="1" applyProtection="1">
      <alignment vertical="center" wrapText="1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" fillId="2" borderId="0" xfId="1" applyFill="1" applyAlignment="1" applyProtection="1">
      <alignment horizontal="right"/>
      <protection hidden="1"/>
    </xf>
    <xf numFmtId="0" fontId="4" fillId="2" borderId="0" xfId="1" applyNumberFormat="1" applyFont="1" applyFill="1" applyAlignment="1" applyProtection="1">
      <alignment horizontal="center" wrapText="1"/>
      <protection hidden="1"/>
    </xf>
    <xf numFmtId="0" fontId="3" fillId="5" borderId="4" xfId="1" applyNumberFormat="1" applyFont="1" applyFill="1" applyBorder="1" applyAlignment="1" applyProtection="1">
      <alignment horizontal="center"/>
      <protection hidden="1"/>
    </xf>
    <xf numFmtId="0" fontId="3" fillId="5" borderId="5" xfId="1" applyNumberFormat="1" applyFont="1" applyFill="1" applyBorder="1" applyAlignment="1" applyProtection="1">
      <alignment horizontal="center"/>
      <protection hidden="1"/>
    </xf>
    <xf numFmtId="0" fontId="3" fillId="5" borderId="6" xfId="1" applyNumberFormat="1" applyFont="1" applyFill="1" applyBorder="1" applyAlignment="1" applyProtection="1">
      <alignment horizontal="center"/>
      <protection hidden="1"/>
    </xf>
    <xf numFmtId="166" fontId="6" fillId="4" borderId="10" xfId="1" applyNumberFormat="1" applyFont="1" applyFill="1" applyBorder="1" applyAlignment="1" applyProtection="1">
      <alignment vertical="center" wrapText="1"/>
      <protection hidden="1"/>
    </xf>
    <xf numFmtId="166" fontId="6" fillId="4" borderId="11" xfId="1" applyNumberFormat="1" applyFont="1" applyFill="1" applyBorder="1" applyAlignment="1" applyProtection="1">
      <alignment vertical="center" wrapText="1"/>
      <protection hidden="1"/>
    </xf>
    <xf numFmtId="166" fontId="6" fillId="4" borderId="12" xfId="1" applyNumberFormat="1" applyFont="1" applyFill="1" applyBorder="1" applyAlignment="1" applyProtection="1">
      <alignment vertical="center" wrapText="1"/>
      <protection hidden="1"/>
    </xf>
    <xf numFmtId="167" fontId="6" fillId="3" borderId="10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11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12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10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11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12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14" xfId="1" applyNumberFormat="1" applyFont="1" applyFill="1" applyBorder="1" applyAlignment="1" applyProtection="1">
      <alignment vertical="center" wrapText="1"/>
      <protection hidden="1"/>
    </xf>
    <xf numFmtId="167" fontId="6" fillId="3" borderId="15" xfId="1" applyNumberFormat="1" applyFont="1" applyFill="1" applyBorder="1" applyAlignment="1" applyProtection="1">
      <alignment vertical="center" wrapText="1"/>
      <protection hidden="1"/>
    </xf>
    <xf numFmtId="167" fontId="6" fillId="3" borderId="16" xfId="1" applyNumberFormat="1" applyFont="1" applyFill="1" applyBorder="1" applyAlignment="1" applyProtection="1">
      <alignment vertical="center" wrapText="1"/>
      <protection hidden="1"/>
    </xf>
    <xf numFmtId="168" fontId="2" fillId="5" borderId="4" xfId="1" applyNumberFormat="1" applyFont="1" applyFill="1" applyBorder="1" applyAlignment="1" applyProtection="1">
      <alignment horizontal="right"/>
      <protection hidden="1"/>
    </xf>
    <xf numFmtId="168" fontId="2" fillId="5" borderId="5" xfId="1" applyNumberFormat="1" applyFont="1" applyFill="1" applyBorder="1" applyAlignment="1" applyProtection="1">
      <alignment horizontal="right"/>
      <protection hidden="1"/>
    </xf>
    <xf numFmtId="0" fontId="6" fillId="5" borderId="4" xfId="1" applyNumberFormat="1" applyFont="1" applyFill="1" applyBorder="1" applyAlignment="1" applyProtection="1">
      <alignment horizontal="left"/>
      <protection hidden="1"/>
    </xf>
    <xf numFmtId="0" fontId="6" fillId="5" borderId="5" xfId="1" applyNumberFormat="1" applyFont="1" applyFill="1" applyBorder="1" applyAlignment="1" applyProtection="1">
      <alignment horizontal="left"/>
      <protection hidden="1"/>
    </xf>
    <xf numFmtId="0" fontId="6" fillId="5" borderId="6" xfId="1" applyNumberFormat="1" applyFont="1" applyFill="1" applyBorder="1" applyAlignment="1" applyProtection="1">
      <alignment horizontal="left"/>
      <protection hidden="1"/>
    </xf>
    <xf numFmtId="167" fontId="6" fillId="4" borderId="10" xfId="1" applyNumberFormat="1" applyFont="1" applyFill="1" applyBorder="1" applyAlignment="1" applyProtection="1">
      <alignment horizontal="left" vertical="center" wrapText="1"/>
      <protection hidden="1"/>
    </xf>
    <xf numFmtId="167" fontId="6" fillId="4" borderId="11" xfId="1" applyNumberFormat="1" applyFont="1" applyFill="1" applyBorder="1" applyAlignment="1" applyProtection="1">
      <alignment horizontal="left" vertical="center" wrapText="1"/>
      <protection hidden="1"/>
    </xf>
    <xf numFmtId="167" fontId="6" fillId="4" borderId="12" xfId="1" applyNumberFormat="1" applyFont="1" applyFill="1" applyBorder="1" applyAlignment="1" applyProtection="1">
      <alignment horizontal="left" vertical="center" wrapText="1"/>
      <protection hidden="1"/>
    </xf>
    <xf numFmtId="169" fontId="6" fillId="4" borderId="10" xfId="1" applyNumberFormat="1" applyFont="1" applyFill="1" applyBorder="1" applyAlignment="1" applyProtection="1">
      <alignment vertical="center" wrapText="1"/>
      <protection hidden="1"/>
    </xf>
    <xf numFmtId="169" fontId="6" fillId="4" borderId="11" xfId="1" applyNumberFormat="1" applyFont="1" applyFill="1" applyBorder="1" applyAlignment="1" applyProtection="1">
      <alignment vertical="center" wrapText="1"/>
      <protection hidden="1"/>
    </xf>
    <xf numFmtId="169" fontId="6" fillId="4" borderId="12" xfId="1" applyNumberFormat="1" applyFont="1" applyFill="1" applyBorder="1" applyAlignment="1" applyProtection="1">
      <alignment vertical="center" wrapText="1"/>
      <protection hidden="1"/>
    </xf>
    <xf numFmtId="169" fontId="6" fillId="3" borderId="10" xfId="1" applyNumberFormat="1" applyFont="1" applyFill="1" applyBorder="1" applyAlignment="1" applyProtection="1">
      <alignment vertical="center" wrapText="1"/>
      <protection hidden="1"/>
    </xf>
    <xf numFmtId="169" fontId="6" fillId="3" borderId="11" xfId="1" applyNumberFormat="1" applyFont="1" applyFill="1" applyBorder="1" applyAlignment="1" applyProtection="1">
      <alignment vertical="center" wrapText="1"/>
      <protection hidden="1"/>
    </xf>
    <xf numFmtId="169" fontId="6" fillId="3" borderId="12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9"/>
  <sheetViews>
    <sheetView showGridLines="0" tabSelected="1" workbookViewId="0">
      <selection activeCell="D3" sqref="D3"/>
    </sheetView>
  </sheetViews>
  <sheetFormatPr defaultRowHeight="12.75" x14ac:dyDescent="0.2"/>
  <cols>
    <col min="1" max="1" width="6" style="1" customWidth="1"/>
    <col min="2" max="2" width="6.42578125" style="20" customWidth="1"/>
    <col min="3" max="3" width="5.28515625" style="20" customWidth="1"/>
    <col min="4" max="4" width="8.42578125" style="20" customWidth="1"/>
    <col min="5" max="5" width="6.5703125" style="20" customWidth="1"/>
    <col min="6" max="7" width="5.85546875" style="20" customWidth="1"/>
    <col min="8" max="8" width="9.42578125" style="20" customWidth="1"/>
    <col min="9" max="9" width="8" style="20" customWidth="1"/>
    <col min="10" max="10" width="7" style="20" customWidth="1"/>
    <col min="11" max="11" width="6.5703125" style="20" customWidth="1"/>
    <col min="12" max="12" width="9.7109375" style="20" customWidth="1"/>
    <col min="13" max="13" width="42.85546875" style="20" customWidth="1"/>
    <col min="14" max="14" width="10.7109375" style="20" customWidth="1"/>
    <col min="15" max="15" width="4.28515625" style="20" customWidth="1"/>
    <col min="16" max="18" width="12.85546875" style="20" customWidth="1"/>
    <col min="19" max="29" width="9.140625" style="23"/>
    <col min="30" max="16384" width="9.140625" style="1"/>
  </cols>
  <sheetData>
    <row r="1" spans="1:18" ht="12.75" customHeight="1" x14ac:dyDescent="0.2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84" t="s">
        <v>160</v>
      </c>
      <c r="N1" s="84"/>
      <c r="O1" s="84"/>
      <c r="P1" s="84"/>
      <c r="Q1" s="84"/>
      <c r="R1" s="84"/>
    </row>
    <row r="2" spans="1:18" ht="12.75" customHeight="1" x14ac:dyDescent="0.2">
      <c r="A2" s="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85" t="s">
        <v>70</v>
      </c>
      <c r="N2" s="85"/>
      <c r="O2" s="85"/>
      <c r="P2" s="85"/>
      <c r="Q2" s="85"/>
      <c r="R2" s="85"/>
    </row>
    <row r="3" spans="1:18" ht="12.75" customHeight="1" x14ac:dyDescent="0.2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5" t="s">
        <v>29</v>
      </c>
      <c r="N3" s="85"/>
      <c r="O3" s="85"/>
      <c r="P3" s="85"/>
      <c r="Q3" s="85"/>
      <c r="R3" s="85"/>
    </row>
    <row r="4" spans="1:18" ht="12.75" customHeight="1" x14ac:dyDescent="0.2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4" t="s">
        <v>176</v>
      </c>
      <c r="N4" s="84"/>
      <c r="O4" s="84"/>
      <c r="P4" s="84"/>
      <c r="Q4" s="84"/>
      <c r="R4" s="84"/>
    </row>
    <row r="5" spans="1:18" ht="12.75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84" t="s">
        <v>158</v>
      </c>
      <c r="N5" s="84"/>
      <c r="O5" s="84"/>
      <c r="P5" s="84"/>
      <c r="Q5" s="84"/>
      <c r="R5" s="84"/>
    </row>
    <row r="6" spans="1:18" ht="12.75" customHeight="1" x14ac:dyDescent="0.2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5" t="s">
        <v>70</v>
      </c>
      <c r="N6" s="85"/>
      <c r="O6" s="85"/>
      <c r="P6" s="85"/>
      <c r="Q6" s="85"/>
      <c r="R6" s="85"/>
    </row>
    <row r="7" spans="1:18" ht="12.75" customHeight="1" x14ac:dyDescent="0.2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85" t="s">
        <v>29</v>
      </c>
      <c r="N7" s="85"/>
      <c r="O7" s="85"/>
      <c r="P7" s="85"/>
      <c r="Q7" s="85"/>
      <c r="R7" s="85"/>
    </row>
    <row r="8" spans="1:18" ht="12.75" customHeight="1" x14ac:dyDescent="0.2">
      <c r="A8" s="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4" t="s">
        <v>159</v>
      </c>
      <c r="N8" s="84"/>
      <c r="O8" s="84"/>
      <c r="P8" s="84"/>
      <c r="Q8" s="84"/>
      <c r="R8" s="84"/>
    </row>
    <row r="9" spans="1:18" ht="12.75" customHeight="1" x14ac:dyDescent="0.2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</row>
    <row r="10" spans="1:18" ht="7.5" customHeight="1" x14ac:dyDescent="0.2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</row>
    <row r="11" spans="1:18" ht="56.25" customHeight="1" x14ac:dyDescent="0.2">
      <c r="B11" s="11"/>
      <c r="C11" s="11"/>
      <c r="D11" s="11"/>
      <c r="E11" s="11"/>
      <c r="F11" s="11"/>
      <c r="G11" s="86" t="s">
        <v>71</v>
      </c>
      <c r="H11" s="86"/>
      <c r="I11" s="86"/>
      <c r="J11" s="86"/>
      <c r="K11" s="86"/>
      <c r="L11" s="86"/>
      <c r="M11" s="86"/>
      <c r="N11" s="86"/>
      <c r="O11" s="86"/>
      <c r="P11" s="86"/>
      <c r="Q11" s="11"/>
      <c r="R11" s="11"/>
    </row>
    <row r="12" spans="1:18" ht="12.75" customHeight="1" x14ac:dyDescent="0.2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.25" customHeight="1" x14ac:dyDescent="0.2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4"/>
    </row>
    <row r="14" spans="1:18" ht="21" customHeight="1" thickBot="1" x14ac:dyDescent="0.25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6"/>
      <c r="P14" s="15"/>
      <c r="Q14" s="15"/>
      <c r="R14" s="51" t="s">
        <v>28</v>
      </c>
    </row>
    <row r="15" spans="1:18" ht="27" customHeight="1" thickBot="1" x14ac:dyDescent="0.25">
      <c r="A15" s="7"/>
      <c r="B15" s="87" t="s">
        <v>27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  <c r="N15" s="38" t="s">
        <v>26</v>
      </c>
      <c r="O15" s="38" t="s">
        <v>25</v>
      </c>
      <c r="P15" s="39" t="s">
        <v>24</v>
      </c>
      <c r="Q15" s="57" t="s">
        <v>154</v>
      </c>
      <c r="R15" s="39" t="s">
        <v>153</v>
      </c>
    </row>
    <row r="16" spans="1:18" ht="26.25" customHeight="1" x14ac:dyDescent="0.2">
      <c r="A16" s="6"/>
      <c r="B16" s="90" t="s">
        <v>135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36" t="s">
        <v>46</v>
      </c>
      <c r="O16" s="37" t="s">
        <v>0</v>
      </c>
      <c r="P16" s="58">
        <f>P17</f>
        <v>4003</v>
      </c>
      <c r="Q16" s="58">
        <f t="shared" ref="Q16:R16" si="0">Q17</f>
        <v>1001.9</v>
      </c>
      <c r="R16" s="58">
        <f t="shared" si="0"/>
        <v>5004.8999999999996</v>
      </c>
    </row>
    <row r="17" spans="1:21" ht="21.75" customHeight="1" x14ac:dyDescent="0.2">
      <c r="A17" s="6"/>
      <c r="B17" s="81" t="s">
        <v>59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  <c r="N17" s="30" t="s">
        <v>60</v>
      </c>
      <c r="O17" s="31" t="s">
        <v>0</v>
      </c>
      <c r="P17" s="58">
        <f>P18+P25</f>
        <v>4003</v>
      </c>
      <c r="Q17" s="58">
        <f t="shared" ref="Q17:R17" si="1">Q18+Q25</f>
        <v>1001.9</v>
      </c>
      <c r="R17" s="58">
        <f t="shared" si="1"/>
        <v>5004.8999999999996</v>
      </c>
    </row>
    <row r="18" spans="1:21" ht="24" customHeight="1" x14ac:dyDescent="0.2">
      <c r="A18" s="6"/>
      <c r="B18" s="78" t="s">
        <v>61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30" t="s">
        <v>62</v>
      </c>
      <c r="O18" s="31"/>
      <c r="P18" s="58">
        <f>P23+P19</f>
        <v>3700</v>
      </c>
      <c r="Q18" s="58">
        <f t="shared" ref="Q18:R18" si="2">Q23+Q19</f>
        <v>1001.9</v>
      </c>
      <c r="R18" s="58">
        <f t="shared" si="2"/>
        <v>4701.8999999999996</v>
      </c>
    </row>
    <row r="19" spans="1:21" ht="27" customHeight="1" x14ac:dyDescent="0.2">
      <c r="A19" s="6"/>
      <c r="B19" s="78" t="s">
        <v>173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30" t="s">
        <v>174</v>
      </c>
      <c r="O19" s="31"/>
      <c r="P19" s="58">
        <f t="shared" ref="P19:R20" si="3">P20</f>
        <v>0</v>
      </c>
      <c r="Q19" s="59">
        <f t="shared" si="3"/>
        <v>1.9</v>
      </c>
      <c r="R19" s="59">
        <f t="shared" si="3"/>
        <v>1.9</v>
      </c>
    </row>
    <row r="20" spans="1:21" ht="31.5" customHeight="1" x14ac:dyDescent="0.2">
      <c r="A20" s="6"/>
      <c r="B20" s="78" t="s">
        <v>53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30" t="s">
        <v>174</v>
      </c>
      <c r="O20" s="31" t="s">
        <v>11</v>
      </c>
      <c r="P20" s="58">
        <f>P21</f>
        <v>0</v>
      </c>
      <c r="Q20" s="58">
        <f t="shared" si="3"/>
        <v>1.9</v>
      </c>
      <c r="R20" s="58">
        <f t="shared" si="3"/>
        <v>1.9</v>
      </c>
    </row>
    <row r="21" spans="1:21" ht="27" customHeight="1" x14ac:dyDescent="0.2">
      <c r="A21" s="6"/>
      <c r="B21" s="78" t="s">
        <v>10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  <c r="N21" s="30" t="s">
        <v>174</v>
      </c>
      <c r="O21" s="31" t="s">
        <v>9</v>
      </c>
      <c r="P21" s="58">
        <v>0</v>
      </c>
      <c r="Q21" s="59">
        <v>1.9</v>
      </c>
      <c r="R21" s="62">
        <f>P21+Q21</f>
        <v>1.9</v>
      </c>
    </row>
    <row r="22" spans="1:21" ht="27" customHeight="1" x14ac:dyDescent="0.2">
      <c r="A22" s="6"/>
      <c r="B22" s="78" t="s">
        <v>36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30" t="s">
        <v>69</v>
      </c>
      <c r="O22" s="31"/>
      <c r="P22" s="58">
        <f t="shared" ref="P22" si="4">P23</f>
        <v>3700</v>
      </c>
      <c r="Q22" s="59">
        <f t="shared" ref="Q22:R23" si="5">Q23</f>
        <v>1000</v>
      </c>
      <c r="R22" s="59">
        <f t="shared" si="5"/>
        <v>4700</v>
      </c>
    </row>
    <row r="23" spans="1:21" ht="31.5" customHeight="1" x14ac:dyDescent="0.2">
      <c r="A23" s="6"/>
      <c r="B23" s="78" t="s">
        <v>53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  <c r="N23" s="30" t="s">
        <v>69</v>
      </c>
      <c r="O23" s="31" t="s">
        <v>11</v>
      </c>
      <c r="P23" s="58">
        <f>P24</f>
        <v>3700</v>
      </c>
      <c r="Q23" s="58">
        <f t="shared" si="5"/>
        <v>1000</v>
      </c>
      <c r="R23" s="58">
        <f t="shared" si="5"/>
        <v>4700</v>
      </c>
    </row>
    <row r="24" spans="1:21" ht="27" customHeight="1" x14ac:dyDescent="0.2">
      <c r="A24" s="6"/>
      <c r="B24" s="78" t="s">
        <v>10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30" t="s">
        <v>69</v>
      </c>
      <c r="O24" s="31" t="s">
        <v>9</v>
      </c>
      <c r="P24" s="58">
        <v>3700</v>
      </c>
      <c r="Q24" s="59">
        <v>1000</v>
      </c>
      <c r="R24" s="62">
        <f>P24+Q24</f>
        <v>4700</v>
      </c>
    </row>
    <row r="25" spans="1:21" ht="24" customHeight="1" x14ac:dyDescent="0.2">
      <c r="A25" s="6"/>
      <c r="B25" s="78" t="s">
        <v>136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  <c r="N25" s="30" t="s">
        <v>137</v>
      </c>
      <c r="O25" s="31"/>
      <c r="P25" s="58">
        <f>P26+P29</f>
        <v>303</v>
      </c>
      <c r="Q25" s="59"/>
      <c r="R25" s="62">
        <f>P25+Q25</f>
        <v>303</v>
      </c>
      <c r="U25" s="77"/>
    </row>
    <row r="26" spans="1:21" ht="27" customHeight="1" x14ac:dyDescent="0.2">
      <c r="A26" s="6"/>
      <c r="B26" s="78" t="s">
        <v>138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30" t="s">
        <v>139</v>
      </c>
      <c r="O26" s="31"/>
      <c r="P26" s="58">
        <f t="shared" ref="P26:R27" si="6">P27</f>
        <v>300</v>
      </c>
      <c r="Q26" s="59"/>
      <c r="R26" s="62">
        <f>R27</f>
        <v>300</v>
      </c>
    </row>
    <row r="27" spans="1:21" ht="31.5" customHeight="1" x14ac:dyDescent="0.2">
      <c r="A27" s="6"/>
      <c r="B27" s="78" t="s">
        <v>53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  <c r="N27" s="30" t="s">
        <v>139</v>
      </c>
      <c r="O27" s="31" t="s">
        <v>11</v>
      </c>
      <c r="P27" s="58">
        <f t="shared" si="6"/>
        <v>300</v>
      </c>
      <c r="Q27" s="59"/>
      <c r="R27" s="62">
        <f t="shared" si="6"/>
        <v>300</v>
      </c>
    </row>
    <row r="28" spans="1:21" ht="27" customHeight="1" x14ac:dyDescent="0.2">
      <c r="A28" s="6"/>
      <c r="B28" s="78" t="s">
        <v>10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30" t="s">
        <v>139</v>
      </c>
      <c r="O28" s="31" t="s">
        <v>9</v>
      </c>
      <c r="P28" s="58">
        <v>300</v>
      </c>
      <c r="Q28" s="59"/>
      <c r="R28" s="62">
        <v>300</v>
      </c>
      <c r="U28" s="77"/>
    </row>
    <row r="29" spans="1:21" ht="27" customHeight="1" x14ac:dyDescent="0.2">
      <c r="A29" s="6"/>
      <c r="B29" s="78" t="s">
        <v>140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  <c r="N29" s="30" t="s">
        <v>141</v>
      </c>
      <c r="O29" s="31"/>
      <c r="P29" s="58">
        <f t="shared" ref="P29:R30" si="7">P30</f>
        <v>3</v>
      </c>
      <c r="Q29" s="59"/>
      <c r="R29" s="62">
        <f t="shared" si="7"/>
        <v>3</v>
      </c>
    </row>
    <row r="30" spans="1:21" ht="31.5" customHeight="1" x14ac:dyDescent="0.2">
      <c r="A30" s="6"/>
      <c r="B30" s="78" t="s">
        <v>53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30" t="s">
        <v>141</v>
      </c>
      <c r="O30" s="31" t="s">
        <v>11</v>
      </c>
      <c r="P30" s="58">
        <f t="shared" si="7"/>
        <v>3</v>
      </c>
      <c r="Q30" s="59"/>
      <c r="R30" s="62">
        <f t="shared" si="7"/>
        <v>3</v>
      </c>
    </row>
    <row r="31" spans="1:21" ht="27" customHeight="1" x14ac:dyDescent="0.2">
      <c r="A31" s="6"/>
      <c r="B31" s="78" t="s">
        <v>10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30" t="s">
        <v>141</v>
      </c>
      <c r="O31" s="31" t="s">
        <v>9</v>
      </c>
      <c r="P31" s="58">
        <v>3</v>
      </c>
      <c r="Q31" s="59"/>
      <c r="R31" s="62">
        <v>3</v>
      </c>
    </row>
    <row r="32" spans="1:21" ht="12.75" customHeight="1" x14ac:dyDescent="0.2">
      <c r="A32" s="6"/>
      <c r="B32" s="90" t="s">
        <v>72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  <c r="N32" s="33" t="s">
        <v>73</v>
      </c>
      <c r="O32" s="34" t="s">
        <v>0</v>
      </c>
      <c r="P32" s="35">
        <f>P33</f>
        <v>2710</v>
      </c>
      <c r="Q32" s="35">
        <f>Q33</f>
        <v>-51.399999999999991</v>
      </c>
      <c r="R32" s="49">
        <f>R33</f>
        <v>2658.6</v>
      </c>
    </row>
    <row r="33" spans="1:29" ht="36" customHeight="1" x14ac:dyDescent="0.2">
      <c r="A33" s="6"/>
      <c r="B33" s="81" t="s">
        <v>23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  <c r="N33" s="28" t="s">
        <v>74</v>
      </c>
      <c r="O33" s="29" t="s">
        <v>0</v>
      </c>
      <c r="P33" s="59">
        <f>P34+P41</f>
        <v>2710</v>
      </c>
      <c r="Q33" s="59">
        <f t="shared" ref="Q33:R33" si="8">Q34+Q41</f>
        <v>-51.399999999999991</v>
      </c>
      <c r="R33" s="59">
        <f t="shared" si="8"/>
        <v>2658.6</v>
      </c>
      <c r="U33" s="77"/>
    </row>
    <row r="34" spans="1:29" ht="21.75" customHeight="1" x14ac:dyDescent="0.2">
      <c r="A34" s="6"/>
      <c r="B34" s="81" t="s">
        <v>32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28" t="s">
        <v>75</v>
      </c>
      <c r="O34" s="29" t="s">
        <v>0</v>
      </c>
      <c r="P34" s="59">
        <f>P36+P38</f>
        <v>1700</v>
      </c>
      <c r="Q34" s="59">
        <f t="shared" ref="Q34:R34" si="9">Q36+Q38</f>
        <v>102.3</v>
      </c>
      <c r="R34" s="59">
        <f t="shared" si="9"/>
        <v>1802.3</v>
      </c>
    </row>
    <row r="35" spans="1:29" ht="42.75" customHeight="1" x14ac:dyDescent="0.2">
      <c r="A35" s="6"/>
      <c r="B35" s="78" t="s">
        <v>33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28" t="s">
        <v>76</v>
      </c>
      <c r="O35" s="29"/>
      <c r="P35" s="59">
        <f t="shared" ref="P35:R36" si="10">P36</f>
        <v>600</v>
      </c>
      <c r="Q35" s="59">
        <f t="shared" si="10"/>
        <v>-97.7</v>
      </c>
      <c r="R35" s="59">
        <f t="shared" si="10"/>
        <v>502.3</v>
      </c>
    </row>
    <row r="36" spans="1:29" ht="38.25" customHeight="1" x14ac:dyDescent="0.2">
      <c r="A36" s="6"/>
      <c r="B36" s="78" t="s">
        <v>7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80"/>
      <c r="N36" s="28" t="s">
        <v>76</v>
      </c>
      <c r="O36" s="29" t="s">
        <v>6</v>
      </c>
      <c r="P36" s="59">
        <f t="shared" si="10"/>
        <v>600</v>
      </c>
      <c r="Q36" s="59">
        <f t="shared" si="10"/>
        <v>-97.7</v>
      </c>
      <c r="R36" s="59">
        <f t="shared" si="10"/>
        <v>502.3</v>
      </c>
    </row>
    <row r="37" spans="1:29" ht="12.75" customHeight="1" x14ac:dyDescent="0.2">
      <c r="A37" s="6"/>
      <c r="B37" s="78" t="s">
        <v>20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28" t="s">
        <v>76</v>
      </c>
      <c r="O37" s="29" t="s">
        <v>19</v>
      </c>
      <c r="P37" s="59">
        <v>600</v>
      </c>
      <c r="Q37" s="59">
        <v>-97.7</v>
      </c>
      <c r="R37" s="60">
        <f>P37+Q37</f>
        <v>502.3</v>
      </c>
    </row>
    <row r="38" spans="1:29" ht="42.75" customHeight="1" x14ac:dyDescent="0.2">
      <c r="A38" s="6"/>
      <c r="B38" s="78" t="s">
        <v>63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0"/>
      <c r="N38" s="28" t="s">
        <v>77</v>
      </c>
      <c r="O38" s="29" t="s">
        <v>6</v>
      </c>
      <c r="P38" s="59">
        <f t="shared" ref="P38:R39" si="11">P39</f>
        <v>1100</v>
      </c>
      <c r="Q38" s="59">
        <f>Q39</f>
        <v>200</v>
      </c>
      <c r="R38" s="60">
        <f t="shared" si="11"/>
        <v>1300</v>
      </c>
    </row>
    <row r="39" spans="1:29" ht="38.25" customHeight="1" x14ac:dyDescent="0.2">
      <c r="A39" s="6"/>
      <c r="B39" s="78" t="s">
        <v>7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28" t="s">
        <v>77</v>
      </c>
      <c r="O39" s="29" t="s">
        <v>6</v>
      </c>
      <c r="P39" s="59">
        <f t="shared" si="11"/>
        <v>1100</v>
      </c>
      <c r="Q39" s="59">
        <f>Q40</f>
        <v>200</v>
      </c>
      <c r="R39" s="60">
        <f t="shared" si="11"/>
        <v>1300</v>
      </c>
    </row>
    <row r="40" spans="1:29" ht="12.75" customHeight="1" x14ac:dyDescent="0.2">
      <c r="A40" s="6"/>
      <c r="B40" s="78" t="s">
        <v>20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  <c r="N40" s="28" t="s">
        <v>77</v>
      </c>
      <c r="O40" s="29" t="s">
        <v>19</v>
      </c>
      <c r="P40" s="59">
        <v>1100</v>
      </c>
      <c r="Q40" s="59">
        <v>200</v>
      </c>
      <c r="R40" s="60">
        <f>P40+Q40</f>
        <v>1300</v>
      </c>
    </row>
    <row r="41" spans="1:29" s="21" customFormat="1" ht="12.75" customHeight="1" x14ac:dyDescent="0.2">
      <c r="A41" s="5"/>
      <c r="B41" s="93" t="s">
        <v>56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5"/>
      <c r="N41" s="30" t="s">
        <v>78</v>
      </c>
      <c r="O41" s="29"/>
      <c r="P41" s="58">
        <f>P42</f>
        <v>1010</v>
      </c>
      <c r="Q41" s="58">
        <f t="shared" ref="Q41:R41" si="12">Q42</f>
        <v>-153.69999999999999</v>
      </c>
      <c r="R41" s="58">
        <f t="shared" si="12"/>
        <v>856.3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ht="12.75" customHeight="1" x14ac:dyDescent="0.2">
      <c r="A42" s="6"/>
      <c r="B42" s="93" t="s">
        <v>36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5"/>
      <c r="N42" s="30" t="s">
        <v>79</v>
      </c>
      <c r="O42" s="29"/>
      <c r="P42" s="58">
        <f>P43+P45</f>
        <v>1010</v>
      </c>
      <c r="Q42" s="58">
        <f t="shared" ref="Q42:R42" si="13">Q43+Q45</f>
        <v>-153.69999999999999</v>
      </c>
      <c r="R42" s="58">
        <f t="shared" si="13"/>
        <v>856.3</v>
      </c>
    </row>
    <row r="43" spans="1:29" ht="27" customHeight="1" x14ac:dyDescent="0.2">
      <c r="A43" s="6"/>
      <c r="B43" s="93" t="s">
        <v>7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5"/>
      <c r="N43" s="28" t="s">
        <v>79</v>
      </c>
      <c r="O43" s="29">
        <v>100</v>
      </c>
      <c r="P43" s="58">
        <f>P44</f>
        <v>980</v>
      </c>
      <c r="Q43" s="58">
        <f t="shared" ref="Q43:R43" si="14">Q44</f>
        <v>-154.69999999999999</v>
      </c>
      <c r="R43" s="58">
        <f t="shared" si="14"/>
        <v>825.3</v>
      </c>
    </row>
    <row r="44" spans="1:29" ht="12.75" customHeight="1" x14ac:dyDescent="0.2">
      <c r="A44" s="6"/>
      <c r="B44" s="93" t="s">
        <v>20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5"/>
      <c r="N44" s="28" t="s">
        <v>79</v>
      </c>
      <c r="O44" s="29">
        <v>110</v>
      </c>
      <c r="P44" s="58">
        <v>980</v>
      </c>
      <c r="Q44" s="58">
        <v>-154.69999999999999</v>
      </c>
      <c r="R44" s="60">
        <f>P44+Q44</f>
        <v>825.3</v>
      </c>
    </row>
    <row r="45" spans="1:29" ht="12.75" customHeight="1" x14ac:dyDescent="0.2">
      <c r="A45" s="6"/>
      <c r="B45" s="93" t="s">
        <v>53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5"/>
      <c r="N45" s="28" t="s">
        <v>79</v>
      </c>
      <c r="O45" s="29">
        <v>200</v>
      </c>
      <c r="P45" s="58">
        <f>P46</f>
        <v>30</v>
      </c>
      <c r="Q45" s="58">
        <f t="shared" ref="Q45:R45" si="15">Q46</f>
        <v>1</v>
      </c>
      <c r="R45" s="58">
        <f t="shared" si="15"/>
        <v>31</v>
      </c>
    </row>
    <row r="46" spans="1:29" ht="12.75" customHeight="1" x14ac:dyDescent="0.2">
      <c r="A46" s="6"/>
      <c r="B46" s="93" t="s">
        <v>10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5"/>
      <c r="N46" s="28" t="s">
        <v>79</v>
      </c>
      <c r="O46" s="29">
        <v>240</v>
      </c>
      <c r="P46" s="58">
        <v>30</v>
      </c>
      <c r="Q46" s="65">
        <v>1</v>
      </c>
      <c r="R46" s="60">
        <f>P46+Q46</f>
        <v>31</v>
      </c>
    </row>
    <row r="47" spans="1:29" ht="27" customHeight="1" x14ac:dyDescent="0.2">
      <c r="A47" s="6"/>
      <c r="B47" s="90" t="s">
        <v>91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2"/>
      <c r="N47" s="36" t="s">
        <v>146</v>
      </c>
      <c r="O47" s="37" t="s">
        <v>0</v>
      </c>
      <c r="P47" s="72">
        <f>P48+P56</f>
        <v>2064.1999999999998</v>
      </c>
      <c r="Q47" s="72"/>
      <c r="R47" s="72">
        <f>R48+R56</f>
        <v>2064.1999999999998</v>
      </c>
    </row>
    <row r="48" spans="1:29" ht="21.75" customHeight="1" x14ac:dyDescent="0.2">
      <c r="A48" s="6"/>
      <c r="B48" s="81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3"/>
      <c r="N48" s="30" t="s">
        <v>81</v>
      </c>
      <c r="O48" s="30"/>
      <c r="P48" s="60">
        <f>P49</f>
        <v>2022.2</v>
      </c>
      <c r="Q48" s="60"/>
      <c r="R48" s="60">
        <f t="shared" ref="R48" si="16">R49</f>
        <v>2022.2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43" customFormat="1" ht="21.75" customHeight="1" x14ac:dyDescent="0.2">
      <c r="A49" s="42"/>
      <c r="B49" s="78" t="s">
        <v>82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0"/>
      <c r="N49" s="30" t="s">
        <v>83</v>
      </c>
      <c r="O49" s="30"/>
      <c r="P49" s="60">
        <f>P50+P53</f>
        <v>2022.2</v>
      </c>
      <c r="Q49" s="60"/>
      <c r="R49" s="60">
        <f t="shared" ref="R49" si="17">R50+R53</f>
        <v>2022.2</v>
      </c>
    </row>
    <row r="50" spans="1:29" ht="24.75" customHeight="1" x14ac:dyDescent="0.2">
      <c r="A50" s="6"/>
      <c r="B50" s="78" t="s">
        <v>84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  <c r="N50" s="30" t="s">
        <v>85</v>
      </c>
      <c r="O50" s="30"/>
      <c r="P50" s="60">
        <f t="shared" ref="P50:R51" si="18">P51</f>
        <v>1800</v>
      </c>
      <c r="Q50" s="60"/>
      <c r="R50" s="60">
        <f t="shared" si="18"/>
        <v>1800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1.75" customHeight="1" x14ac:dyDescent="0.2">
      <c r="A51" s="6"/>
      <c r="B51" s="78" t="s">
        <v>53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80"/>
      <c r="N51" s="30" t="s">
        <v>85</v>
      </c>
      <c r="O51" s="30" t="s">
        <v>11</v>
      </c>
      <c r="P51" s="60">
        <f t="shared" si="18"/>
        <v>1800</v>
      </c>
      <c r="Q51" s="60"/>
      <c r="R51" s="60">
        <f t="shared" si="18"/>
        <v>1800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1.75" customHeight="1" x14ac:dyDescent="0.2">
      <c r="A52" s="6"/>
      <c r="B52" s="78" t="s">
        <v>10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80"/>
      <c r="N52" s="30" t="s">
        <v>85</v>
      </c>
      <c r="O52" s="30" t="s">
        <v>9</v>
      </c>
      <c r="P52" s="60">
        <v>1800</v>
      </c>
      <c r="Q52" s="70"/>
      <c r="R52" s="60">
        <f>P52+Q52</f>
        <v>1800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.75" customHeight="1" x14ac:dyDescent="0.2">
      <c r="A53" s="6"/>
      <c r="B53" s="78" t="s">
        <v>86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80"/>
      <c r="N53" s="30" t="s">
        <v>90</v>
      </c>
      <c r="O53" s="30"/>
      <c r="P53" s="60">
        <f t="shared" ref="P53:R54" si="19">P54</f>
        <v>222.2</v>
      </c>
      <c r="Q53" s="60"/>
      <c r="R53" s="60">
        <f t="shared" si="19"/>
        <v>222.2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1.75" customHeight="1" x14ac:dyDescent="0.2">
      <c r="A54" s="6"/>
      <c r="B54" s="78" t="s">
        <v>53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80"/>
      <c r="N54" s="30" t="s">
        <v>90</v>
      </c>
      <c r="O54" s="30" t="s">
        <v>11</v>
      </c>
      <c r="P54" s="60">
        <f t="shared" si="19"/>
        <v>222.2</v>
      </c>
      <c r="Q54" s="60"/>
      <c r="R54" s="60">
        <f t="shared" si="19"/>
        <v>222.2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1.75" customHeight="1" x14ac:dyDescent="0.2">
      <c r="A55" s="6"/>
      <c r="B55" s="78" t="s">
        <v>10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0"/>
      <c r="N55" s="30" t="s">
        <v>90</v>
      </c>
      <c r="O55" s="30" t="s">
        <v>9</v>
      </c>
      <c r="P55" s="60">
        <v>222.2</v>
      </c>
      <c r="Q55" s="60"/>
      <c r="R55" s="60">
        <v>222.2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1.75" customHeight="1" x14ac:dyDescent="0.2">
      <c r="A56" s="6"/>
      <c r="B56" s="81" t="s">
        <v>34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30" t="s">
        <v>87</v>
      </c>
      <c r="O56" s="30"/>
      <c r="P56" s="60">
        <f>P57</f>
        <v>42</v>
      </c>
      <c r="Q56" s="60"/>
      <c r="R56" s="60">
        <f t="shared" ref="R56:R59" si="20">R57</f>
        <v>42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1.75" customHeight="1" x14ac:dyDescent="0.2">
      <c r="A57" s="6"/>
      <c r="B57" s="78" t="s">
        <v>35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80"/>
      <c r="N57" s="30" t="s">
        <v>88</v>
      </c>
      <c r="O57" s="30"/>
      <c r="P57" s="60">
        <f>P58</f>
        <v>42</v>
      </c>
      <c r="Q57" s="60"/>
      <c r="R57" s="60">
        <f t="shared" si="20"/>
        <v>42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1.75" customHeight="1" x14ac:dyDescent="0.2">
      <c r="A58" s="6"/>
      <c r="B58" s="78" t="s">
        <v>36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0"/>
      <c r="N58" s="30" t="s">
        <v>89</v>
      </c>
      <c r="O58" s="30"/>
      <c r="P58" s="60">
        <f>P59</f>
        <v>42</v>
      </c>
      <c r="Q58" s="60"/>
      <c r="R58" s="60">
        <f t="shared" si="20"/>
        <v>42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1.75" customHeight="1" x14ac:dyDescent="0.2">
      <c r="A59" s="6"/>
      <c r="B59" s="78" t="s">
        <v>53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80"/>
      <c r="N59" s="30" t="s">
        <v>89</v>
      </c>
      <c r="O59" s="30" t="s">
        <v>11</v>
      </c>
      <c r="P59" s="60">
        <f>P60</f>
        <v>42</v>
      </c>
      <c r="Q59" s="60"/>
      <c r="R59" s="60">
        <f t="shared" si="20"/>
        <v>42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1.75" customHeight="1" x14ac:dyDescent="0.2">
      <c r="A60" s="6"/>
      <c r="B60" s="78" t="s">
        <v>10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80"/>
      <c r="N60" s="30" t="s">
        <v>89</v>
      </c>
      <c r="O60" s="30" t="s">
        <v>9</v>
      </c>
      <c r="P60" s="60">
        <v>42</v>
      </c>
      <c r="Q60" s="61"/>
      <c r="R60" s="60">
        <v>42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30" customHeight="1" x14ac:dyDescent="0.2">
      <c r="A61" s="6"/>
      <c r="B61" s="90" t="s">
        <v>92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2"/>
      <c r="N61" s="36" t="s">
        <v>93</v>
      </c>
      <c r="O61" s="37" t="s">
        <v>0</v>
      </c>
      <c r="P61" s="73">
        <f>P62</f>
        <v>107.7</v>
      </c>
      <c r="Q61" s="73">
        <f t="shared" ref="Q61:R61" si="21">Q62</f>
        <v>0</v>
      </c>
      <c r="R61" s="73">
        <f t="shared" si="21"/>
        <v>107.7</v>
      </c>
    </row>
    <row r="62" spans="1:29" ht="21.75" customHeight="1" x14ac:dyDescent="0.2">
      <c r="A62" s="6"/>
      <c r="B62" s="81" t="s">
        <v>22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3"/>
      <c r="N62" s="30" t="s">
        <v>94</v>
      </c>
      <c r="O62" s="31" t="s">
        <v>0</v>
      </c>
      <c r="P62" s="58">
        <f>P63+P67+P74+P79</f>
        <v>107.7</v>
      </c>
      <c r="Q62" s="58">
        <f t="shared" ref="Q62:R62" si="22">Q63+Q67+Q74+Q79</f>
        <v>0</v>
      </c>
      <c r="R62" s="58">
        <f t="shared" si="22"/>
        <v>107.7</v>
      </c>
    </row>
    <row r="63" spans="1:29" ht="32.25" customHeight="1" x14ac:dyDescent="0.2">
      <c r="A63" s="6"/>
      <c r="B63" s="81" t="s">
        <v>37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3"/>
      <c r="N63" s="30" t="s">
        <v>95</v>
      </c>
      <c r="O63" s="31" t="s">
        <v>0</v>
      </c>
      <c r="P63" s="58">
        <f t="shared" ref="P63:R65" si="23">P64</f>
        <v>54</v>
      </c>
      <c r="Q63" s="59"/>
      <c r="R63" s="62">
        <f t="shared" si="23"/>
        <v>54</v>
      </c>
    </row>
    <row r="64" spans="1:29" ht="51.75" customHeight="1" x14ac:dyDescent="0.2">
      <c r="A64" s="6"/>
      <c r="B64" s="78" t="s">
        <v>38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80"/>
      <c r="N64" s="30" t="s">
        <v>96</v>
      </c>
      <c r="O64" s="31"/>
      <c r="P64" s="58">
        <f t="shared" si="23"/>
        <v>54</v>
      </c>
      <c r="Q64" s="59"/>
      <c r="R64" s="62">
        <f t="shared" si="23"/>
        <v>54</v>
      </c>
    </row>
    <row r="65" spans="1:29" ht="21.75" customHeight="1" x14ac:dyDescent="0.2">
      <c r="A65" s="6"/>
      <c r="B65" s="78" t="s">
        <v>53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80"/>
      <c r="N65" s="30" t="s">
        <v>96</v>
      </c>
      <c r="O65" s="31" t="s">
        <v>11</v>
      </c>
      <c r="P65" s="58">
        <f t="shared" si="23"/>
        <v>54</v>
      </c>
      <c r="Q65" s="59"/>
      <c r="R65" s="62">
        <f t="shared" si="23"/>
        <v>54</v>
      </c>
    </row>
    <row r="66" spans="1:29" ht="32.25" customHeight="1" x14ac:dyDescent="0.2">
      <c r="A66" s="6"/>
      <c r="B66" s="78" t="s">
        <v>10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80"/>
      <c r="N66" s="30" t="s">
        <v>96</v>
      </c>
      <c r="O66" s="31" t="s">
        <v>9</v>
      </c>
      <c r="P66" s="58">
        <v>54</v>
      </c>
      <c r="Q66" s="59"/>
      <c r="R66" s="62">
        <v>54</v>
      </c>
    </row>
    <row r="67" spans="1:29" ht="32.25" customHeight="1" x14ac:dyDescent="0.2">
      <c r="A67" s="6"/>
      <c r="B67" s="78" t="s">
        <v>39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30" t="s">
        <v>97</v>
      </c>
      <c r="O67" s="31"/>
      <c r="P67" s="58">
        <f>P68+P71</f>
        <v>33.700000000000003</v>
      </c>
      <c r="Q67" s="59"/>
      <c r="R67" s="62">
        <f>R68+R71</f>
        <v>33.700000000000003</v>
      </c>
    </row>
    <row r="68" spans="1:29" ht="12.75" customHeight="1" x14ac:dyDescent="0.2">
      <c r="A68" s="6"/>
      <c r="B68" s="78" t="s">
        <v>54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80"/>
      <c r="N68" s="30" t="s">
        <v>98</v>
      </c>
      <c r="O68" s="31"/>
      <c r="P68" s="58">
        <f t="shared" ref="P68:R69" si="24">P69</f>
        <v>27</v>
      </c>
      <c r="Q68" s="59"/>
      <c r="R68" s="62">
        <f t="shared" si="24"/>
        <v>27</v>
      </c>
    </row>
    <row r="69" spans="1:29" s="22" customFormat="1" ht="27.75" customHeight="1" x14ac:dyDescent="0.2">
      <c r="A69" s="6"/>
      <c r="B69" s="78" t="s">
        <v>7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80"/>
      <c r="N69" s="30" t="s">
        <v>98</v>
      </c>
      <c r="O69" s="31">
        <v>100</v>
      </c>
      <c r="P69" s="58">
        <f t="shared" si="24"/>
        <v>27</v>
      </c>
      <c r="Q69" s="59"/>
      <c r="R69" s="62">
        <f t="shared" si="24"/>
        <v>27</v>
      </c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s="22" customFormat="1" ht="21.75" customHeight="1" x14ac:dyDescent="0.2">
      <c r="A70" s="6"/>
      <c r="B70" s="78" t="s">
        <v>5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30" t="s">
        <v>98</v>
      </c>
      <c r="O70" s="31">
        <v>120</v>
      </c>
      <c r="P70" s="58">
        <v>27</v>
      </c>
      <c r="Q70" s="59"/>
      <c r="R70" s="62">
        <v>27</v>
      </c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1" customFormat="1" ht="19.5" customHeight="1" x14ac:dyDescent="0.2">
      <c r="A71" s="5"/>
      <c r="B71" s="78" t="s">
        <v>55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80"/>
      <c r="N71" s="30" t="s">
        <v>99</v>
      </c>
      <c r="O71" s="31"/>
      <c r="P71" s="58">
        <f t="shared" ref="P71:R72" si="25">P72</f>
        <v>6.7</v>
      </c>
      <c r="Q71" s="59"/>
      <c r="R71" s="62">
        <f t="shared" si="25"/>
        <v>6.7</v>
      </c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s="22" customFormat="1" ht="27.75" customHeight="1" x14ac:dyDescent="0.2">
      <c r="A72" s="6"/>
      <c r="B72" s="78" t="s">
        <v>7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80"/>
      <c r="N72" s="30" t="s">
        <v>99</v>
      </c>
      <c r="O72" s="31">
        <v>100</v>
      </c>
      <c r="P72" s="58">
        <f t="shared" si="25"/>
        <v>6.7</v>
      </c>
      <c r="Q72" s="59"/>
      <c r="R72" s="62">
        <f t="shared" si="25"/>
        <v>6.7</v>
      </c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2" customFormat="1" ht="21.75" customHeight="1" x14ac:dyDescent="0.2">
      <c r="A73" s="6"/>
      <c r="B73" s="78" t="s">
        <v>5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80"/>
      <c r="N73" s="30" t="s">
        <v>99</v>
      </c>
      <c r="O73" s="31">
        <v>120</v>
      </c>
      <c r="P73" s="58">
        <v>6.7</v>
      </c>
      <c r="Q73" s="59"/>
      <c r="R73" s="62">
        <v>6.7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ht="21.75" customHeight="1" x14ac:dyDescent="0.2">
      <c r="A74" s="6"/>
      <c r="B74" s="81" t="s">
        <v>166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3"/>
      <c r="N74" s="30" t="s">
        <v>163</v>
      </c>
      <c r="O74" s="31" t="s">
        <v>0</v>
      </c>
      <c r="P74" s="58">
        <f>P75</f>
        <v>5</v>
      </c>
      <c r="Q74" s="59">
        <f>Q75</f>
        <v>0</v>
      </c>
      <c r="R74" s="59">
        <f>R75</f>
        <v>5</v>
      </c>
    </row>
    <row r="75" spans="1:29" ht="32.25" customHeight="1" x14ac:dyDescent="0.2">
      <c r="A75" s="6"/>
      <c r="B75" s="81" t="s">
        <v>164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3"/>
      <c r="N75" s="30" t="s">
        <v>165</v>
      </c>
      <c r="O75" s="31" t="s">
        <v>0</v>
      </c>
      <c r="P75" s="58">
        <f t="shared" ref="P75:R77" si="26">P76</f>
        <v>5</v>
      </c>
      <c r="Q75" s="59">
        <f>Q76</f>
        <v>0</v>
      </c>
      <c r="R75" s="62">
        <f t="shared" si="26"/>
        <v>5</v>
      </c>
    </row>
    <row r="76" spans="1:29" ht="36.75" customHeight="1" x14ac:dyDescent="0.2">
      <c r="A76" s="6"/>
      <c r="B76" s="78" t="s">
        <v>36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80"/>
      <c r="N76" s="30" t="s">
        <v>167</v>
      </c>
      <c r="O76" s="31"/>
      <c r="P76" s="58">
        <f t="shared" si="26"/>
        <v>5</v>
      </c>
      <c r="Q76" s="59">
        <f>Q77</f>
        <v>0</v>
      </c>
      <c r="R76" s="62">
        <f t="shared" si="26"/>
        <v>5</v>
      </c>
    </row>
    <row r="77" spans="1:29" ht="21.75" customHeight="1" x14ac:dyDescent="0.2">
      <c r="A77" s="6"/>
      <c r="B77" s="78" t="s">
        <v>53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80"/>
      <c r="N77" s="30" t="s">
        <v>167</v>
      </c>
      <c r="O77" s="31" t="s">
        <v>11</v>
      </c>
      <c r="P77" s="58">
        <f t="shared" si="26"/>
        <v>5</v>
      </c>
      <c r="Q77" s="59">
        <f>Q78</f>
        <v>0</v>
      </c>
      <c r="R77" s="62">
        <f t="shared" si="26"/>
        <v>5</v>
      </c>
    </row>
    <row r="78" spans="1:29" ht="32.25" customHeight="1" x14ac:dyDescent="0.2">
      <c r="A78" s="6"/>
      <c r="B78" s="78" t="s">
        <v>10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/>
      <c r="N78" s="30" t="s">
        <v>167</v>
      </c>
      <c r="O78" s="31" t="s">
        <v>9</v>
      </c>
      <c r="P78" s="58">
        <v>5</v>
      </c>
      <c r="Q78" s="59">
        <v>0</v>
      </c>
      <c r="R78" s="62">
        <f>P78+Q78</f>
        <v>5</v>
      </c>
    </row>
    <row r="79" spans="1:29" ht="21.75" customHeight="1" x14ac:dyDescent="0.2">
      <c r="A79" s="6"/>
      <c r="B79" s="81" t="s">
        <v>168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3"/>
      <c r="N79" s="30" t="s">
        <v>169</v>
      </c>
      <c r="O79" s="31" t="s">
        <v>0</v>
      </c>
      <c r="P79" s="58">
        <f>P80</f>
        <v>15</v>
      </c>
      <c r="Q79" s="59">
        <f>Q80</f>
        <v>0</v>
      </c>
      <c r="R79" s="59">
        <f>R80</f>
        <v>15</v>
      </c>
    </row>
    <row r="80" spans="1:29" ht="32.25" customHeight="1" x14ac:dyDescent="0.2">
      <c r="A80" s="6"/>
      <c r="B80" s="81" t="s">
        <v>171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3"/>
      <c r="N80" s="30" t="s">
        <v>170</v>
      </c>
      <c r="O80" s="31" t="s">
        <v>0</v>
      </c>
      <c r="P80" s="58">
        <f t="shared" ref="P80:R82" si="27">P81</f>
        <v>15</v>
      </c>
      <c r="Q80" s="59">
        <f>Q81</f>
        <v>0</v>
      </c>
      <c r="R80" s="62">
        <f t="shared" si="27"/>
        <v>15</v>
      </c>
    </row>
    <row r="81" spans="1:29" ht="36.75" customHeight="1" x14ac:dyDescent="0.2">
      <c r="A81" s="6"/>
      <c r="B81" s="78" t="s">
        <v>36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80"/>
      <c r="N81" s="30" t="s">
        <v>172</v>
      </c>
      <c r="O81" s="31"/>
      <c r="P81" s="58">
        <f t="shared" si="27"/>
        <v>15</v>
      </c>
      <c r="Q81" s="59">
        <f>Q82</f>
        <v>0</v>
      </c>
      <c r="R81" s="62">
        <f t="shared" si="27"/>
        <v>15</v>
      </c>
    </row>
    <row r="82" spans="1:29" ht="21.75" customHeight="1" x14ac:dyDescent="0.2">
      <c r="A82" s="6"/>
      <c r="B82" s="78" t="s">
        <v>53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80"/>
      <c r="N82" s="30" t="s">
        <v>172</v>
      </c>
      <c r="O82" s="31" t="s">
        <v>11</v>
      </c>
      <c r="P82" s="58">
        <f t="shared" si="27"/>
        <v>15</v>
      </c>
      <c r="Q82" s="59">
        <f>Q83</f>
        <v>0</v>
      </c>
      <c r="R82" s="62">
        <f t="shared" si="27"/>
        <v>15</v>
      </c>
    </row>
    <row r="83" spans="1:29" ht="32.25" customHeight="1" x14ac:dyDescent="0.2">
      <c r="A83" s="6"/>
      <c r="B83" s="78" t="s">
        <v>10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30" t="s">
        <v>172</v>
      </c>
      <c r="O83" s="31" t="s">
        <v>9</v>
      </c>
      <c r="P83" s="58">
        <v>15</v>
      </c>
      <c r="Q83" s="59">
        <v>0</v>
      </c>
      <c r="R83" s="62">
        <f>P83+Q83</f>
        <v>15</v>
      </c>
    </row>
    <row r="84" spans="1:29" ht="30.75" customHeight="1" x14ac:dyDescent="0.2">
      <c r="A84" s="6"/>
      <c r="B84" s="90" t="s">
        <v>100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2"/>
      <c r="N84" s="36" t="s">
        <v>101</v>
      </c>
      <c r="O84" s="37" t="s">
        <v>0</v>
      </c>
      <c r="P84" s="73">
        <f t="shared" ref="P84:R88" si="28">P85</f>
        <v>100</v>
      </c>
      <c r="Q84" s="35">
        <f t="shared" si="28"/>
        <v>0</v>
      </c>
      <c r="R84" s="74">
        <f t="shared" si="28"/>
        <v>100</v>
      </c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</row>
    <row r="85" spans="1:29" ht="36.75" customHeight="1" x14ac:dyDescent="0.2">
      <c r="A85" s="6"/>
      <c r="B85" s="81" t="s">
        <v>64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3"/>
      <c r="N85" s="30" t="s">
        <v>148</v>
      </c>
      <c r="O85" s="31" t="s">
        <v>0</v>
      </c>
      <c r="P85" s="58">
        <f t="shared" si="28"/>
        <v>100</v>
      </c>
      <c r="Q85" s="59">
        <f t="shared" si="28"/>
        <v>0</v>
      </c>
      <c r="R85" s="63">
        <f t="shared" si="28"/>
        <v>100</v>
      </c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</row>
    <row r="86" spans="1:29" ht="21.75" customHeight="1" x14ac:dyDescent="0.2">
      <c r="A86" s="6"/>
      <c r="B86" s="81" t="s">
        <v>147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3"/>
      <c r="N86" s="30" t="s">
        <v>149</v>
      </c>
      <c r="O86" s="31" t="s">
        <v>0</v>
      </c>
      <c r="P86" s="58">
        <f t="shared" si="28"/>
        <v>100</v>
      </c>
      <c r="Q86" s="59">
        <f t="shared" si="28"/>
        <v>0</v>
      </c>
      <c r="R86" s="63">
        <f t="shared" si="28"/>
        <v>100</v>
      </c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</row>
    <row r="87" spans="1:29" ht="21.75" customHeight="1" x14ac:dyDescent="0.2">
      <c r="A87" s="6"/>
      <c r="B87" s="81" t="s">
        <v>36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3"/>
      <c r="N87" s="30" t="s">
        <v>150</v>
      </c>
      <c r="O87" s="31" t="s">
        <v>0</v>
      </c>
      <c r="P87" s="58">
        <f t="shared" si="28"/>
        <v>100</v>
      </c>
      <c r="Q87" s="59">
        <f t="shared" si="28"/>
        <v>0</v>
      </c>
      <c r="R87" s="63">
        <f t="shared" si="28"/>
        <v>100</v>
      </c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</row>
    <row r="88" spans="1:29" ht="21.75" customHeight="1" x14ac:dyDescent="0.2">
      <c r="A88" s="6"/>
      <c r="B88" s="78" t="s">
        <v>53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80"/>
      <c r="N88" s="30" t="s">
        <v>150</v>
      </c>
      <c r="O88" s="31">
        <v>200</v>
      </c>
      <c r="P88" s="58">
        <f t="shared" si="28"/>
        <v>100</v>
      </c>
      <c r="Q88" s="59">
        <f t="shared" si="28"/>
        <v>0</v>
      </c>
      <c r="R88" s="63">
        <f t="shared" si="28"/>
        <v>100</v>
      </c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ht="12.75" customHeight="1" x14ac:dyDescent="0.2">
      <c r="A89" s="6"/>
      <c r="B89" s="78" t="s">
        <v>10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80"/>
      <c r="N89" s="30" t="s">
        <v>150</v>
      </c>
      <c r="O89" s="31">
        <v>240</v>
      </c>
      <c r="P89" s="58">
        <v>100</v>
      </c>
      <c r="Q89" s="59">
        <v>0</v>
      </c>
      <c r="R89" s="64">
        <f>P89+Q89</f>
        <v>100</v>
      </c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</row>
    <row r="90" spans="1:29" ht="21.75" customHeight="1" x14ac:dyDescent="0.2">
      <c r="A90" s="6"/>
      <c r="B90" s="90" t="s">
        <v>102</v>
      </c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2"/>
      <c r="N90" s="36" t="s">
        <v>103</v>
      </c>
      <c r="O90" s="37" t="s">
        <v>0</v>
      </c>
      <c r="P90" s="73">
        <f>P91</f>
        <v>2042.4</v>
      </c>
      <c r="Q90" s="35">
        <f>Q91</f>
        <v>905</v>
      </c>
      <c r="R90" s="75">
        <f>P90+Q90</f>
        <v>2947.4</v>
      </c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</row>
    <row r="91" spans="1:29" ht="21.75" customHeight="1" x14ac:dyDescent="0.2">
      <c r="A91" s="6"/>
      <c r="B91" s="81" t="s">
        <v>48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3"/>
      <c r="N91" s="30" t="s">
        <v>104</v>
      </c>
      <c r="O91" s="31" t="s">
        <v>0</v>
      </c>
      <c r="P91" s="58">
        <f>P92</f>
        <v>2042.4</v>
      </c>
      <c r="Q91" s="59">
        <f>Q92+Q96</f>
        <v>905</v>
      </c>
      <c r="R91" s="63">
        <f t="shared" ref="R91" si="29">R92</f>
        <v>2947.4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ht="21.75" customHeight="1" x14ac:dyDescent="0.2">
      <c r="A92" s="6"/>
      <c r="B92" s="81" t="s">
        <v>49</v>
      </c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3"/>
      <c r="N92" s="30" t="s">
        <v>105</v>
      </c>
      <c r="O92" s="31" t="s">
        <v>0</v>
      </c>
      <c r="P92" s="58">
        <f>P93+P96</f>
        <v>2042.4</v>
      </c>
      <c r="Q92" s="59">
        <f>Q93</f>
        <v>730</v>
      </c>
      <c r="R92" s="63">
        <f>R93+R96</f>
        <v>2947.4</v>
      </c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ht="21.75" customHeight="1" x14ac:dyDescent="0.2">
      <c r="A93" s="6"/>
      <c r="B93" s="78" t="s">
        <v>36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80"/>
      <c r="N93" s="30" t="s">
        <v>106</v>
      </c>
      <c r="O93" s="31"/>
      <c r="P93" s="58">
        <f t="shared" ref="P93:R94" si="30">P94</f>
        <v>1342.4</v>
      </c>
      <c r="Q93" s="59">
        <f t="shared" si="30"/>
        <v>730</v>
      </c>
      <c r="R93" s="63">
        <f t="shared" si="30"/>
        <v>2072.4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ht="21.75" customHeight="1" x14ac:dyDescent="0.2">
      <c r="A94" s="6"/>
      <c r="B94" s="78" t="s">
        <v>53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80"/>
      <c r="N94" s="30" t="s">
        <v>106</v>
      </c>
      <c r="O94" s="31" t="s">
        <v>11</v>
      </c>
      <c r="P94" s="58">
        <f t="shared" si="30"/>
        <v>1342.4</v>
      </c>
      <c r="Q94" s="59">
        <f>Q95</f>
        <v>730</v>
      </c>
      <c r="R94" s="59">
        <f>R95</f>
        <v>2072.4</v>
      </c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29" ht="21.75" customHeight="1" x14ac:dyDescent="0.2">
      <c r="A95" s="6"/>
      <c r="B95" s="78" t="s">
        <v>10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80"/>
      <c r="N95" s="30" t="s">
        <v>106</v>
      </c>
      <c r="O95" s="31" t="s">
        <v>9</v>
      </c>
      <c r="P95" s="58">
        <v>1342.4</v>
      </c>
      <c r="Q95" s="59">
        <v>730</v>
      </c>
      <c r="R95" s="62">
        <f>P95+Q95</f>
        <v>2072.4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ht="21.75" customHeight="1" x14ac:dyDescent="0.2">
      <c r="A96" s="6"/>
      <c r="B96" s="81" t="s">
        <v>21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3"/>
      <c r="N96" s="30" t="s">
        <v>107</v>
      </c>
      <c r="O96" s="31" t="s">
        <v>0</v>
      </c>
      <c r="P96" s="58">
        <f t="shared" ref="P96:R97" si="31">P97</f>
        <v>700</v>
      </c>
      <c r="Q96" s="58">
        <f t="shared" si="31"/>
        <v>175</v>
      </c>
      <c r="R96" s="58">
        <f t="shared" si="31"/>
        <v>875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ht="21.75" customHeight="1" x14ac:dyDescent="0.2">
      <c r="A97" s="6"/>
      <c r="B97" s="78" t="s">
        <v>53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80"/>
      <c r="N97" s="30" t="s">
        <v>107</v>
      </c>
      <c r="O97" s="31" t="s">
        <v>11</v>
      </c>
      <c r="P97" s="58">
        <f t="shared" si="31"/>
        <v>700</v>
      </c>
      <c r="Q97" s="58">
        <f t="shared" si="31"/>
        <v>175</v>
      </c>
      <c r="R97" s="58">
        <f t="shared" si="31"/>
        <v>875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ht="21.75" customHeight="1" x14ac:dyDescent="0.2">
      <c r="A98" s="6"/>
      <c r="B98" s="78" t="s">
        <v>10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80"/>
      <c r="N98" s="30" t="s">
        <v>107</v>
      </c>
      <c r="O98" s="31" t="s">
        <v>9</v>
      </c>
      <c r="P98" s="58">
        <v>700</v>
      </c>
      <c r="Q98" s="59">
        <v>175</v>
      </c>
      <c r="R98" s="62">
        <f>P98+Q98</f>
        <v>875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s="21" customFormat="1" ht="21.75" customHeight="1" x14ac:dyDescent="0.2">
      <c r="A99" s="5"/>
      <c r="B99" s="107" t="s">
        <v>108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9"/>
      <c r="N99" s="36" t="s">
        <v>109</v>
      </c>
      <c r="O99" s="37"/>
      <c r="P99" s="73">
        <v>10326.5</v>
      </c>
      <c r="Q99" s="35">
        <v>0</v>
      </c>
      <c r="R99" s="76">
        <f t="shared" ref="P99:R103" si="32">R100</f>
        <v>10326.5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ht="21.75" customHeight="1" x14ac:dyDescent="0.2">
      <c r="A100" s="6"/>
      <c r="B100" s="93" t="s">
        <v>57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5"/>
      <c r="N100" s="30" t="s">
        <v>110</v>
      </c>
      <c r="O100" s="31"/>
      <c r="P100" s="58">
        <v>10326.5</v>
      </c>
      <c r="Q100" s="59">
        <f t="shared" si="32"/>
        <v>0</v>
      </c>
      <c r="R100" s="63">
        <f t="shared" si="32"/>
        <v>10326.5</v>
      </c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ht="21.75" customHeight="1" x14ac:dyDescent="0.2">
      <c r="A101" s="6"/>
      <c r="B101" s="93" t="s">
        <v>58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5"/>
      <c r="N101" s="30" t="s">
        <v>111</v>
      </c>
      <c r="O101" s="31"/>
      <c r="P101" s="58">
        <f t="shared" si="32"/>
        <v>10326.5</v>
      </c>
      <c r="Q101" s="59">
        <f t="shared" si="32"/>
        <v>0</v>
      </c>
      <c r="R101" s="63">
        <f t="shared" si="32"/>
        <v>10326.5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ht="21.75" customHeight="1" x14ac:dyDescent="0.2">
      <c r="A102" s="6"/>
      <c r="B102" s="93" t="s">
        <v>36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5"/>
      <c r="N102" s="30" t="s">
        <v>112</v>
      </c>
      <c r="O102" s="31"/>
      <c r="P102" s="58">
        <f t="shared" si="32"/>
        <v>10326.5</v>
      </c>
      <c r="Q102" s="59">
        <f>Q103</f>
        <v>0</v>
      </c>
      <c r="R102" s="62">
        <f t="shared" si="32"/>
        <v>10326.5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ht="21.75" customHeight="1" x14ac:dyDescent="0.2">
      <c r="A103" s="6"/>
      <c r="B103" s="93" t="s">
        <v>53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5"/>
      <c r="N103" s="30" t="s">
        <v>112</v>
      </c>
      <c r="O103" s="31">
        <v>200</v>
      </c>
      <c r="P103" s="58">
        <f t="shared" si="32"/>
        <v>10326.5</v>
      </c>
      <c r="Q103" s="59">
        <v>0</v>
      </c>
      <c r="R103" s="62">
        <f>P103+Q103</f>
        <v>10326.5</v>
      </c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1:29" ht="21.75" customHeight="1" x14ac:dyDescent="0.2">
      <c r="A104" s="6"/>
      <c r="B104" s="93" t="s">
        <v>10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5"/>
      <c r="N104" s="30" t="s">
        <v>112</v>
      </c>
      <c r="O104" s="31">
        <v>240</v>
      </c>
      <c r="P104" s="58">
        <v>10326.5</v>
      </c>
      <c r="Q104" s="59">
        <v>0</v>
      </c>
      <c r="R104" s="62">
        <f>P104+Q104</f>
        <v>10326.5</v>
      </c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1:29" ht="12.75" customHeight="1" x14ac:dyDescent="0.2">
      <c r="A105" s="6"/>
      <c r="B105" s="110" t="s">
        <v>113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2"/>
      <c r="N105" s="36" t="s">
        <v>114</v>
      </c>
      <c r="O105" s="37"/>
      <c r="P105" s="73">
        <f>P110+P106+P114</f>
        <v>9306.2999999999993</v>
      </c>
      <c r="Q105" s="73">
        <f t="shared" ref="Q105:R105" si="33">Q110+Q106+Q114</f>
        <v>-2128.9</v>
      </c>
      <c r="R105" s="73">
        <f t="shared" si="33"/>
        <v>7177.4000000000005</v>
      </c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</row>
    <row r="106" spans="1:29" ht="21.75" customHeight="1" x14ac:dyDescent="0.2">
      <c r="A106" s="6"/>
      <c r="B106" s="113" t="s">
        <v>151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5"/>
      <c r="N106" s="30" t="s">
        <v>115</v>
      </c>
      <c r="O106" s="31"/>
      <c r="P106" s="58">
        <f>P107</f>
        <v>6269</v>
      </c>
      <c r="Q106" s="59">
        <f t="shared" ref="Q106:R106" si="34">Q107</f>
        <v>-2128.9</v>
      </c>
      <c r="R106" s="63">
        <f t="shared" si="34"/>
        <v>4140.1000000000004</v>
      </c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ht="53.25" customHeight="1" x14ac:dyDescent="0.2">
      <c r="A107" s="6"/>
      <c r="B107" s="113" t="s">
        <v>36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5"/>
      <c r="N107" s="30" t="s">
        <v>116</v>
      </c>
      <c r="O107" s="31"/>
      <c r="P107" s="58">
        <f>P108</f>
        <v>6269</v>
      </c>
      <c r="Q107" s="59">
        <f>Q108</f>
        <v>-2128.9</v>
      </c>
      <c r="R107" s="62">
        <f>P107+Q107</f>
        <v>4140.1000000000004</v>
      </c>
    </row>
    <row r="108" spans="1:29" ht="21.75" customHeight="1" x14ac:dyDescent="0.2">
      <c r="A108" s="6"/>
      <c r="B108" s="113" t="s">
        <v>53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5"/>
      <c r="N108" s="30" t="s">
        <v>116</v>
      </c>
      <c r="O108" s="31">
        <v>200</v>
      </c>
      <c r="P108" s="58">
        <f>P109</f>
        <v>6269</v>
      </c>
      <c r="Q108" s="59">
        <f>Q109</f>
        <v>-2128.9</v>
      </c>
      <c r="R108" s="62">
        <f>P108+Q108</f>
        <v>4140.1000000000004</v>
      </c>
    </row>
    <row r="109" spans="1:29" ht="42.75" customHeight="1" x14ac:dyDescent="0.2">
      <c r="A109" s="6"/>
      <c r="B109" s="113" t="s">
        <v>10</v>
      </c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5"/>
      <c r="N109" s="30" t="s">
        <v>116</v>
      </c>
      <c r="O109" s="31">
        <v>240</v>
      </c>
      <c r="P109" s="58">
        <v>6269</v>
      </c>
      <c r="Q109" s="59">
        <v>-2128.9</v>
      </c>
      <c r="R109" s="62">
        <f>P109+Q109</f>
        <v>4140.1000000000004</v>
      </c>
    </row>
    <row r="110" spans="1:29" ht="21.75" customHeight="1" x14ac:dyDescent="0.2">
      <c r="A110" s="6"/>
      <c r="B110" s="113" t="s">
        <v>41</v>
      </c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5"/>
      <c r="N110" s="30" t="s">
        <v>117</v>
      </c>
      <c r="O110" s="31"/>
      <c r="P110" s="58">
        <f t="shared" ref="P110:R111" si="35">P111</f>
        <v>300</v>
      </c>
      <c r="Q110" s="59"/>
      <c r="R110" s="62">
        <f t="shared" si="35"/>
        <v>300</v>
      </c>
    </row>
    <row r="111" spans="1:29" ht="21.75" customHeight="1" x14ac:dyDescent="0.2">
      <c r="A111" s="6"/>
      <c r="B111" s="113" t="s">
        <v>36</v>
      </c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5"/>
      <c r="N111" s="30" t="s">
        <v>156</v>
      </c>
      <c r="O111" s="31"/>
      <c r="P111" s="58">
        <f t="shared" si="35"/>
        <v>300</v>
      </c>
      <c r="Q111" s="59"/>
      <c r="R111" s="62">
        <f t="shared" si="35"/>
        <v>300</v>
      </c>
    </row>
    <row r="112" spans="1:29" ht="21.75" customHeight="1" x14ac:dyDescent="0.2">
      <c r="A112" s="6"/>
      <c r="B112" s="113" t="s">
        <v>53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5"/>
      <c r="N112" s="30" t="s">
        <v>118</v>
      </c>
      <c r="O112" s="31">
        <v>200</v>
      </c>
      <c r="P112" s="58">
        <f>P113</f>
        <v>300</v>
      </c>
      <c r="Q112" s="59"/>
      <c r="R112" s="62">
        <f>R113</f>
        <v>300</v>
      </c>
    </row>
    <row r="113" spans="1:18" ht="30" customHeight="1" x14ac:dyDescent="0.2">
      <c r="A113" s="6"/>
      <c r="B113" s="113" t="s">
        <v>10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5"/>
      <c r="N113" s="30" t="s">
        <v>118</v>
      </c>
      <c r="O113" s="31">
        <v>240</v>
      </c>
      <c r="P113" s="58">
        <v>300</v>
      </c>
      <c r="Q113" s="59"/>
      <c r="R113" s="62">
        <v>300</v>
      </c>
    </row>
    <row r="114" spans="1:18" ht="21.75" customHeight="1" x14ac:dyDescent="0.2">
      <c r="A114" s="6"/>
      <c r="B114" s="113" t="s">
        <v>161</v>
      </c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5"/>
      <c r="N114" s="30" t="s">
        <v>162</v>
      </c>
      <c r="O114" s="31"/>
      <c r="P114" s="58">
        <f t="shared" ref="P114:P115" si="36">P115</f>
        <v>2737.3</v>
      </c>
      <c r="Q114" s="59">
        <f>Q115</f>
        <v>0</v>
      </c>
      <c r="R114" s="62">
        <f t="shared" ref="R114:R115" si="37">R115</f>
        <v>2737.3</v>
      </c>
    </row>
    <row r="115" spans="1:18" ht="21.75" customHeight="1" x14ac:dyDescent="0.2">
      <c r="A115" s="6"/>
      <c r="B115" s="113" t="s">
        <v>36</v>
      </c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5"/>
      <c r="N115" s="30" t="s">
        <v>156</v>
      </c>
      <c r="O115" s="31"/>
      <c r="P115" s="58">
        <f t="shared" si="36"/>
        <v>2737.3</v>
      </c>
      <c r="Q115" s="59">
        <f>Q116</f>
        <v>0</v>
      </c>
      <c r="R115" s="62">
        <f t="shared" si="37"/>
        <v>2737.3</v>
      </c>
    </row>
    <row r="116" spans="1:18" ht="21.75" customHeight="1" x14ac:dyDescent="0.2">
      <c r="A116" s="6"/>
      <c r="B116" s="113" t="s">
        <v>155</v>
      </c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5"/>
      <c r="N116" s="30" t="s">
        <v>156</v>
      </c>
      <c r="O116" s="31">
        <v>400</v>
      </c>
      <c r="P116" s="58">
        <v>2737.3</v>
      </c>
      <c r="Q116" s="59">
        <v>0</v>
      </c>
      <c r="R116" s="62">
        <f>P116+Q116</f>
        <v>2737.3</v>
      </c>
    </row>
    <row r="117" spans="1:18" ht="30" customHeight="1" x14ac:dyDescent="0.2">
      <c r="A117" s="6"/>
      <c r="B117" s="113" t="s">
        <v>157</v>
      </c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5"/>
      <c r="N117" s="30" t="s">
        <v>156</v>
      </c>
      <c r="O117" s="31">
        <v>410</v>
      </c>
      <c r="P117" s="58">
        <v>2737.3</v>
      </c>
      <c r="Q117" s="59">
        <v>0</v>
      </c>
      <c r="R117" s="62">
        <f>P117+Q117</f>
        <v>2737.3</v>
      </c>
    </row>
    <row r="118" spans="1:18" ht="30" customHeight="1" x14ac:dyDescent="0.2">
      <c r="A118" s="6"/>
      <c r="B118" s="90" t="s">
        <v>119</v>
      </c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2"/>
      <c r="N118" s="36" t="s">
        <v>120</v>
      </c>
      <c r="O118" s="37" t="s">
        <v>0</v>
      </c>
      <c r="P118" s="73">
        <f>P119</f>
        <v>29498.600000000002</v>
      </c>
      <c r="Q118" s="73">
        <f t="shared" ref="Q118:R118" si="38">Q119</f>
        <v>-31.300000000000004</v>
      </c>
      <c r="R118" s="73">
        <f t="shared" si="38"/>
        <v>29467.3</v>
      </c>
    </row>
    <row r="119" spans="1:18" ht="12.75" customHeight="1" x14ac:dyDescent="0.2">
      <c r="A119" s="6"/>
      <c r="B119" s="81" t="s">
        <v>50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3"/>
      <c r="N119" s="30" t="s">
        <v>121</v>
      </c>
      <c r="O119" s="31" t="s">
        <v>0</v>
      </c>
      <c r="P119" s="58">
        <f>P120</f>
        <v>29498.600000000002</v>
      </c>
      <c r="Q119" s="58">
        <f t="shared" ref="Q119:R119" si="39">Q120</f>
        <v>-31.300000000000004</v>
      </c>
      <c r="R119" s="58">
        <f t="shared" si="39"/>
        <v>29467.3</v>
      </c>
    </row>
    <row r="120" spans="1:18" ht="21.75" customHeight="1" x14ac:dyDescent="0.2">
      <c r="A120" s="6"/>
      <c r="B120" s="81" t="s">
        <v>51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3"/>
      <c r="N120" s="30" t="s">
        <v>122</v>
      </c>
      <c r="O120" s="31" t="s">
        <v>0</v>
      </c>
      <c r="P120" s="58">
        <f>P121+P124+P131+P136+P152+P155+P144+P147+P158+P141</f>
        <v>29498.600000000002</v>
      </c>
      <c r="Q120" s="58">
        <f t="shared" ref="Q120:R120" si="40">Q121+Q124+Q131+Q136+Q152+Q155+Q144+Q147+Q158+Q141</f>
        <v>-31.300000000000004</v>
      </c>
      <c r="R120" s="58">
        <f t="shared" si="40"/>
        <v>29467.3</v>
      </c>
    </row>
    <row r="121" spans="1:18" ht="12.75" customHeight="1" x14ac:dyDescent="0.2">
      <c r="A121" s="6"/>
      <c r="B121" s="78" t="s">
        <v>42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80"/>
      <c r="N121" s="30" t="s">
        <v>123</v>
      </c>
      <c r="O121" s="31"/>
      <c r="P121" s="55">
        <f t="shared" ref="P121:R122" si="41">P122</f>
        <v>1824.9</v>
      </c>
      <c r="Q121" s="53"/>
      <c r="R121" s="56">
        <f t="shared" si="41"/>
        <v>1824.9</v>
      </c>
    </row>
    <row r="122" spans="1:18" ht="25.5" customHeight="1" x14ac:dyDescent="0.2">
      <c r="A122" s="6"/>
      <c r="B122" s="78" t="s">
        <v>7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80"/>
      <c r="N122" s="30" t="s">
        <v>123</v>
      </c>
      <c r="O122" s="31">
        <v>100</v>
      </c>
      <c r="P122" s="55">
        <f t="shared" si="41"/>
        <v>1824.9</v>
      </c>
      <c r="Q122" s="53"/>
      <c r="R122" s="56">
        <f t="shared" si="41"/>
        <v>1824.9</v>
      </c>
    </row>
    <row r="123" spans="1:18" ht="32.25" customHeight="1" x14ac:dyDescent="0.2">
      <c r="A123" s="6"/>
      <c r="B123" s="78" t="s">
        <v>5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80"/>
      <c r="N123" s="30" t="s">
        <v>123</v>
      </c>
      <c r="O123" s="31">
        <v>120</v>
      </c>
      <c r="P123" s="55">
        <v>1824.9</v>
      </c>
      <c r="Q123" s="53"/>
      <c r="R123" s="56">
        <v>1824.9</v>
      </c>
    </row>
    <row r="124" spans="1:18" ht="21.75" customHeight="1" x14ac:dyDescent="0.2">
      <c r="A124" s="6"/>
      <c r="B124" s="78" t="s">
        <v>31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80"/>
      <c r="N124" s="30" t="s">
        <v>124</v>
      </c>
      <c r="O124" s="31"/>
      <c r="P124" s="58">
        <f>P125+P127+P129</f>
        <v>10489.2</v>
      </c>
      <c r="Q124" s="58">
        <f t="shared" ref="Q124:R124" si="42">Q125+Q127+Q129</f>
        <v>250</v>
      </c>
      <c r="R124" s="58">
        <f t="shared" si="42"/>
        <v>10739.2</v>
      </c>
    </row>
    <row r="125" spans="1:18" ht="29.25" customHeight="1" x14ac:dyDescent="0.2">
      <c r="A125" s="6"/>
      <c r="B125" s="78" t="s">
        <v>7</v>
      </c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80"/>
      <c r="N125" s="30" t="s">
        <v>124</v>
      </c>
      <c r="O125" s="31" t="s">
        <v>6</v>
      </c>
      <c r="P125" s="58">
        <f>P126</f>
        <v>7819.2</v>
      </c>
      <c r="Q125" s="59">
        <f>Q126</f>
        <v>0</v>
      </c>
      <c r="R125" s="59">
        <f>R126</f>
        <v>7819.2</v>
      </c>
    </row>
    <row r="126" spans="1:18" ht="33" customHeight="1" x14ac:dyDescent="0.2">
      <c r="A126" s="6"/>
      <c r="B126" s="78" t="s">
        <v>20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80"/>
      <c r="N126" s="30" t="s">
        <v>124</v>
      </c>
      <c r="O126" s="31" t="s">
        <v>19</v>
      </c>
      <c r="P126" s="58">
        <v>7819.2</v>
      </c>
      <c r="Q126" s="59">
        <v>0</v>
      </c>
      <c r="R126" s="62">
        <f>P126+Q126</f>
        <v>7819.2</v>
      </c>
    </row>
    <row r="127" spans="1:18" ht="32.25" customHeight="1" x14ac:dyDescent="0.2">
      <c r="A127" s="6"/>
      <c r="B127" s="78" t="s">
        <v>53</v>
      </c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80"/>
      <c r="N127" s="30" t="s">
        <v>124</v>
      </c>
      <c r="O127" s="31" t="s">
        <v>11</v>
      </c>
      <c r="P127" s="58">
        <f>P128</f>
        <v>2660</v>
      </c>
      <c r="Q127" s="59">
        <f>Q128</f>
        <v>250</v>
      </c>
      <c r="R127" s="59">
        <f>R128</f>
        <v>2910</v>
      </c>
    </row>
    <row r="128" spans="1:18" ht="25.5" customHeight="1" x14ac:dyDescent="0.2">
      <c r="A128" s="6"/>
      <c r="B128" s="78" t="s">
        <v>10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80"/>
      <c r="N128" s="30" t="s">
        <v>124</v>
      </c>
      <c r="O128" s="31" t="s">
        <v>9</v>
      </c>
      <c r="P128" s="58">
        <v>2660</v>
      </c>
      <c r="Q128" s="59">
        <v>250</v>
      </c>
      <c r="R128" s="62">
        <f>P128+Q128</f>
        <v>2910</v>
      </c>
    </row>
    <row r="129" spans="1:18" ht="25.5" customHeight="1" x14ac:dyDescent="0.2">
      <c r="A129" s="6"/>
      <c r="B129" s="93" t="s">
        <v>3</v>
      </c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5"/>
      <c r="N129" s="30" t="s">
        <v>124</v>
      </c>
      <c r="O129" s="31">
        <v>800</v>
      </c>
      <c r="P129" s="58">
        <f>P130</f>
        <v>10</v>
      </c>
      <c r="Q129" s="59">
        <v>0</v>
      </c>
      <c r="R129" s="62">
        <f>R130</f>
        <v>10</v>
      </c>
    </row>
    <row r="130" spans="1:18" ht="25.5" customHeight="1" x14ac:dyDescent="0.2">
      <c r="A130" s="6"/>
      <c r="B130" s="93" t="s">
        <v>17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5"/>
      <c r="N130" s="30" t="s">
        <v>124</v>
      </c>
      <c r="O130" s="31">
        <v>850</v>
      </c>
      <c r="P130" s="58">
        <v>10</v>
      </c>
      <c r="Q130" s="59">
        <v>0</v>
      </c>
      <c r="R130" s="62">
        <v>10</v>
      </c>
    </row>
    <row r="131" spans="1:18" ht="25.5" customHeight="1" x14ac:dyDescent="0.2">
      <c r="A131" s="6"/>
      <c r="B131" s="78" t="s">
        <v>18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80"/>
      <c r="N131" s="30" t="s">
        <v>125</v>
      </c>
      <c r="O131" s="31">
        <v>0</v>
      </c>
      <c r="P131" s="55">
        <f>P132+P134</f>
        <v>15361.4</v>
      </c>
      <c r="Q131" s="55">
        <f t="shared" ref="Q131:R131" si="43">Q132+Q134</f>
        <v>-381.3</v>
      </c>
      <c r="R131" s="55">
        <f t="shared" si="43"/>
        <v>14980.1</v>
      </c>
    </row>
    <row r="132" spans="1:18" ht="25.5" customHeight="1" x14ac:dyDescent="0.2">
      <c r="A132" s="6"/>
      <c r="B132" s="78" t="s">
        <v>7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80"/>
      <c r="N132" s="30" t="s">
        <v>125</v>
      </c>
      <c r="O132" s="29" t="s">
        <v>6</v>
      </c>
      <c r="P132" s="55">
        <f>P133</f>
        <v>14656.4</v>
      </c>
      <c r="Q132" s="53">
        <f>Q133</f>
        <v>-381.3</v>
      </c>
      <c r="R132" s="69">
        <f>P132+Q132</f>
        <v>14275.1</v>
      </c>
    </row>
    <row r="133" spans="1:18" ht="25.5" customHeight="1" x14ac:dyDescent="0.2">
      <c r="A133" s="6"/>
      <c r="B133" s="78" t="s">
        <v>5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80"/>
      <c r="N133" s="30" t="s">
        <v>125</v>
      </c>
      <c r="O133" s="31" t="s">
        <v>4</v>
      </c>
      <c r="P133" s="55">
        <v>14656.4</v>
      </c>
      <c r="Q133" s="53">
        <v>-381.3</v>
      </c>
      <c r="R133" s="62">
        <f>P133+Q133</f>
        <v>14275.1</v>
      </c>
    </row>
    <row r="134" spans="1:18" ht="25.5" customHeight="1" x14ac:dyDescent="0.2">
      <c r="A134" s="6"/>
      <c r="B134" s="78" t="s">
        <v>3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80"/>
      <c r="N134" s="30" t="s">
        <v>125</v>
      </c>
      <c r="O134" s="31" t="s">
        <v>2</v>
      </c>
      <c r="P134" s="55">
        <f>P135</f>
        <v>705</v>
      </c>
      <c r="Q134" s="53">
        <f>Q135</f>
        <v>0</v>
      </c>
      <c r="R134" s="63">
        <f>P134+Q134</f>
        <v>705</v>
      </c>
    </row>
    <row r="135" spans="1:18" ht="25.5" customHeight="1" x14ac:dyDescent="0.2">
      <c r="A135" s="6"/>
      <c r="B135" s="78" t="s">
        <v>17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80"/>
      <c r="N135" s="30" t="s">
        <v>125</v>
      </c>
      <c r="O135" s="31" t="s">
        <v>16</v>
      </c>
      <c r="P135" s="55">
        <v>705</v>
      </c>
      <c r="Q135" s="53">
        <v>0</v>
      </c>
      <c r="R135" s="62">
        <f>P135+Q135</f>
        <v>705</v>
      </c>
    </row>
    <row r="136" spans="1:18" ht="33.75" customHeight="1" x14ac:dyDescent="0.2">
      <c r="A136" s="6"/>
      <c r="B136" s="78" t="s">
        <v>44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80"/>
      <c r="N136" s="30" t="s">
        <v>126</v>
      </c>
      <c r="O136" s="31"/>
      <c r="P136" s="58">
        <f>P137+P139</f>
        <v>234.9</v>
      </c>
      <c r="Q136" s="59">
        <f t="shared" ref="Q136:R136" si="44">Q137+Q139</f>
        <v>-6.1</v>
      </c>
      <c r="R136" s="63">
        <f t="shared" si="44"/>
        <v>228.8</v>
      </c>
    </row>
    <row r="137" spans="1:18" ht="32.25" customHeight="1" x14ac:dyDescent="0.2">
      <c r="A137" s="6"/>
      <c r="B137" s="78" t="s">
        <v>53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80"/>
      <c r="N137" s="30" t="s">
        <v>126</v>
      </c>
      <c r="O137" s="31" t="s">
        <v>11</v>
      </c>
      <c r="P137" s="58">
        <f>P138</f>
        <v>174.9</v>
      </c>
      <c r="Q137" s="59">
        <f t="shared" ref="Q137:R137" si="45">Q138</f>
        <v>-6.1</v>
      </c>
      <c r="R137" s="63">
        <f t="shared" si="45"/>
        <v>168.8</v>
      </c>
    </row>
    <row r="138" spans="1:18" ht="25.5" customHeight="1" x14ac:dyDescent="0.2">
      <c r="A138" s="6"/>
      <c r="B138" s="78" t="s">
        <v>10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80"/>
      <c r="N138" s="30" t="s">
        <v>126</v>
      </c>
      <c r="O138" s="31" t="s">
        <v>9</v>
      </c>
      <c r="P138" s="58">
        <v>174.9</v>
      </c>
      <c r="Q138" s="59">
        <v>-6.1</v>
      </c>
      <c r="R138" s="62">
        <f>P138+Q138</f>
        <v>168.8</v>
      </c>
    </row>
    <row r="139" spans="1:18" ht="27" customHeight="1" x14ac:dyDescent="0.2">
      <c r="A139" s="6"/>
      <c r="B139" s="93" t="s">
        <v>65</v>
      </c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5"/>
      <c r="N139" s="30" t="s">
        <v>126</v>
      </c>
      <c r="O139" s="31">
        <v>300</v>
      </c>
      <c r="P139" s="58">
        <f>P140</f>
        <v>60</v>
      </c>
      <c r="Q139" s="59">
        <f t="shared" ref="Q139:R139" si="46">Q140</f>
        <v>0</v>
      </c>
      <c r="R139" s="63">
        <f t="shared" si="46"/>
        <v>60</v>
      </c>
    </row>
    <row r="140" spans="1:18" ht="24.75" customHeight="1" x14ac:dyDescent="0.2">
      <c r="A140" s="6"/>
      <c r="B140" s="93" t="s">
        <v>152</v>
      </c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5"/>
      <c r="N140" s="30" t="s">
        <v>126</v>
      </c>
      <c r="O140" s="31">
        <v>310</v>
      </c>
      <c r="P140" s="58">
        <v>60</v>
      </c>
      <c r="Q140" s="59">
        <v>0</v>
      </c>
      <c r="R140" s="62">
        <v>60</v>
      </c>
    </row>
    <row r="141" spans="1:18" ht="53.25" customHeight="1" x14ac:dyDescent="0.2">
      <c r="A141" s="6"/>
      <c r="B141" s="78" t="s">
        <v>175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80"/>
      <c r="N141" s="30" t="s">
        <v>129</v>
      </c>
      <c r="O141" s="31"/>
      <c r="P141" s="58">
        <f>P142</f>
        <v>0</v>
      </c>
      <c r="Q141" s="58">
        <f t="shared" ref="Q141:R142" si="47">Q142</f>
        <v>6.1</v>
      </c>
      <c r="R141" s="58">
        <f t="shared" si="47"/>
        <v>6.1</v>
      </c>
    </row>
    <row r="142" spans="1:18" ht="53.25" customHeight="1" x14ac:dyDescent="0.2">
      <c r="A142" s="6"/>
      <c r="B142" s="78" t="s">
        <v>15</v>
      </c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80"/>
      <c r="N142" s="30" t="s">
        <v>129</v>
      </c>
      <c r="O142" s="31">
        <v>500</v>
      </c>
      <c r="P142" s="58">
        <f>P143</f>
        <v>0</v>
      </c>
      <c r="Q142" s="58">
        <f t="shared" si="47"/>
        <v>6.1</v>
      </c>
      <c r="R142" s="58">
        <f t="shared" si="47"/>
        <v>6.1</v>
      </c>
    </row>
    <row r="143" spans="1:18" ht="34.5" customHeight="1" x14ac:dyDescent="0.2">
      <c r="A143" s="6"/>
      <c r="B143" s="78" t="s">
        <v>13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80"/>
      <c r="N143" s="30" t="s">
        <v>129</v>
      </c>
      <c r="O143" s="31">
        <v>540</v>
      </c>
      <c r="P143" s="58">
        <v>0</v>
      </c>
      <c r="Q143" s="59">
        <v>6.1</v>
      </c>
      <c r="R143" s="62">
        <f>P143+Q143</f>
        <v>6.1</v>
      </c>
    </row>
    <row r="144" spans="1:18" ht="53.25" customHeight="1" x14ac:dyDescent="0.2">
      <c r="A144" s="6"/>
      <c r="B144" s="78" t="s">
        <v>130</v>
      </c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80"/>
      <c r="N144" s="30" t="s">
        <v>131</v>
      </c>
      <c r="O144" s="31"/>
      <c r="P144" s="58">
        <f>P145</f>
        <v>1025.9000000000001</v>
      </c>
      <c r="Q144" s="58">
        <f t="shared" ref="Q144:R145" si="48">Q145</f>
        <v>0</v>
      </c>
      <c r="R144" s="58">
        <f t="shared" si="48"/>
        <v>1025.9000000000001</v>
      </c>
    </row>
    <row r="145" spans="1:18" ht="53.25" customHeight="1" x14ac:dyDescent="0.2">
      <c r="A145" s="6"/>
      <c r="B145" s="78" t="s">
        <v>15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80"/>
      <c r="N145" s="30" t="s">
        <v>131</v>
      </c>
      <c r="O145" s="31">
        <v>500</v>
      </c>
      <c r="P145" s="58">
        <f>P146</f>
        <v>1025.9000000000001</v>
      </c>
      <c r="Q145" s="58">
        <f t="shared" si="48"/>
        <v>0</v>
      </c>
      <c r="R145" s="58">
        <f t="shared" si="48"/>
        <v>1025.9000000000001</v>
      </c>
    </row>
    <row r="146" spans="1:18" ht="34.5" customHeight="1" x14ac:dyDescent="0.2">
      <c r="A146" s="6"/>
      <c r="B146" s="78" t="s">
        <v>13</v>
      </c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80"/>
      <c r="N146" s="30" t="s">
        <v>131</v>
      </c>
      <c r="O146" s="31">
        <v>540</v>
      </c>
      <c r="P146" s="58">
        <v>1025.9000000000001</v>
      </c>
      <c r="Q146" s="59">
        <v>0</v>
      </c>
      <c r="R146" s="62">
        <v>1025.9000000000001</v>
      </c>
    </row>
    <row r="147" spans="1:18" ht="42.75" customHeight="1" x14ac:dyDescent="0.2">
      <c r="A147" s="6"/>
      <c r="B147" s="78" t="s">
        <v>132</v>
      </c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80"/>
      <c r="N147" s="30" t="s">
        <v>133</v>
      </c>
      <c r="O147" s="31"/>
      <c r="P147" s="58">
        <f>P148+P150</f>
        <v>31.8</v>
      </c>
      <c r="Q147" s="58">
        <f t="shared" ref="Q147:R147" si="49">Q148+Q150</f>
        <v>0</v>
      </c>
      <c r="R147" s="58">
        <f t="shared" si="49"/>
        <v>31.8</v>
      </c>
    </row>
    <row r="148" spans="1:18" ht="53.25" customHeight="1" x14ac:dyDescent="0.2">
      <c r="A148" s="6"/>
      <c r="B148" s="78" t="s">
        <v>53</v>
      </c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80"/>
      <c r="N148" s="30" t="s">
        <v>133</v>
      </c>
      <c r="O148" s="31">
        <v>200</v>
      </c>
      <c r="P148" s="58">
        <f>P149</f>
        <v>0.1</v>
      </c>
      <c r="Q148" s="58">
        <f t="shared" ref="Q148:R148" si="50">Q149</f>
        <v>0</v>
      </c>
      <c r="R148" s="58">
        <f t="shared" si="50"/>
        <v>0.1</v>
      </c>
    </row>
    <row r="149" spans="1:18" ht="34.5" customHeight="1" x14ac:dyDescent="0.2">
      <c r="A149" s="6"/>
      <c r="B149" s="78" t="s">
        <v>10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80"/>
      <c r="N149" s="30" t="s">
        <v>133</v>
      </c>
      <c r="O149" s="31">
        <v>240</v>
      </c>
      <c r="P149" s="58">
        <v>0.1</v>
      </c>
      <c r="Q149" s="59">
        <v>0</v>
      </c>
      <c r="R149" s="62">
        <f>P149+Q149</f>
        <v>0.1</v>
      </c>
    </row>
    <row r="150" spans="1:18" ht="29.25" customHeight="1" x14ac:dyDescent="0.2">
      <c r="A150" s="6"/>
      <c r="B150" s="78" t="s">
        <v>15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80"/>
      <c r="N150" s="30" t="s">
        <v>133</v>
      </c>
      <c r="O150" s="31">
        <v>500</v>
      </c>
      <c r="P150" s="58">
        <f>P151</f>
        <v>31.7</v>
      </c>
      <c r="Q150" s="58">
        <f t="shared" ref="Q150:R150" si="51">Q151</f>
        <v>0</v>
      </c>
      <c r="R150" s="58">
        <f t="shared" si="51"/>
        <v>31.7</v>
      </c>
    </row>
    <row r="151" spans="1:18" ht="21.75" customHeight="1" x14ac:dyDescent="0.2">
      <c r="A151" s="6"/>
      <c r="B151" s="78" t="s">
        <v>13</v>
      </c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80"/>
      <c r="N151" s="30" t="s">
        <v>133</v>
      </c>
      <c r="O151" s="31">
        <v>540</v>
      </c>
      <c r="P151" s="58">
        <v>31.7</v>
      </c>
      <c r="Q151" s="59">
        <v>0</v>
      </c>
      <c r="R151" s="62">
        <v>31.7</v>
      </c>
    </row>
    <row r="152" spans="1:18" ht="25.5" customHeight="1" x14ac:dyDescent="0.2">
      <c r="A152" s="6"/>
      <c r="B152" s="78" t="s">
        <v>45</v>
      </c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80"/>
      <c r="N152" s="30" t="s">
        <v>129</v>
      </c>
      <c r="O152" s="31"/>
      <c r="P152" s="58">
        <f t="shared" ref="P152:R153" si="52">P153</f>
        <v>0.5</v>
      </c>
      <c r="Q152" s="59"/>
      <c r="R152" s="62">
        <f t="shared" si="52"/>
        <v>0.5</v>
      </c>
    </row>
    <row r="153" spans="1:18" ht="25.5" customHeight="1" x14ac:dyDescent="0.2">
      <c r="A153" s="6"/>
      <c r="B153" s="78" t="s">
        <v>15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80"/>
      <c r="N153" s="30" t="s">
        <v>129</v>
      </c>
      <c r="O153" s="31" t="s">
        <v>14</v>
      </c>
      <c r="P153" s="58">
        <f t="shared" si="52"/>
        <v>0.5</v>
      </c>
      <c r="Q153" s="59"/>
      <c r="R153" s="62">
        <f t="shared" si="52"/>
        <v>0.5</v>
      </c>
    </row>
    <row r="154" spans="1:18" ht="16.5" customHeight="1" x14ac:dyDescent="0.2">
      <c r="A154" s="6"/>
      <c r="B154" s="78" t="s">
        <v>13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80"/>
      <c r="N154" s="30" t="s">
        <v>129</v>
      </c>
      <c r="O154" s="31" t="s">
        <v>12</v>
      </c>
      <c r="P154" s="58">
        <v>0.5</v>
      </c>
      <c r="Q154" s="59"/>
      <c r="R154" s="62">
        <v>0.5</v>
      </c>
    </row>
    <row r="155" spans="1:18" ht="25.5" customHeight="1" x14ac:dyDescent="0.2">
      <c r="A155" s="6"/>
      <c r="B155" s="99" t="s">
        <v>36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1"/>
      <c r="N155" s="40" t="s">
        <v>134</v>
      </c>
      <c r="O155" s="41"/>
      <c r="P155" s="67">
        <f t="shared" ref="P155:R156" si="53">P156</f>
        <v>400</v>
      </c>
      <c r="Q155" s="59">
        <f t="shared" si="53"/>
        <v>100</v>
      </c>
      <c r="R155" s="68">
        <f t="shared" si="53"/>
        <v>500</v>
      </c>
    </row>
    <row r="156" spans="1:18" ht="33.75" customHeight="1" x14ac:dyDescent="0.2">
      <c r="A156" s="6"/>
      <c r="B156" s="78" t="s">
        <v>53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80"/>
      <c r="N156" s="40" t="s">
        <v>134</v>
      </c>
      <c r="O156" s="31" t="s">
        <v>11</v>
      </c>
      <c r="P156" s="58">
        <f t="shared" si="53"/>
        <v>400</v>
      </c>
      <c r="Q156" s="59">
        <f>Q157</f>
        <v>100</v>
      </c>
      <c r="R156" s="62">
        <f t="shared" si="53"/>
        <v>500</v>
      </c>
    </row>
    <row r="157" spans="1:18" ht="25.5" customHeight="1" x14ac:dyDescent="0.2">
      <c r="A157" s="6"/>
      <c r="B157" s="78" t="s">
        <v>10</v>
      </c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80"/>
      <c r="N157" s="40" t="s">
        <v>134</v>
      </c>
      <c r="O157" s="31" t="s">
        <v>9</v>
      </c>
      <c r="P157" s="58">
        <v>400</v>
      </c>
      <c r="Q157" s="59">
        <v>100</v>
      </c>
      <c r="R157" s="62">
        <f>P157+Q157</f>
        <v>500</v>
      </c>
    </row>
    <row r="158" spans="1:18" ht="21.75" customHeight="1" x14ac:dyDescent="0.2">
      <c r="A158" s="6"/>
      <c r="B158" s="81" t="s">
        <v>43</v>
      </c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3"/>
      <c r="N158" s="28" t="s">
        <v>127</v>
      </c>
      <c r="O158" s="29" t="s">
        <v>0</v>
      </c>
      <c r="P158" s="53">
        <f t="shared" ref="P158:R160" si="54">P159</f>
        <v>130</v>
      </c>
      <c r="Q158" s="53"/>
      <c r="R158" s="54">
        <f t="shared" si="54"/>
        <v>130</v>
      </c>
    </row>
    <row r="159" spans="1:18" ht="21.75" customHeight="1" x14ac:dyDescent="0.2">
      <c r="A159" s="6"/>
      <c r="B159" s="78" t="s">
        <v>44</v>
      </c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80"/>
      <c r="N159" s="28" t="s">
        <v>128</v>
      </c>
      <c r="O159" s="29"/>
      <c r="P159" s="53">
        <f t="shared" si="54"/>
        <v>130</v>
      </c>
      <c r="Q159" s="53"/>
      <c r="R159" s="54">
        <f t="shared" si="54"/>
        <v>130</v>
      </c>
    </row>
    <row r="160" spans="1:18" ht="21.75" customHeight="1" x14ac:dyDescent="0.2">
      <c r="A160" s="6"/>
      <c r="B160" s="78" t="s">
        <v>7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80"/>
      <c r="N160" s="28" t="s">
        <v>128</v>
      </c>
      <c r="O160" s="29">
        <v>100</v>
      </c>
      <c r="P160" s="53">
        <f t="shared" si="54"/>
        <v>130</v>
      </c>
      <c r="Q160" s="53"/>
      <c r="R160" s="54">
        <f t="shared" si="54"/>
        <v>130</v>
      </c>
    </row>
    <row r="161" spans="1:20" ht="21.75" customHeight="1" x14ac:dyDescent="0.2">
      <c r="A161" s="6"/>
      <c r="B161" s="78" t="s">
        <v>5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80"/>
      <c r="N161" s="28" t="s">
        <v>128</v>
      </c>
      <c r="O161" s="29">
        <v>120</v>
      </c>
      <c r="P161" s="53">
        <v>130</v>
      </c>
      <c r="Q161" s="53"/>
      <c r="R161" s="54">
        <v>130</v>
      </c>
    </row>
    <row r="162" spans="1:20" ht="21.75" customHeight="1" x14ac:dyDescent="0.2">
      <c r="A162" s="6"/>
      <c r="B162" s="90" t="s">
        <v>8</v>
      </c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2"/>
      <c r="N162" s="36">
        <v>5000000000</v>
      </c>
      <c r="O162" s="37" t="s">
        <v>0</v>
      </c>
      <c r="P162" s="73">
        <f>P167+P166+P170</f>
        <v>463.9</v>
      </c>
      <c r="Q162" s="73">
        <f t="shared" ref="Q162:R162" si="55">Q167+Q166+Q170</f>
        <v>0</v>
      </c>
      <c r="R162" s="73">
        <f t="shared" si="55"/>
        <v>463.9</v>
      </c>
    </row>
    <row r="163" spans="1:20" ht="32.25" customHeight="1" x14ac:dyDescent="0.2">
      <c r="A163" s="6"/>
      <c r="B163" s="96" t="s">
        <v>52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8"/>
      <c r="N163" s="30" t="s">
        <v>66</v>
      </c>
      <c r="O163" s="31"/>
      <c r="P163" s="58">
        <v>445.5</v>
      </c>
      <c r="Q163" s="59"/>
      <c r="R163" s="62">
        <f>P163+Q163</f>
        <v>445.5</v>
      </c>
    </row>
    <row r="164" spans="1:20" ht="36.75" customHeight="1" x14ac:dyDescent="0.2">
      <c r="A164" s="6"/>
      <c r="B164" s="96" t="s">
        <v>40</v>
      </c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8"/>
      <c r="N164" s="30" t="s">
        <v>145</v>
      </c>
      <c r="O164" s="31"/>
      <c r="P164" s="58">
        <f t="shared" ref="P164:R165" si="56">P165</f>
        <v>10</v>
      </c>
      <c r="Q164" s="59"/>
      <c r="R164" s="62">
        <f t="shared" si="56"/>
        <v>10</v>
      </c>
    </row>
    <row r="165" spans="1:20" ht="36.75" customHeight="1" x14ac:dyDescent="0.2">
      <c r="A165" s="6"/>
      <c r="B165" s="96" t="s">
        <v>3</v>
      </c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8"/>
      <c r="N165" s="30" t="s">
        <v>145</v>
      </c>
      <c r="O165" s="31">
        <v>800</v>
      </c>
      <c r="P165" s="58">
        <f t="shared" si="56"/>
        <v>10</v>
      </c>
      <c r="Q165" s="59"/>
      <c r="R165" s="62">
        <f t="shared" si="56"/>
        <v>10</v>
      </c>
    </row>
    <row r="166" spans="1:20" ht="36.75" customHeight="1" x14ac:dyDescent="0.2">
      <c r="A166" s="6"/>
      <c r="B166" s="96" t="s">
        <v>1</v>
      </c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8"/>
      <c r="N166" s="30" t="s">
        <v>145</v>
      </c>
      <c r="O166" s="31">
        <v>870</v>
      </c>
      <c r="P166" s="58">
        <v>10</v>
      </c>
      <c r="Q166" s="59"/>
      <c r="R166" s="62">
        <v>10</v>
      </c>
    </row>
    <row r="167" spans="1:20" ht="36.75" customHeight="1" x14ac:dyDescent="0.2">
      <c r="A167" s="6"/>
      <c r="B167" s="78" t="s">
        <v>47</v>
      </c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80"/>
      <c r="N167" s="30" t="s">
        <v>68</v>
      </c>
      <c r="O167" s="31"/>
      <c r="P167" s="58">
        <f t="shared" ref="P167:R168" si="57">P168</f>
        <v>435.5</v>
      </c>
      <c r="Q167" s="59"/>
      <c r="R167" s="62">
        <f t="shared" si="57"/>
        <v>435.5</v>
      </c>
    </row>
    <row r="168" spans="1:20" ht="36.75" customHeight="1" x14ac:dyDescent="0.2">
      <c r="A168" s="6"/>
      <c r="B168" s="78" t="s">
        <v>7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80"/>
      <c r="N168" s="30" t="s">
        <v>68</v>
      </c>
      <c r="O168" s="31" t="s">
        <v>6</v>
      </c>
      <c r="P168" s="58">
        <f t="shared" si="57"/>
        <v>435.5</v>
      </c>
      <c r="Q168" s="59"/>
      <c r="R168" s="62">
        <f t="shared" si="57"/>
        <v>435.5</v>
      </c>
    </row>
    <row r="169" spans="1:20" ht="21" customHeight="1" x14ac:dyDescent="0.2">
      <c r="A169" s="6"/>
      <c r="B169" s="93" t="s">
        <v>5</v>
      </c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5"/>
      <c r="N169" s="30" t="s">
        <v>68</v>
      </c>
      <c r="O169" s="31">
        <v>120</v>
      </c>
      <c r="P169" s="58">
        <v>435.5</v>
      </c>
      <c r="Q169" s="59"/>
      <c r="R169" s="62">
        <v>435.5</v>
      </c>
    </row>
    <row r="170" spans="1:20" ht="22.5" customHeight="1" x14ac:dyDescent="0.2">
      <c r="A170" s="5"/>
      <c r="B170" s="93" t="s">
        <v>142</v>
      </c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5"/>
      <c r="N170" s="30" t="s">
        <v>143</v>
      </c>
      <c r="O170" s="31"/>
      <c r="P170" s="58">
        <f t="shared" ref="P170:R172" si="58">P171</f>
        <v>18.399999999999999</v>
      </c>
      <c r="Q170" s="59"/>
      <c r="R170" s="62">
        <f t="shared" si="58"/>
        <v>18.399999999999999</v>
      </c>
      <c r="T170" s="52"/>
    </row>
    <row r="171" spans="1:20" ht="12.75" customHeight="1" x14ac:dyDescent="0.2">
      <c r="A171" s="2"/>
      <c r="B171" s="93" t="s">
        <v>67</v>
      </c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5"/>
      <c r="N171" s="30" t="s">
        <v>144</v>
      </c>
      <c r="O171" s="31"/>
      <c r="P171" s="58">
        <f t="shared" si="58"/>
        <v>18.399999999999999</v>
      </c>
      <c r="Q171" s="59"/>
      <c r="R171" s="62">
        <f t="shared" si="58"/>
        <v>18.399999999999999</v>
      </c>
    </row>
    <row r="172" spans="1:20" ht="11.25" customHeight="1" x14ac:dyDescent="0.2">
      <c r="A172" s="4" t="s">
        <v>0</v>
      </c>
      <c r="B172" s="93" t="s">
        <v>15</v>
      </c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5"/>
      <c r="N172" s="30" t="s">
        <v>144</v>
      </c>
      <c r="O172" s="31">
        <v>500</v>
      </c>
      <c r="P172" s="58">
        <f t="shared" si="58"/>
        <v>18.399999999999999</v>
      </c>
      <c r="Q172" s="59"/>
      <c r="R172" s="62">
        <f t="shared" si="58"/>
        <v>18.399999999999999</v>
      </c>
    </row>
    <row r="173" spans="1:20" ht="11.25" customHeight="1" thickBot="1" x14ac:dyDescent="0.25">
      <c r="A173" s="4"/>
      <c r="B173" s="78" t="s">
        <v>13</v>
      </c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80"/>
      <c r="N173" s="30" t="s">
        <v>144</v>
      </c>
      <c r="O173" s="32">
        <v>540</v>
      </c>
      <c r="P173" s="65">
        <v>18.399999999999999</v>
      </c>
      <c r="Q173" s="59"/>
      <c r="R173" s="66">
        <v>18.399999999999999</v>
      </c>
    </row>
    <row r="174" spans="1:20" ht="13.5" thickBot="1" x14ac:dyDescent="0.25">
      <c r="B174" s="104" t="s">
        <v>30</v>
      </c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6"/>
      <c r="N174" s="102">
        <f>P16+P32+P47+P61+P84+P90+P99+P105+P118+P162</f>
        <v>60622.600000000006</v>
      </c>
      <c r="O174" s="103"/>
      <c r="P174" s="103"/>
      <c r="Q174" s="48">
        <f>Q16+Q32+Q47+Q61+Q84+Q90+Q99+Q105+Q118+Q162</f>
        <v>-304.7000000000001</v>
      </c>
      <c r="R174" s="48">
        <f>R16+R32+R47+R61+R84+R90+R99+R105+R118+R162</f>
        <v>60317.9</v>
      </c>
    </row>
    <row r="175" spans="1:20" x14ac:dyDescent="0.2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7"/>
      <c r="R175" s="50"/>
    </row>
    <row r="176" spans="1:20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2:18" x14ac:dyDescent="0.2">
      <c r="B177" s="18"/>
      <c r="C177" s="18"/>
      <c r="D177" s="18"/>
      <c r="E177" s="19"/>
      <c r="F177" s="19"/>
      <c r="G177" s="19"/>
      <c r="H177" s="13"/>
      <c r="I177" s="13"/>
      <c r="J177" s="13"/>
      <c r="K177" s="13"/>
      <c r="L177" s="13"/>
      <c r="M177" s="9"/>
      <c r="N177" s="9"/>
      <c r="O177" s="9"/>
      <c r="P177" s="27"/>
      <c r="Q177" s="27"/>
      <c r="R177" s="27"/>
    </row>
    <row r="179" spans="2:18" x14ac:dyDescent="0.2">
      <c r="P179" s="71"/>
    </row>
  </sheetData>
  <mergeCells count="170">
    <mergeCell ref="B128:M128"/>
    <mergeCell ref="B136:M136"/>
    <mergeCell ref="B126:M126"/>
    <mergeCell ref="B112:M112"/>
    <mergeCell ref="B120:M120"/>
    <mergeCell ref="B108:M108"/>
    <mergeCell ref="B109:M109"/>
    <mergeCell ref="B118:M118"/>
    <mergeCell ref="B106:M106"/>
    <mergeCell ref="B107:M107"/>
    <mergeCell ref="B110:M110"/>
    <mergeCell ref="B111:M111"/>
    <mergeCell ref="B113:M113"/>
    <mergeCell ref="B114:M114"/>
    <mergeCell ref="B115:M115"/>
    <mergeCell ref="B116:M116"/>
    <mergeCell ref="B117:M117"/>
    <mergeCell ref="B121:M121"/>
    <mergeCell ref="B124:M124"/>
    <mergeCell ref="B125:M125"/>
    <mergeCell ref="B122:M122"/>
    <mergeCell ref="B123:M123"/>
    <mergeCell ref="B119:M119"/>
    <mergeCell ref="B98:M98"/>
    <mergeCell ref="B105:M105"/>
    <mergeCell ref="B100:M100"/>
    <mergeCell ref="B83:M83"/>
    <mergeCell ref="B74:M74"/>
    <mergeCell ref="B75:M75"/>
    <mergeCell ref="B76:M76"/>
    <mergeCell ref="B77:M77"/>
    <mergeCell ref="B78:M78"/>
    <mergeCell ref="B79:M79"/>
    <mergeCell ref="B80:M80"/>
    <mergeCell ref="B81:M81"/>
    <mergeCell ref="B82:M82"/>
    <mergeCell ref="B92:M92"/>
    <mergeCell ref="B103:M103"/>
    <mergeCell ref="B104:M104"/>
    <mergeCell ref="B102:M102"/>
    <mergeCell ref="B66:M66"/>
    <mergeCell ref="B62:M62"/>
    <mergeCell ref="B63:M63"/>
    <mergeCell ref="B68:M68"/>
    <mergeCell ref="B101:M101"/>
    <mergeCell ref="B84:M84"/>
    <mergeCell ref="B85:M85"/>
    <mergeCell ref="B86:M86"/>
    <mergeCell ref="B88:M88"/>
    <mergeCell ref="B89:M89"/>
    <mergeCell ref="B90:M90"/>
    <mergeCell ref="B70:M70"/>
    <mergeCell ref="B72:M72"/>
    <mergeCell ref="B87:M87"/>
    <mergeCell ref="B73:M73"/>
    <mergeCell ref="B91:M91"/>
    <mergeCell ref="B93:M93"/>
    <mergeCell ref="B94:M94"/>
    <mergeCell ref="B96:M96"/>
    <mergeCell ref="B97:M97"/>
    <mergeCell ref="B95:M95"/>
    <mergeCell ref="B99:M99"/>
    <mergeCell ref="B67:M67"/>
    <mergeCell ref="B64:M64"/>
    <mergeCell ref="B161:M161"/>
    <mergeCell ref="B156:M156"/>
    <mergeCell ref="B157:M157"/>
    <mergeCell ref="B155:M155"/>
    <mergeCell ref="N174:P174"/>
    <mergeCell ref="B131:M131"/>
    <mergeCell ref="B152:M152"/>
    <mergeCell ref="B158:M158"/>
    <mergeCell ref="B153:M153"/>
    <mergeCell ref="B159:M159"/>
    <mergeCell ref="B132:M132"/>
    <mergeCell ref="B174:M174"/>
    <mergeCell ref="B163:M163"/>
    <mergeCell ref="B164:M164"/>
    <mergeCell ref="B162:M162"/>
    <mergeCell ref="B145:M145"/>
    <mergeCell ref="B146:M146"/>
    <mergeCell ref="B150:M150"/>
    <mergeCell ref="B151:M151"/>
    <mergeCell ref="B141:M141"/>
    <mergeCell ref="B142:M142"/>
    <mergeCell ref="B143:M143"/>
    <mergeCell ref="B168:M168"/>
    <mergeCell ref="B167:M167"/>
    <mergeCell ref="B127:M127"/>
    <mergeCell ref="B172:M172"/>
    <mergeCell ref="B173:M173"/>
    <mergeCell ref="B170:M170"/>
    <mergeCell ref="B171:M171"/>
    <mergeCell ref="B137:M137"/>
    <mergeCell ref="B138:M138"/>
    <mergeCell ref="B144:M144"/>
    <mergeCell ref="B165:M165"/>
    <mergeCell ref="B166:M166"/>
    <mergeCell ref="B169:M169"/>
    <mergeCell ref="B154:M154"/>
    <mergeCell ref="B133:M133"/>
    <mergeCell ref="B134:M134"/>
    <mergeCell ref="B129:M129"/>
    <mergeCell ref="B130:M130"/>
    <mergeCell ref="B139:M139"/>
    <mergeCell ref="B140:M140"/>
    <mergeCell ref="B135:M135"/>
    <mergeCell ref="B160:M160"/>
    <mergeCell ref="B147:M147"/>
    <mergeCell ref="B148:M148"/>
    <mergeCell ref="B149:M149"/>
    <mergeCell ref="B16:M16"/>
    <mergeCell ref="B50:M50"/>
    <mergeCell ref="B51:M51"/>
    <mergeCell ref="B52:M52"/>
    <mergeCell ref="B53:M53"/>
    <mergeCell ref="B54:M54"/>
    <mergeCell ref="B47:M47"/>
    <mergeCell ref="B38:M38"/>
    <mergeCell ref="B39:M39"/>
    <mergeCell ref="B40:M40"/>
    <mergeCell ref="B25:M25"/>
    <mergeCell ref="B26:M26"/>
    <mergeCell ref="B28:M28"/>
    <mergeCell ref="B29:M29"/>
    <mergeCell ref="B30:M30"/>
    <mergeCell ref="B31:M31"/>
    <mergeCell ref="B27:M27"/>
    <mergeCell ref="B58:M58"/>
    <mergeCell ref="B59:M59"/>
    <mergeCell ref="B60:M60"/>
    <mergeCell ref="B45:M45"/>
    <mergeCell ref="B35:M35"/>
    <mergeCell ref="B44:M44"/>
    <mergeCell ref="B22:M22"/>
    <mergeCell ref="B23:M23"/>
    <mergeCell ref="B24:M24"/>
    <mergeCell ref="B36:M36"/>
    <mergeCell ref="B37:M37"/>
    <mergeCell ref="B34:M34"/>
    <mergeCell ref="B41:M41"/>
    <mergeCell ref="B42:M42"/>
    <mergeCell ref="B43:M43"/>
    <mergeCell ref="B55:M55"/>
    <mergeCell ref="B56:M56"/>
    <mergeCell ref="B57:M57"/>
    <mergeCell ref="B65:M65"/>
    <mergeCell ref="B69:M69"/>
    <mergeCell ref="B71:M71"/>
    <mergeCell ref="B48:M48"/>
    <mergeCell ref="B49:M49"/>
    <mergeCell ref="B19:M19"/>
    <mergeCell ref="B20:M20"/>
    <mergeCell ref="B21:M21"/>
    <mergeCell ref="M1:R1"/>
    <mergeCell ref="M2:R2"/>
    <mergeCell ref="M3:R3"/>
    <mergeCell ref="M4:R4"/>
    <mergeCell ref="M5:R5"/>
    <mergeCell ref="M6:R6"/>
    <mergeCell ref="M7:R7"/>
    <mergeCell ref="M8:R8"/>
    <mergeCell ref="G11:P11"/>
    <mergeCell ref="B15:M15"/>
    <mergeCell ref="B17:M17"/>
    <mergeCell ref="B18:M18"/>
    <mergeCell ref="B61:M61"/>
    <mergeCell ref="B33:M33"/>
    <mergeCell ref="B32:M32"/>
    <mergeCell ref="B46:M46"/>
  </mergeCells>
  <phoneticPr fontId="5" type="noConversion"/>
  <pageMargins left="0.19685039370078741" right="0.19685039370078741" top="0.39370078740157483" bottom="0.19685039370078741" header="0.19685039370078741" footer="0.19685039370078741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(КВСР)_5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2019-11-21T05:16:30Z</cp:lastPrinted>
  <dcterms:created xsi:type="dcterms:W3CDTF">2014-12-05T11:12:35Z</dcterms:created>
  <dcterms:modified xsi:type="dcterms:W3CDTF">2019-11-21T05:19:22Z</dcterms:modified>
</cp:coreProperties>
</file>