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195" windowHeight="113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<sst xmlns="http://schemas.openxmlformats.org/spreadsheetml/2006/main" count="71" uniqueCount="71">
  <si>
    <t>Код бюджетной            классификации</t>
  </si>
  <si>
    <t>Доходы (вид налога)</t>
  </si>
  <si>
    <t>Утверждено по бюджету</t>
  </si>
  <si>
    <t xml:space="preserve">Исполнено </t>
  </si>
  <si>
    <t>Процент исполнения, %</t>
  </si>
  <si>
    <t>Налоговые и неналоговые доходы</t>
  </si>
  <si>
    <t>Налоговые доходы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</si>
  <si>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</si>
  <si>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</si>
  <si>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</si>
  <si>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182 1 06 00000 00 0000 000</t>
  </si>
  <si>
    <t>НАЛОГ НА ИМУЩЕСТВО</t>
  </si>
  <si>
    <t>182 1 06 01000 00 0000 110</t>
  </si>
  <si>
    <t xml:space="preserve">Налог на имущество  физических лиц </t>
  </si>
  <si>
    <t>182 1 06 06000 00 0000 110</t>
  </si>
  <si>
    <t xml:space="preserve">Земельный налог </t>
  </si>
  <si>
    <t>650 1 08 00000 00 0000 000</t>
  </si>
  <si>
    <t>ГОСУДАРСТВЕННАЯ ПОШЛИНА</t>
  </si>
  <si>
    <t>650 1 08 04000 01 0000 110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</si>
  <si>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</si>
  <si>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Неналоговые доходы</t>
  </si>
  <si>
    <t>650 1 11 00000 00 0000 000</t>
  </si>
  <si>
    <t>ДОХОДЫ ОТ ИСПОЛЬЗОВАНИЯ ИМУЩЕСТВА, НАХОДЯЩЕГОСЯ В МУНИЦИПАЛЬНОЙ СОБСТВЕННОСТИ</t>
  </si>
  <si>
    <t>650 1 11 05000 00 0000 120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</si>
  <si>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</si>
  <si>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650 1 11 05035 10 0000 120  </t>
  </si>
  <si>
    <t xml:space="preserve">Доходы от сдачи в аренду имущества, находящегося в оперативном управлении органов управления поселений и созданных ими  учреждений  (за исключением имущества муниципальных бюджетных и автономных учреждений)        </t>
  </si>
  <si>
    <t>650 2 00 00000 00 0000 000</t>
  </si>
  <si>
    <t>Безвозмездные перечисления</t>
  </si>
  <si>
    <t>650 2 02 01000 00 0000 151</t>
  </si>
  <si>
    <t>ДОТАЦИИ</t>
  </si>
  <si>
    <t>Дотации бюджетам сельских поселений на выравнивание бюджетной обеспеченности</t>
  </si>
  <si>
    <t>650 2 02 03000 00 0000 151</t>
  </si>
  <si>
    <t>СУБВЕНЦИИ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</si>
  <si>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</si>
  <si>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</si>
  <si>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650 2 02 04000 00 0000 151</t>
  </si>
  <si>
    <t>650 2 02 04999 10 0000 151</t>
  </si>
  <si>
    <t>Прочие межбюджетные трансферты, передаваемые бюджетам сельских поселений</t>
  </si>
  <si>
    <t>Всего доходов</t>
  </si>
  <si>
    <t>ИНЫЕ МЕЖБЮДЖЕТНЫЕ ТРАНСФЕРТЫ</t>
  </si>
  <si>
    <t>000 0 00 00000 00 0000 000</t>
  </si>
  <si>
    <t>100 1 03 00000 00 0000 000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</si>
  <si>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</si>
  <si>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</si>
  <si>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100 1 03 02000 01 0000 110</t>
  </si>
  <si>
    <t>182 1 01 00000 00 0000 000</t>
  </si>
  <si>
    <t>182 1 01 02000 01 0000 110</t>
  </si>
  <si>
    <t>Налоги на прибыль, доходы</t>
  </si>
  <si>
    <r>
      <rPr>
        <b/>
        <sz val="14"/>
        <color indexed="8"/>
        <rFont val="Times New Roman"/>
        <family val="1"/>
      </rPr>
      <t>Исполнение бюджета по доходам сельского поселения Хулимсунт
 за 1 квартал 2017 года</t>
    </r>
    <r>
      <rPr>
        <sz val="14"/>
        <color indexed="8"/>
        <rFont val="Times New Roman"/>
        <family val="1"/>
      </rPr>
      <t xml:space="preserve">
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</si>
  <si>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</si>
  <si>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</si>
  <si>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</si>
  <si>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</si>
  <si>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</si>
  <si>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</si>
  <si>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</si>
  <si>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</si>
  <si>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>182 1 06 0030 10 0000 110</t>
  </si>
  <si>
    <t>Налог на имущество физических лиц, взимаемый по ставкам, применяемым к объектам налогооблажения, расположенных в границах поселения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</si>
  <si>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</si>
  <si>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</si>
  <si>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</si>
  <si>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
</t>
  </si>
  <si>
    <t>650 1 08 04020 01 0000 110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</si>
  <si>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</si>
  <si>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650 2 02 15001 10 0000 151</t>
  </si>
  <si>
    <t>650 2 02 35930 10 0000 151</t>
  </si>
  <si>
    <t>650 2 02 35118 10 0000 151</t>
  </si>
  <si>
    <t>4</t>
  </si>
  <si>
    <t xml:space="preserve">Приложение 1                                                                                           к решению Совета депутатов                                                  сельского поселения Хулимсунт                                                            от 27.06.2017 № 181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</si>
</sst>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36C0A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BD4B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70" fontId="42" fillId="33" borderId="10" xfId="0" applyNumberFormat="1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/>
    </xf>
    <xf numFmtId="170" fontId="44" fillId="6" borderId="10" xfId="0" applyNumberFormat="1" applyFont="1" applyFill="1" applyBorder="1" applyAlignment="1">
      <alignment horizontal="center" vertical="top"/>
    </xf>
    <xf numFmtId="2" fontId="45" fillId="35" borderId="10" xfId="0" applyNumberFormat="1" applyFont="1" applyFill="1" applyBorder="1" applyAlignment="1">
      <alignment horizontal="center" vertical="top" wrapText="1"/>
    </xf>
    <xf numFmtId="2" fontId="44" fillId="35" borderId="10" xfId="0" applyNumberFormat="1" applyFont="1" applyFill="1" applyBorder="1" applyAlignment="1">
      <alignment horizontal="center" vertical="top" wrapText="1"/>
    </xf>
    <xf numFmtId="2" fontId="45" fillId="36" borderId="10" xfId="0" applyNumberFormat="1" applyFont="1" applyFill="1" applyBorder="1" applyAlignment="1">
      <alignment horizontal="center" vertical="top" wrapText="1"/>
    </xf>
    <xf numFmtId="2" fontId="44" fillId="36" borderId="10" xfId="0" applyNumberFormat="1" applyFont="1" applyFill="1" applyBorder="1" applyAlignment="1">
      <alignment horizontal="center" vertical="top" wrapText="1"/>
    </xf>
    <xf numFmtId="2" fontId="45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vertical="top" wrapText="1"/>
    </xf>
    <xf numFmtId="2" fontId="47" fillId="0" borderId="10" xfId="0" applyNumberFormat="1" applyFont="1" applyBorder="1" applyAlignment="1">
      <alignment horizontal="justify" vertical="top" wrapText="1"/>
    </xf>
    <xf numFmtId="2" fontId="46" fillId="36" borderId="10" xfId="0" applyNumberFormat="1" applyFont="1" applyFill="1" applyBorder="1" applyAlignment="1">
      <alignment horizontal="center" vertical="top" wrapText="1"/>
    </xf>
    <xf numFmtId="2" fontId="47" fillId="0" borderId="10" xfId="0" applyNumberFormat="1" applyFont="1" applyBorder="1" applyAlignment="1">
      <alignment horizontal="center" vertical="top" wrapText="1"/>
    </xf>
    <xf numFmtId="0" fontId="42" fillId="38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center" vertical="top" wrapText="1"/>
    </xf>
    <xf numFmtId="2" fontId="45" fillId="37" borderId="10" xfId="0" applyNumberFormat="1" applyFont="1" applyFill="1" applyBorder="1" applyAlignment="1">
      <alignment horizontal="center" vertical="top" wrapText="1"/>
    </xf>
    <xf numFmtId="170" fontId="44" fillId="6" borderId="10" xfId="0" applyNumberFormat="1" applyFont="1" applyFill="1" applyBorder="1" applyAlignment="1">
      <alignment horizontal="center" vertical="top" wrapText="1"/>
    </xf>
    <xf numFmtId="170" fontId="44" fillId="37" borderId="10" xfId="0" applyNumberFormat="1" applyFont="1" applyFill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vertical="top" wrapText="1"/>
    </xf>
    <xf numFmtId="170" fontId="42" fillId="0" borderId="10" xfId="0" applyNumberFormat="1" applyFont="1" applyBorder="1" applyAlignment="1">
      <alignment horizontal="center" vertical="top" wrapText="1"/>
    </xf>
    <xf numFmtId="170" fontId="42" fillId="33" borderId="10" xfId="0" applyNumberFormat="1" applyFont="1" applyFill="1" applyBorder="1" applyAlignment="1">
      <alignment horizontal="center" vertical="top"/>
    </xf>
    <xf numFmtId="2" fontId="46" fillId="16" borderId="10" xfId="0" applyNumberFormat="1" applyFont="1" applyFill="1" applyBorder="1" applyAlignment="1">
      <alignment horizontal="center" vertical="top" wrapText="1"/>
    </xf>
    <xf numFmtId="2" fontId="44" fillId="6" borderId="10" xfId="0" applyNumberFormat="1" applyFont="1" applyFill="1" applyBorder="1" applyAlignment="1">
      <alignment horizontal="center" vertical="top" wrapText="1"/>
    </xf>
    <xf numFmtId="2" fontId="44" fillId="16" borderId="10" xfId="0" applyNumberFormat="1" applyFont="1" applyFill="1" applyBorder="1" applyAlignment="1">
      <alignment horizontal="left" vertical="top" wrapText="1"/>
    </xf>
    <xf numFmtId="2" fontId="46" fillId="2" borderId="11" xfId="0" applyNumberFormat="1" applyFont="1" applyFill="1" applyBorder="1" applyAlignment="1">
      <alignment horizontal="center" vertical="top" wrapText="1"/>
    </xf>
    <xf numFmtId="0" fontId="47" fillId="2" borderId="0" xfId="0" applyFont="1" applyFill="1" applyAlignment="1">
      <alignment wrapText="1"/>
    </xf>
    <xf numFmtId="2" fontId="46" fillId="33" borderId="10" xfId="0" applyNumberFormat="1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wrapText="1"/>
    </xf>
    <xf numFmtId="2" fontId="45" fillId="10" borderId="10" xfId="0" applyNumberFormat="1" applyFont="1" applyFill="1" applyBorder="1" applyAlignment="1">
      <alignment horizontal="center" vertical="top" wrapText="1"/>
    </xf>
    <xf numFmtId="2" fontId="44" fillId="10" borderId="10" xfId="0" applyNumberFormat="1" applyFont="1" applyFill="1" applyBorder="1" applyAlignment="1">
      <alignment horizontal="center" vertical="top" wrapText="1"/>
    </xf>
    <xf numFmtId="2" fontId="46" fillId="2" borderId="10" xfId="0" applyNumberFormat="1" applyFont="1" applyFill="1" applyBorder="1" applyAlignment="1">
      <alignment horizontal="center" vertical="top" wrapText="1"/>
    </xf>
    <xf numFmtId="2" fontId="47" fillId="2" borderId="10" xfId="0" applyNumberFormat="1" applyFont="1" applyFill="1" applyBorder="1" applyAlignment="1">
      <alignment horizontal="justify" vertical="top" wrapText="1"/>
    </xf>
    <xf numFmtId="2" fontId="48" fillId="2" borderId="10" xfId="0" applyNumberFormat="1" applyFont="1" applyFill="1" applyBorder="1" applyAlignment="1">
      <alignment horizontal="center" vertical="center" wrapText="1"/>
    </xf>
    <xf numFmtId="2" fontId="46" fillId="2" borderId="10" xfId="0" applyNumberFormat="1" applyFont="1" applyFill="1" applyBorder="1" applyAlignment="1">
      <alignment vertical="top" wrapText="1"/>
    </xf>
    <xf numFmtId="170" fontId="44" fillId="35" borderId="10" xfId="0" applyNumberFormat="1" applyFont="1" applyFill="1" applyBorder="1" applyAlignment="1">
      <alignment horizontal="center" vertical="top" wrapText="1"/>
    </xf>
    <xf numFmtId="170" fontId="44" fillId="36" borderId="10" xfId="0" applyNumberFormat="1" applyFont="1" applyFill="1" applyBorder="1" applyAlignment="1">
      <alignment horizontal="center" vertical="top" wrapText="1"/>
    </xf>
    <xf numFmtId="170" fontId="44" fillId="16" borderId="10" xfId="0" applyNumberFormat="1" applyFont="1" applyFill="1" applyBorder="1" applyAlignment="1">
      <alignment horizontal="center" vertical="top" wrapText="1"/>
    </xf>
    <xf numFmtId="170" fontId="42" fillId="2" borderId="11" xfId="0" applyNumberFormat="1" applyFont="1" applyFill="1" applyBorder="1" applyAlignment="1">
      <alignment horizontal="center" vertical="top" wrapText="1"/>
    </xf>
    <xf numFmtId="170" fontId="42" fillId="33" borderId="11" xfId="0" applyNumberFormat="1" applyFont="1" applyFill="1" applyBorder="1" applyAlignment="1">
      <alignment horizontal="center" vertical="top" wrapText="1"/>
    </xf>
    <xf numFmtId="170" fontId="44" fillId="10" borderId="10" xfId="0" applyNumberFormat="1" applyFont="1" applyFill="1" applyBorder="1" applyAlignment="1">
      <alignment horizontal="center" vertical="top" wrapText="1"/>
    </xf>
    <xf numFmtId="170" fontId="42" fillId="2" borderId="10" xfId="0" applyNumberFormat="1" applyFont="1" applyFill="1" applyBorder="1" applyAlignment="1">
      <alignment horizontal="center" vertical="top" wrapText="1"/>
    </xf>
    <xf numFmtId="170" fontId="44" fillId="39" borderId="10" xfId="0" applyNumberFormat="1" applyFont="1" applyFill="1" applyBorder="1" applyAlignment="1">
      <alignment horizontal="center" vertical="top" wrapText="1"/>
    </xf>
    <xf numFmtId="170" fontId="43" fillId="34" borderId="10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49" fontId="42" fillId="38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46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vertical="top" wrapText="1"/>
    </xf>
    <xf numFmtId="170" fontId="42" fillId="0" borderId="10" xfId="0" applyNumberFormat="1" applyFont="1" applyBorder="1" applyAlignment="1">
      <alignment horizontal="center" vertical="top" wrapText="1"/>
    </xf>
    <xf numFmtId="170" fontId="42" fillId="33" borderId="10" xfId="0" applyNumberFormat="1" applyFont="1" applyFill="1" applyBorder="1" applyAlignment="1">
      <alignment horizontal="center" vertical="top"/>
    </xf>
    <xf numFmtId="170" fontId="42" fillId="33" borderId="10" xfId="0" applyNumberFormat="1" applyFont="1" applyFill="1" applyBorder="1" applyAlignment="1">
      <alignment horizontal="center" vertical="top" wrapText="1"/>
    </xf>
    <xf numFmtId="170" fontId="49" fillId="0" borderId="0" xfId="0" applyNumberFormat="1" applyFont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2" fontId="44" fillId="40" borderId="10" xfId="0" applyNumberFormat="1" applyFont="1" applyFill="1" applyBorder="1" applyAlignment="1">
      <alignment horizontal="center" vertical="top" wrapText="1"/>
    </xf>
    <xf numFmtId="170" fontId="44" fillId="40" borderId="10" xfId="0" applyNumberFormat="1" applyFont="1" applyFill="1" applyBorder="1" applyAlignment="1">
      <alignment horizontal="center" vertical="top" wrapText="1"/>
    </xf>
    <xf numFmtId="170" fontId="44" fillId="40" borderId="11" xfId="0" applyNumberFormat="1" applyFont="1" applyFill="1" applyBorder="1" applyAlignment="1">
      <alignment horizontal="center" vertical="top" wrapText="1"/>
    </xf>
    <xf numFmtId="170" fontId="44" fillId="40" borderId="12" xfId="0" applyNumberFormat="1" applyFont="1" applyFill="1" applyBorder="1" applyAlignment="1">
      <alignment horizontal="center" vertical="top" wrapText="1"/>
    </xf>
    <xf numFmtId="2" fontId="45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center" vertical="top" wrapText="1"/>
    </xf>
    <xf numFmtId="170" fontId="44" fillId="37" borderId="10" xfId="0" applyNumberFormat="1" applyFont="1" applyFill="1" applyBorder="1" applyAlignment="1">
      <alignment horizontal="center" vertical="top" wrapText="1"/>
    </xf>
    <xf numFmtId="170" fontId="44" fillId="6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22.00390625" style="0" customWidth="1"/>
    <col min="2" max="2" width="53.8515625" style="0" customWidth="1"/>
    <col min="3" max="3" width="17.421875" style="47" customWidth="1"/>
    <col min="4" max="4" width="17.140625" style="47" customWidth="1"/>
    <col min="5" max="5" width="16.28125" style="47" customWidth="1"/>
  </cols>
  <sheetData>
    <row r="1" spans="3:5" ht="15">
      <c r="C1" s="56" t="s">
        <v>70</v>
      </c>
      <c r="D1" s="56"/>
      <c r="E1" s="56"/>
    </row>
    <row r="2" spans="3:5" ht="57.75" customHeight="1">
      <c r="C2" s="56"/>
      <c r="D2" s="56"/>
      <c r="E2" s="56"/>
    </row>
    <row r="3" spans="1:5" ht="60.75" customHeight="1">
      <c r="A3" s="57" t="s">
        <v>49</v>
      </c>
      <c r="B3" s="58"/>
      <c r="C3" s="58"/>
      <c r="D3" s="58"/>
      <c r="E3" s="58"/>
    </row>
    <row r="4" spans="1:5" ht="15">
      <c r="A4" s="59" t="s">
        <v>0</v>
      </c>
      <c r="B4" s="59" t="s">
        <v>1</v>
      </c>
      <c r="C4" s="60" t="s">
        <v>2</v>
      </c>
      <c r="D4" s="61" t="s">
        <v>3</v>
      </c>
      <c r="E4" s="60" t="s">
        <v>4</v>
      </c>
    </row>
    <row r="5" spans="1:5" ht="27" customHeight="1">
      <c r="A5" s="59"/>
      <c r="B5" s="59"/>
      <c r="C5" s="60"/>
      <c r="D5" s="62"/>
      <c r="E5" s="60"/>
    </row>
    <row r="6" spans="1:5" ht="15">
      <c r="A6" s="16">
        <v>1</v>
      </c>
      <c r="B6" s="16">
        <v>2</v>
      </c>
      <c r="C6" s="48">
        <v>3</v>
      </c>
      <c r="D6" s="48" t="s">
        <v>69</v>
      </c>
      <c r="E6" s="48">
        <v>5</v>
      </c>
    </row>
    <row r="7" spans="1:5" ht="15">
      <c r="A7" s="5" t="s">
        <v>41</v>
      </c>
      <c r="B7" s="6" t="s">
        <v>5</v>
      </c>
      <c r="C7" s="38">
        <f>C8+C27</f>
        <v>16538.5</v>
      </c>
      <c r="D7" s="38">
        <f>D8+D27</f>
        <v>4278.599999999999</v>
      </c>
      <c r="E7" s="38">
        <f aca="true" t="shared" si="0" ref="E7:E30">D7*100/C7</f>
        <v>25.87054448710584</v>
      </c>
    </row>
    <row r="8" spans="1:5" ht="15">
      <c r="A8" s="14"/>
      <c r="B8" s="8" t="s">
        <v>6</v>
      </c>
      <c r="C8" s="39">
        <f>C9+C18+C15+C24</f>
        <v>15600.7</v>
      </c>
      <c r="D8" s="39">
        <f>D9+D18+D15+D24</f>
        <v>3744.2</v>
      </c>
      <c r="E8" s="40">
        <f>D8*100/C8</f>
        <v>24.00020511900107</v>
      </c>
    </row>
    <row r="9" spans="1:5" ht="25.5">
      <c r="A9" s="25" t="s">
        <v>42</v>
      </c>
      <c r="B9" s="27" t="s">
        <v>43</v>
      </c>
      <c r="C9" s="40">
        <f>C10</f>
        <v>3801.7</v>
      </c>
      <c r="D9" s="40">
        <f>D10</f>
        <v>954.8</v>
      </c>
      <c r="E9" s="40">
        <f t="shared" si="0"/>
        <v>25.11508009574664</v>
      </c>
    </row>
    <row r="10" spans="1:5" ht="24.75">
      <c r="A10" s="28" t="s">
        <v>45</v>
      </c>
      <c r="B10" s="29" t="s">
        <v>44</v>
      </c>
      <c r="C10" s="41">
        <f>C11+C12+C13+C14</f>
        <v>3801.7</v>
      </c>
      <c r="D10" s="41">
        <f>D11+D12+D13+D14</f>
        <v>954.8</v>
      </c>
      <c r="E10" s="41">
        <f t="shared" si="0"/>
        <v>25.11508009574664</v>
      </c>
    </row>
    <row r="11" spans="1:5" ht="48.75">
      <c r="A11" s="30" t="s">
        <v>54</v>
      </c>
      <c r="B11" s="31" t="s">
        <v>50</v>
      </c>
      <c r="C11" s="2">
        <v>1298.3</v>
      </c>
      <c r="D11" s="2">
        <v>355.1</v>
      </c>
      <c r="E11" s="42">
        <f t="shared" si="0"/>
        <v>27.3511515058153</v>
      </c>
    </row>
    <row r="12" spans="1:5" ht="60.75">
      <c r="A12" s="30" t="s">
        <v>55</v>
      </c>
      <c r="B12" s="31" t="s">
        <v>51</v>
      </c>
      <c r="C12" s="2">
        <v>12.9</v>
      </c>
      <c r="D12" s="2">
        <v>3.5</v>
      </c>
      <c r="E12" s="42">
        <f t="shared" si="0"/>
        <v>27.131782945736433</v>
      </c>
    </row>
    <row r="13" spans="1:5" ht="48.75">
      <c r="A13" s="30" t="s">
        <v>56</v>
      </c>
      <c r="B13" s="31" t="s">
        <v>52</v>
      </c>
      <c r="C13" s="2">
        <v>2750.2</v>
      </c>
      <c r="D13" s="2">
        <v>661.3</v>
      </c>
      <c r="E13" s="42">
        <f t="shared" si="0"/>
        <v>24.045523961893682</v>
      </c>
    </row>
    <row r="14" spans="1:5" ht="48.75">
      <c r="A14" s="30" t="s">
        <v>57</v>
      </c>
      <c r="B14" s="31" t="s">
        <v>53</v>
      </c>
      <c r="C14" s="2">
        <v>-259.7</v>
      </c>
      <c r="D14" s="2">
        <v>-65.1</v>
      </c>
      <c r="E14" s="42">
        <f t="shared" si="0"/>
        <v>25.067385444743934</v>
      </c>
    </row>
    <row r="15" spans="1:5" ht="15">
      <c r="A15" s="7" t="s">
        <v>46</v>
      </c>
      <c r="B15" s="8" t="s">
        <v>48</v>
      </c>
      <c r="C15" s="39">
        <f>C16</f>
        <v>11373</v>
      </c>
      <c r="D15" s="40">
        <f>D16</f>
        <v>2765.4</v>
      </c>
      <c r="E15" s="40">
        <f t="shared" si="0"/>
        <v>24.315484041150093</v>
      </c>
    </row>
    <row r="16" spans="1:5" ht="15">
      <c r="A16" s="18" t="s">
        <v>47</v>
      </c>
      <c r="B16" s="26" t="s">
        <v>7</v>
      </c>
      <c r="C16" s="20">
        <f>C17</f>
        <v>11373</v>
      </c>
      <c r="D16" s="20">
        <f>D17</f>
        <v>2765.4</v>
      </c>
      <c r="E16" s="19">
        <f t="shared" si="0"/>
        <v>24.315484041150093</v>
      </c>
    </row>
    <row r="17" spans="1:7" ht="48">
      <c r="A17" s="11" t="s">
        <v>8</v>
      </c>
      <c r="B17" s="12" t="s">
        <v>9</v>
      </c>
      <c r="C17" s="23">
        <v>11373</v>
      </c>
      <c r="D17" s="23">
        <v>2765.4</v>
      </c>
      <c r="E17" s="2">
        <f t="shared" si="0"/>
        <v>24.315484041150093</v>
      </c>
      <c r="F17" s="49"/>
      <c r="G17" s="50"/>
    </row>
    <row r="18" spans="1:5" ht="15">
      <c r="A18" s="32" t="s">
        <v>10</v>
      </c>
      <c r="B18" s="33" t="s">
        <v>11</v>
      </c>
      <c r="C18" s="43">
        <f>C19+C21</f>
        <v>296</v>
      </c>
      <c r="D18" s="43">
        <f>D19+D21</f>
        <v>-8.6</v>
      </c>
      <c r="E18" s="43">
        <f t="shared" si="0"/>
        <v>-2.9054054054054053</v>
      </c>
    </row>
    <row r="19" spans="1:5" ht="15">
      <c r="A19" s="34" t="s">
        <v>12</v>
      </c>
      <c r="B19" s="35" t="s">
        <v>13</v>
      </c>
      <c r="C19" s="44">
        <f>C20</f>
        <v>240</v>
      </c>
      <c r="D19" s="44">
        <f>D20</f>
        <v>-13.1</v>
      </c>
      <c r="E19" s="44">
        <f t="shared" si="0"/>
        <v>-5.458333333333333</v>
      </c>
    </row>
    <row r="20" spans="1:5" ht="36">
      <c r="A20" s="21" t="s">
        <v>58</v>
      </c>
      <c r="B20" s="13" t="s">
        <v>59</v>
      </c>
      <c r="C20" s="23">
        <v>240</v>
      </c>
      <c r="D20" s="23">
        <v>-13.1</v>
      </c>
      <c r="E20" s="2">
        <f t="shared" si="0"/>
        <v>-5.458333333333333</v>
      </c>
    </row>
    <row r="21" spans="1:5" ht="15">
      <c r="A21" s="34" t="s">
        <v>14</v>
      </c>
      <c r="B21" s="36" t="s">
        <v>15</v>
      </c>
      <c r="C21" s="44">
        <f>C22+C23</f>
        <v>56</v>
      </c>
      <c r="D21" s="44">
        <f>D22+D23</f>
        <v>4.5</v>
      </c>
      <c r="E21" s="44">
        <f t="shared" si="0"/>
        <v>8.035714285714286</v>
      </c>
    </row>
    <row r="22" spans="1:5" ht="36">
      <c r="A22" s="21" t="s">
        <v>60</v>
      </c>
      <c r="B22" s="13" t="s">
        <v>61</v>
      </c>
      <c r="C22" s="23">
        <v>8.4</v>
      </c>
      <c r="D22" s="23">
        <v>0.2</v>
      </c>
      <c r="E22" s="2">
        <f t="shared" si="0"/>
        <v>2.380952380952381</v>
      </c>
    </row>
    <row r="23" spans="1:5" ht="36">
      <c r="A23" s="21" t="s">
        <v>62</v>
      </c>
      <c r="B23" s="13" t="s">
        <v>63</v>
      </c>
      <c r="C23" s="23">
        <v>47.6</v>
      </c>
      <c r="D23" s="23">
        <v>4.3</v>
      </c>
      <c r="E23" s="2">
        <f t="shared" si="0"/>
        <v>9.033613445378151</v>
      </c>
    </row>
    <row r="24" spans="1:5" ht="15">
      <c r="A24" s="32" t="s">
        <v>16</v>
      </c>
      <c r="B24" s="33" t="s">
        <v>17</v>
      </c>
      <c r="C24" s="43">
        <f>C25</f>
        <v>130</v>
      </c>
      <c r="D24" s="43">
        <f>D25</f>
        <v>32.6</v>
      </c>
      <c r="E24" s="43">
        <f t="shared" si="0"/>
        <v>25.076923076923077</v>
      </c>
    </row>
    <row r="25" spans="1:5" ht="36">
      <c r="A25" s="34" t="s">
        <v>18</v>
      </c>
      <c r="B25" s="37" t="s">
        <v>19</v>
      </c>
      <c r="C25" s="44">
        <f>C26</f>
        <v>130</v>
      </c>
      <c r="D25" s="44">
        <f>D26</f>
        <v>32.6</v>
      </c>
      <c r="E25" s="44">
        <f t="shared" si="0"/>
        <v>25.076923076923077</v>
      </c>
    </row>
    <row r="26" spans="1:5" ht="48">
      <c r="A26" s="21" t="s">
        <v>64</v>
      </c>
      <c r="B26" s="22" t="s">
        <v>65</v>
      </c>
      <c r="C26" s="23">
        <v>130</v>
      </c>
      <c r="D26" s="23">
        <v>32.6</v>
      </c>
      <c r="E26" s="2">
        <f t="shared" si="0"/>
        <v>25.076923076923077</v>
      </c>
    </row>
    <row r="27" spans="1:5" ht="15">
      <c r="A27" s="14"/>
      <c r="B27" s="8" t="s">
        <v>20</v>
      </c>
      <c r="C27" s="39">
        <f>C28</f>
        <v>937.8</v>
      </c>
      <c r="D27" s="39">
        <f>D28</f>
        <v>534.4</v>
      </c>
      <c r="E27" s="39">
        <f>E28</f>
        <v>56.984431648539136</v>
      </c>
    </row>
    <row r="28" spans="1:5" ht="38.25">
      <c r="A28" s="9" t="s">
        <v>21</v>
      </c>
      <c r="B28" s="10" t="s">
        <v>22</v>
      </c>
      <c r="C28" s="20">
        <f>C29</f>
        <v>937.8</v>
      </c>
      <c r="D28" s="20">
        <f>D29</f>
        <v>534.4</v>
      </c>
      <c r="E28" s="19">
        <f t="shared" si="0"/>
        <v>56.984431648539136</v>
      </c>
    </row>
    <row r="29" spans="1:5" ht="72.75" customHeight="1">
      <c r="A29" s="15" t="s">
        <v>23</v>
      </c>
      <c r="B29" s="13" t="s">
        <v>24</v>
      </c>
      <c r="C29" s="23">
        <f>C30</f>
        <v>937.8</v>
      </c>
      <c r="D29" s="23">
        <f>D30</f>
        <v>534.4</v>
      </c>
      <c r="E29" s="2">
        <f t="shared" si="0"/>
        <v>56.984431648539136</v>
      </c>
    </row>
    <row r="30" spans="1:5" ht="57.75" customHeight="1">
      <c r="A30" s="15" t="s">
        <v>25</v>
      </c>
      <c r="B30" s="13" t="s">
        <v>26</v>
      </c>
      <c r="C30" s="23">
        <v>937.8</v>
      </c>
      <c r="D30" s="23">
        <v>534.4</v>
      </c>
      <c r="E30" s="2">
        <f t="shared" si="0"/>
        <v>56.984431648539136</v>
      </c>
    </row>
    <row r="31" spans="1:5" ht="21.75" customHeight="1">
      <c r="A31" s="5" t="s">
        <v>27</v>
      </c>
      <c r="B31" s="6" t="s">
        <v>28</v>
      </c>
      <c r="C31" s="38">
        <f>C32+C36+C40</f>
        <v>22528.6</v>
      </c>
      <c r="D31" s="38">
        <f>D32+D36+D40</f>
        <v>4232.3</v>
      </c>
      <c r="E31" s="45">
        <f aca="true" t="shared" si="1" ref="E31:E36">D31*100/C31</f>
        <v>18.786342693287644</v>
      </c>
    </row>
    <row r="32" spans="1:5" ht="15">
      <c r="A32" s="63" t="s">
        <v>29</v>
      </c>
      <c r="B32" s="64" t="s">
        <v>30</v>
      </c>
      <c r="C32" s="65">
        <f>C34</f>
        <v>20842.6</v>
      </c>
      <c r="D32" s="65">
        <f>D34</f>
        <v>3946</v>
      </c>
      <c r="E32" s="66">
        <f t="shared" si="1"/>
        <v>18.932378877875124</v>
      </c>
    </row>
    <row r="33" spans="1:5" ht="15">
      <c r="A33" s="63"/>
      <c r="B33" s="64"/>
      <c r="C33" s="65"/>
      <c r="D33" s="65"/>
      <c r="E33" s="66"/>
    </row>
    <row r="34" spans="1:5" ht="15">
      <c r="A34" s="51" t="s">
        <v>66</v>
      </c>
      <c r="B34" s="52" t="s">
        <v>31</v>
      </c>
      <c r="C34" s="53">
        <v>20842.6</v>
      </c>
      <c r="D34" s="53">
        <v>3946</v>
      </c>
      <c r="E34" s="55">
        <f t="shared" si="1"/>
        <v>18.932378877875124</v>
      </c>
    </row>
    <row r="35" spans="1:5" ht="15">
      <c r="A35" s="51"/>
      <c r="B35" s="52"/>
      <c r="C35" s="53"/>
      <c r="D35" s="53"/>
      <c r="E35" s="55"/>
    </row>
    <row r="36" spans="1:5" ht="15">
      <c r="A36" s="63" t="s">
        <v>32</v>
      </c>
      <c r="B36" s="64" t="s">
        <v>33</v>
      </c>
      <c r="C36" s="65">
        <f>C38+C39</f>
        <v>301.4</v>
      </c>
      <c r="D36" s="65">
        <f>D38+D39</f>
        <v>73.3</v>
      </c>
      <c r="E36" s="66">
        <f t="shared" si="1"/>
        <v>24.31984074319841</v>
      </c>
    </row>
    <row r="37" spans="1:5" ht="15">
      <c r="A37" s="63"/>
      <c r="B37" s="64"/>
      <c r="C37" s="65"/>
      <c r="D37" s="65"/>
      <c r="E37" s="66"/>
    </row>
    <row r="38" spans="1:7" ht="37.5" customHeight="1">
      <c r="A38" s="21" t="s">
        <v>67</v>
      </c>
      <c r="B38" s="12" t="s">
        <v>34</v>
      </c>
      <c r="C38" s="23">
        <v>40</v>
      </c>
      <c r="D38" s="23">
        <v>8</v>
      </c>
      <c r="E38" s="24">
        <f>D38*100/C38</f>
        <v>20</v>
      </c>
      <c r="G38" s="1"/>
    </row>
    <row r="39" spans="1:5" ht="36">
      <c r="A39" s="21" t="s">
        <v>68</v>
      </c>
      <c r="B39" s="12" t="s">
        <v>35</v>
      </c>
      <c r="C39" s="23">
        <v>261.4</v>
      </c>
      <c r="D39" s="23">
        <v>65.3</v>
      </c>
      <c r="E39" s="24">
        <f>D39*100/C39</f>
        <v>24.98087222647284</v>
      </c>
    </row>
    <row r="40" spans="1:5" ht="15">
      <c r="A40" s="9" t="s">
        <v>36</v>
      </c>
      <c r="B40" s="17" t="s">
        <v>40</v>
      </c>
      <c r="C40" s="20">
        <f>C41</f>
        <v>1384.6</v>
      </c>
      <c r="D40" s="20">
        <f>D41</f>
        <v>213</v>
      </c>
      <c r="E40" s="4">
        <f>D40*100/C40</f>
        <v>15.383504261158459</v>
      </c>
    </row>
    <row r="41" spans="1:5" ht="15">
      <c r="A41" s="51" t="s">
        <v>37</v>
      </c>
      <c r="B41" s="52" t="s">
        <v>38</v>
      </c>
      <c r="C41" s="53">
        <v>1384.6</v>
      </c>
      <c r="D41" s="53">
        <v>213</v>
      </c>
      <c r="E41" s="54">
        <f>D41*100/C41</f>
        <v>15.383504261158459</v>
      </c>
    </row>
    <row r="42" spans="1:5" ht="15">
      <c r="A42" s="51"/>
      <c r="B42" s="52"/>
      <c r="C42" s="53"/>
      <c r="D42" s="53"/>
      <c r="E42" s="54"/>
    </row>
    <row r="43" spans="1:5" ht="15">
      <c r="A43" s="3"/>
      <c r="B43" s="3" t="s">
        <v>39</v>
      </c>
      <c r="C43" s="46">
        <f>C31+C7</f>
        <v>39067.1</v>
      </c>
      <c r="D43" s="46">
        <f>D31+D7</f>
        <v>8510.9</v>
      </c>
      <c r="E43" s="46">
        <f>D43*100/C43</f>
        <v>21.785338558531347</v>
      </c>
    </row>
  </sheetData>
  <sheetProtection/>
  <mergeCells count="28">
    <mergeCell ref="A36:A37"/>
    <mergeCell ref="B36:B37"/>
    <mergeCell ref="C36:C37"/>
    <mergeCell ref="D36:D37"/>
    <mergeCell ref="E36:E37"/>
    <mergeCell ref="A32:A33"/>
    <mergeCell ref="B32:B33"/>
    <mergeCell ref="C32:C33"/>
    <mergeCell ref="D32:D33"/>
    <mergeCell ref="E32:E33"/>
    <mergeCell ref="E34:E35"/>
    <mergeCell ref="C1:E2"/>
    <mergeCell ref="A3:E3"/>
    <mergeCell ref="A4:A5"/>
    <mergeCell ref="B4:B5"/>
    <mergeCell ref="C4:C5"/>
    <mergeCell ref="D4:D5"/>
    <mergeCell ref="E4:E5"/>
    <mergeCell ref="F17:G17"/>
    <mergeCell ref="A41:A42"/>
    <mergeCell ref="B41:B42"/>
    <mergeCell ref="D41:D42"/>
    <mergeCell ref="E41:E42"/>
    <mergeCell ref="C41:C42"/>
    <mergeCell ref="A34:A35"/>
    <mergeCell ref="B34:B35"/>
    <mergeCell ref="C34:C35"/>
    <mergeCell ref="D34:D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RePack by SPecialiST</cp:lastModifiedBy>
  <cp:lastPrinted>2017-06-27T10:43:17Z</cp:lastPrinted>
  <dcterms:created xsi:type="dcterms:W3CDTF">2017-03-10T10:02:25Z</dcterms:created>
  <dcterms:modified xsi:type="dcterms:W3CDTF">2017-06-27T10:43:36Z</dcterms:modified>
  <cp:category/>
  <cp:version/>
  <cp:contentType/>
  <cp:contentStatus/>
</cp:coreProperties>
</file>