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Дума 25.12.2019г\Бюджет на 2020 год и 2021-2022 годы №52 от 25.12.2019\Бюджет\"/>
    </mc:Choice>
  </mc:AlternateContent>
  <bookViews>
    <workbookView xWindow="0" yWindow="0" windowWidth="28800" windowHeight="12330"/>
  </bookViews>
  <sheets>
    <sheet name="СРБ на год (КВСР)_5" sheetId="2" r:id="rId1"/>
  </sheets>
  <definedNames>
    <definedName name="_xlnm.Print_Area" localSheetId="0">'СРБ на год (КВСР)_5'!$B$1:$P$139</definedName>
  </definedNames>
  <calcPr calcId="162913"/>
</workbook>
</file>

<file path=xl/calcChain.xml><?xml version="1.0" encoding="utf-8"?>
<calcChain xmlns="http://schemas.openxmlformats.org/spreadsheetml/2006/main">
  <c r="P127" i="2" l="1"/>
  <c r="P128" i="2"/>
  <c r="P68" i="2" l="1"/>
  <c r="P67" i="2"/>
  <c r="P66" i="2" s="1"/>
  <c r="P65" i="2" s="1"/>
  <c r="P63" i="2"/>
  <c r="P62" i="2"/>
  <c r="P61" i="2" s="1"/>
  <c r="P60" i="2" s="1"/>
  <c r="P137" i="2" l="1"/>
  <c r="P136" i="2" s="1"/>
  <c r="P135" i="2" s="1"/>
  <c r="P113" i="2"/>
  <c r="P37" i="2"/>
  <c r="P36" i="2" s="1"/>
  <c r="P40" i="2"/>
  <c r="P39" i="2" s="1"/>
  <c r="P45" i="2"/>
  <c r="P44" i="2" s="1"/>
  <c r="P43" i="2" s="1"/>
  <c r="P42" i="2" s="1"/>
  <c r="P35" i="2" l="1"/>
  <c r="P34" i="2" s="1"/>
  <c r="P33" i="2" s="1"/>
  <c r="P133" i="2" l="1"/>
  <c r="P130" i="2"/>
  <c r="P129" i="2" s="1"/>
  <c r="P115" i="2"/>
  <c r="P112" i="2" s="1"/>
  <c r="P105" i="2" l="1"/>
  <c r="P121" i="2" l="1"/>
  <c r="P120" i="2" s="1"/>
  <c r="P108" i="2"/>
  <c r="P25" i="2"/>
  <c r="P24" i="2" s="1"/>
  <c r="P29" i="2"/>
  <c r="P16" i="2"/>
  <c r="P14" i="2" s="1"/>
  <c r="P13" i="2" s="1"/>
  <c r="P28" i="2" l="1"/>
  <c r="P27" i="2" s="1"/>
  <c r="P12" i="2"/>
  <c r="N139" i="2" s="1"/>
  <c r="P15" i="2"/>
  <c r="P83" i="2" l="1"/>
  <c r="P82" i="2" s="1"/>
  <c r="P81" i="2" s="1"/>
  <c r="P80" i="2" s="1"/>
  <c r="P79" i="2" s="1"/>
  <c r="P58" i="2"/>
  <c r="P57" i="2" s="1"/>
  <c r="P51" i="2"/>
  <c r="P50" i="2" s="1"/>
  <c r="P49" i="2" s="1"/>
  <c r="P110" i="2" l="1"/>
  <c r="P107" i="2" s="1"/>
  <c r="P101" i="2" l="1"/>
  <c r="P98" i="2"/>
  <c r="P97" i="2" s="1"/>
  <c r="P55" i="2"/>
  <c r="P54" i="2" s="1"/>
  <c r="P53" i="2" s="1"/>
  <c r="P118" i="2"/>
  <c r="P117" i="2" s="1"/>
  <c r="P77" i="2"/>
  <c r="P76" i="2" s="1"/>
  <c r="P74" i="2"/>
  <c r="P73" i="2" s="1"/>
  <c r="P87" i="2"/>
  <c r="P86" i="2" s="1"/>
  <c r="P92" i="2"/>
  <c r="P91" i="2" s="1"/>
  <c r="P90" i="2" s="1"/>
  <c r="P103" i="2"/>
  <c r="P125" i="2"/>
  <c r="P124" i="2" s="1"/>
  <c r="P123" i="2" s="1"/>
  <c r="P88" i="2"/>
  <c r="P22" i="2"/>
  <c r="P20" i="2" s="1"/>
  <c r="P72" i="2" l="1"/>
  <c r="P71" i="2" s="1"/>
  <c r="P70" i="2" s="1"/>
  <c r="P100" i="2"/>
  <c r="P85" i="2"/>
  <c r="P48" i="2"/>
  <c r="P47" i="2" s="1"/>
  <c r="P132" i="2"/>
  <c r="P21" i="2"/>
  <c r="P96" i="2" l="1"/>
  <c r="P95" i="2" s="1"/>
  <c r="P94" i="2" s="1"/>
  <c r="P19" i="2"/>
  <c r="P18" i="2" s="1"/>
</calcChain>
</file>

<file path=xl/sharedStrings.xml><?xml version="1.0" encoding="utf-8"?>
<sst xmlns="http://schemas.openxmlformats.org/spreadsheetml/2006/main" count="318" uniqueCount="149">
  <si>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</si>
  <si>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</si>
  <si>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</si>
  <si>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</si>
  <si>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</si>
  <si>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</si>
  <si>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</si>
  <si>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</si>
  <si>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</si>
  <si>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</si>
  <si>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</si>
  <si>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</si>
  <si>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</si>
  <si>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</si>
  <si>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</si>
  <si>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</si>
  <si>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</si>
  <si>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</si>
  <si>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</si>
  <si>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</si>
  <si>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</si>
  <si>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</si>
  <si>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</si>
  <si>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</si>
  <si>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</si>
  <si>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</si>
  <si>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</si>
  <si>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</si>
  <si>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</si>
  <si>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</si>
  <si>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</si>
  <si>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</si>
  <si>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</si>
  <si>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</si>
  <si>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</si>
  <si>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</si>
  <si>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</si>
  <si>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</si>
  <si>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</si>
  <si>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</si>
  <si>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</si>
  <si>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</si>
  <si>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</si>
  <si>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</si>
  <si>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</si>
  <si>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</si>
  <si>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</si>
  <si>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</si>
  <si>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</si>
  <si>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</si>
  <si>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</si>
  <si>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</si>
  <si>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</si>
  <si>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</si>
  <si>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</si>
  <si>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</si>
  <si>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</si>
  <si>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</si>
  <si>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</si>
  <si>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</si>
  <si>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</si>
  <si>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</si>
  <si>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</si>
  <si>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</si>
  <si>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Приложение 9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</si>
  <si>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</si>
  <si>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</si>
  <si>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</si>
  <si>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</si>
  <si>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</si>
  <si>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</si>
  <si>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</si>
  <si>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</si>
  <si>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</si>
  <si>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</si>
  <si>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</si>
  <si>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</si>
  <si>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</si>
  <si>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</si>
  <si>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</si>
  <si>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</si>
  <si>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</si>
  <si>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</si>
  <si>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</si>
  <si>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</si>
  <si>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</si>
  <si>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8620000000</t>
  </si>
  <si>
    <t>8620100000</t>
  </si>
  <si>
    <t>8620199990</t>
  </si>
  <si>
    <t>86101S2589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</si>
  <si>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</si>
  <si>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</si>
  <si>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</si>
  <si>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</si>
  <si>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</si>
  <si>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</si>
  <si>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</si>
  <si>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8900000000</t>
  </si>
  <si>
    <t>8910000000</t>
  </si>
  <si>
    <t>8910100000</t>
  </si>
  <si>
    <t>8910199990</t>
  </si>
  <si>
    <t>8910120070</t>
  </si>
  <si>
    <t>9000000000</t>
  </si>
  <si>
    <t>9010000000</t>
  </si>
  <si>
    <t>901020000</t>
  </si>
  <si>
    <t>9010299990</t>
  </si>
  <si>
    <t>9100000000</t>
  </si>
  <si>
    <t>9100100000</t>
  </si>
  <si>
    <t>9100199990</t>
  </si>
  <si>
    <t>9100200000</t>
  </si>
  <si>
    <t>9100299990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</si>
  <si>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</si>
  <si>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</si>
  <si>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</si>
  <si>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</si>
  <si>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</si>
  <si>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</si>
  <si>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</si>
  <si>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</si>
  <si>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</si>
  <si>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</si>
  <si>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9210199990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</si>
  <si>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</si>
  <si>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</si>
  <si>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</si>
  <si>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</si>
  <si>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</si>
  <si>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2020 год.</t>
  </si>
  <si>
    <t xml:space="preserve">Субвенция на осуществление отдельных полномочий Ханты-Мансийского автоного округа Югры по организации деятельности по обращению с твердо коммунальными отходами 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</si>
  <si>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</si>
  <si>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</si>
  <si>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</si>
  <si>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</si>
  <si>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</si>
  <si>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</si>
  <si>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</si>
  <si>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</si>
  <si>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</si>
  <si>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</si>
  <si>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Муниципальная программа "Благоустройство территории сельского поселения Хулимсунт на 2016-2022 годы"</t>
  </si>
  <si>
    <t>Муниципальная программа "Содействие занятости населения на территории сельского поселения Хулимсунт на 2016-2022 годы"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</si>
  <si>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2022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</si>
  <si>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2016-2022 годах"</t>
  </si>
  <si>
    <t>Муниципальная программа «Информационное общество сельского поселения  Хулимсунт на 2016-2022 годы"</t>
  </si>
  <si>
    <t>Муниципальная программа "Развитие транспортной системы сельского поселения Хулимсунт на 2016-2022 годы"</t>
  </si>
  <si>
    <t>Муниципальная программа "Управление муниципальным имуществом в сельском поселении Хулимсунт на 2016-2022 годы"</t>
  </si>
  <si>
    <t>Муниципальная программа "Совершенствование муниципального управления в сельском поселении Хулимсунт на 2016-2022 годы"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</si>
  <si>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</si>
  <si>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от 25.12.2019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</si>
</sst>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5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b/>
      <sz val="5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5" fillId="2" borderId="0" xfId="1" applyNumberFormat="1" applyFont="1" applyFill="1" applyAlignment="1" applyProtection="1">
      <alignment wrapText="1"/>
      <protection hidden="1"/>
    </xf>
    <xf numFmtId="0" fontId="5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3" xfId="1" applyNumberFormat="1" applyFont="1" applyFill="1" applyBorder="1" applyAlignment="1" applyProtection="1">
      <protection hidden="1"/>
    </xf>
    <xf numFmtId="0" fontId="1" fillId="2" borderId="8" xfId="1" applyFill="1" applyBorder="1" applyProtection="1">
      <protection hidden="1"/>
    </xf>
    <xf numFmtId="0" fontId="3" fillId="2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0" xfId="1" applyFill="1"/>
    <xf numFmtId="164" fontId="1" fillId="0" borderId="0" xfId="1" applyNumberFormat="1" applyFont="1" applyFill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5" fillId="0" borderId="0" xfId="1" applyFont="1"/>
    <xf numFmtId="0" fontId="1" fillId="0" borderId="0" xfId="1" applyFont="1"/>
    <xf numFmtId="0" fontId="1" fillId="0" borderId="0" xfId="1" applyBorder="1"/>
    <xf numFmtId="0" fontId="5" fillId="0" borderId="0" xfId="1" applyFont="1" applyBorder="1"/>
    <xf numFmtId="0" fontId="1" fillId="0" borderId="0" xfId="1" applyFont="1" applyBorder="1"/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8" fontId="3" fillId="2" borderId="0" xfId="1" applyNumberFormat="1" applyFont="1" applyFill="1" applyAlignment="1" applyProtection="1">
      <alignment horizontal="center"/>
      <protection hidden="1"/>
    </xf>
    <xf numFmtId="49" fontId="3" fillId="3" borderId="9" xfId="1" applyNumberFormat="1" applyFont="1" applyFill="1" applyBorder="1" applyAlignment="1" applyProtection="1">
      <alignment horizontal="right" vertical="center"/>
      <protection hidden="1"/>
    </xf>
    <xf numFmtId="165" fontId="3" fillId="3" borderId="11" xfId="1" applyNumberFormat="1" applyFont="1" applyFill="1" applyBorder="1" applyAlignment="1" applyProtection="1">
      <alignment horizontal="right" vertical="center"/>
      <protection hidden="1"/>
    </xf>
    <xf numFmtId="164" fontId="3" fillId="3" borderId="11" xfId="1" applyNumberFormat="1" applyFont="1" applyFill="1" applyBorder="1" applyAlignment="1" applyProtection="1">
      <alignment horizontal="right" vertical="center"/>
      <protection hidden="1"/>
    </xf>
    <xf numFmtId="49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9" xfId="1" applyNumberFormat="1" applyFont="1" applyFill="1" applyBorder="1" applyAlignment="1" applyProtection="1">
      <alignment horizontal="right" vertical="center"/>
      <protection hidden="1"/>
    </xf>
    <xf numFmtId="165" fontId="3" fillId="3" borderId="11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right" vertical="center"/>
      <protection hidden="1"/>
    </xf>
    <xf numFmtId="165" fontId="3" fillId="3" borderId="15" xfId="1" applyNumberFormat="1" applyFont="1" applyFill="1" applyBorder="1" applyAlignment="1" applyProtection="1">
      <alignment horizontal="center" vertical="center"/>
      <protection hidden="1"/>
    </xf>
    <xf numFmtId="164" fontId="3" fillId="3" borderId="16" xfId="1" applyNumberFormat="1" applyFont="1" applyFill="1" applyBorder="1" applyAlignment="1" applyProtection="1">
      <alignment horizontal="right" vertical="center"/>
      <protection hidden="1"/>
    </xf>
    <xf numFmtId="49" fontId="3" fillId="4" borderId="9" xfId="1" applyNumberFormat="1" applyFont="1" applyFill="1" applyBorder="1" applyAlignment="1" applyProtection="1">
      <alignment horizontal="right" vertical="center"/>
      <protection hidden="1"/>
    </xf>
    <xf numFmtId="165" fontId="3" fillId="4" borderId="11" xfId="1" applyNumberFormat="1" applyFont="1" applyFill="1" applyBorder="1" applyAlignment="1" applyProtection="1">
      <alignment horizontal="right" vertical="center"/>
      <protection hidden="1"/>
    </xf>
    <xf numFmtId="164" fontId="3" fillId="4" borderId="11" xfId="1" applyNumberFormat="1" applyFont="1" applyFill="1" applyBorder="1" applyAlignment="1" applyProtection="1">
      <alignment horizontal="right" vertical="center"/>
      <protection hidden="1"/>
    </xf>
    <xf numFmtId="49" fontId="3" fillId="4" borderId="9" xfId="1" applyNumberFormat="1" applyFont="1" applyFill="1" applyBorder="1" applyAlignment="1" applyProtection="1">
      <alignment horizontal="center" vertical="center"/>
      <protection hidden="1"/>
    </xf>
    <xf numFmtId="165" fontId="3" fillId="4" borderId="11" xfId="1" applyNumberFormat="1" applyFont="1" applyFill="1" applyBorder="1" applyAlignment="1" applyProtection="1">
      <alignment horizontal="center" vertical="center"/>
      <protection hidden="1"/>
    </xf>
    <xf numFmtId="164" fontId="3" fillId="4" borderId="10" xfId="1" applyNumberFormat="1" applyFont="1" applyFill="1" applyBorder="1" applyAlignment="1" applyProtection="1">
      <alignment horizontal="right" vertical="center"/>
      <protection hidden="1"/>
    </xf>
    <xf numFmtId="0" fontId="4" fillId="5" borderId="4" xfId="1" applyNumberFormat="1" applyFont="1" applyFill="1" applyBorder="1" applyAlignment="1" applyProtection="1">
      <alignment horizont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49" fontId="3" fillId="3" borderId="20" xfId="1" applyNumberFormat="1" applyFont="1" applyFill="1" applyBorder="1" applyAlignment="1" applyProtection="1">
      <alignment horizontal="center" vertical="center"/>
      <protection hidden="1"/>
    </xf>
    <xf numFmtId="165" fontId="3" fillId="3" borderId="21" xfId="1" applyNumberFormat="1" applyFont="1" applyFill="1" applyBorder="1" applyAlignment="1" applyProtection="1">
      <alignment horizontal="center" vertical="center"/>
      <protection hidden="1"/>
    </xf>
    <xf numFmtId="164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1" xfId="1" applyNumberFormat="1" applyFont="1" applyFill="1" applyBorder="1" applyAlignment="1" applyProtection="1">
      <protection hidden="1"/>
    </xf>
    <xf numFmtId="0" fontId="1" fillId="3" borderId="0" xfId="1" applyFill="1"/>
    <xf numFmtId="4" fontId="3" fillId="4" borderId="10" xfId="1" applyNumberFormat="1" applyFont="1" applyFill="1" applyBorder="1" applyAlignment="1" applyProtection="1">
      <alignment horizontal="right" vertical="center"/>
      <protection hidden="1"/>
    </xf>
    <xf numFmtId="4" fontId="3" fillId="3" borderId="11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170" fontId="3" fillId="3" borderId="11" xfId="1" applyNumberFormat="1" applyFont="1" applyFill="1" applyBorder="1" applyAlignment="1" applyProtection="1">
      <alignment horizontal="right" vertical="center"/>
      <protection hidden="1"/>
    </xf>
    <xf numFmtId="170" fontId="3" fillId="3" borderId="11" xfId="1" applyNumberFormat="1" applyFont="1" applyFill="1" applyBorder="1" applyAlignment="1" applyProtection="1">
      <alignment horizontal="left" vertical="center"/>
      <protection hidden="1"/>
    </xf>
    <xf numFmtId="49" fontId="3" fillId="3" borderId="11" xfId="1" applyNumberFormat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4" fillId="2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167" fontId="7" fillId="3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3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4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2" xfId="1" applyNumberFormat="1" applyFont="1" applyFill="1" applyBorder="1" applyAlignment="1" applyProtection="1">
      <alignment vertical="center" wrapText="1"/>
      <protection hidden="1"/>
    </xf>
    <xf numFmtId="167" fontId="7" fillId="3" borderId="13" xfId="1" applyNumberFormat="1" applyFont="1" applyFill="1" applyBorder="1" applyAlignment="1" applyProtection="1">
      <alignment vertical="center" wrapText="1"/>
      <protection hidden="1"/>
    </xf>
    <xf numFmtId="167" fontId="7" fillId="3" borderId="14" xfId="1" applyNumberFormat="1" applyFont="1" applyFill="1" applyBorder="1" applyAlignment="1" applyProtection="1">
      <alignment vertical="center" wrapText="1"/>
      <protection hidden="1"/>
    </xf>
    <xf numFmtId="167" fontId="7" fillId="3" borderId="17" xfId="1" applyNumberFormat="1" applyFont="1" applyFill="1" applyBorder="1" applyAlignment="1" applyProtection="1">
      <alignment vertical="center" wrapText="1"/>
      <protection hidden="1"/>
    </xf>
    <xf numFmtId="167" fontId="7" fillId="3" borderId="18" xfId="1" applyNumberFormat="1" applyFont="1" applyFill="1" applyBorder="1" applyAlignment="1" applyProtection="1">
      <alignment vertical="center" wrapText="1"/>
      <protection hidden="1"/>
    </xf>
    <xf numFmtId="167" fontId="7" fillId="3" borderId="19" xfId="1" applyNumberFormat="1" applyFont="1" applyFill="1" applyBorder="1" applyAlignment="1" applyProtection="1">
      <alignment vertical="center" wrapText="1"/>
      <protection hidden="1"/>
    </xf>
    <xf numFmtId="166" fontId="7" fillId="3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13" xfId="1" applyNumberFormat="1" applyFont="1" applyFill="1" applyBorder="1" applyAlignment="1" applyProtection="1">
      <alignment horizontal="left" vertical="center" wrapText="1"/>
      <protection hidden="1"/>
    </xf>
    <xf numFmtId="166" fontId="7" fillId="3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4" borderId="12" xfId="1" applyNumberFormat="1" applyFont="1" applyFill="1" applyBorder="1" applyAlignment="1" applyProtection="1">
      <alignment vertical="center" wrapText="1"/>
      <protection hidden="1"/>
    </xf>
    <xf numFmtId="166" fontId="7" fillId="4" borderId="13" xfId="1" applyNumberFormat="1" applyFont="1" applyFill="1" applyBorder="1" applyAlignment="1" applyProtection="1">
      <alignment vertical="center" wrapText="1"/>
      <protection hidden="1"/>
    </xf>
    <xf numFmtId="166" fontId="7" fillId="4" borderId="14" xfId="1" applyNumberFormat="1" applyFont="1" applyFill="1" applyBorder="1" applyAlignment="1" applyProtection="1">
      <alignment vertical="center" wrapText="1"/>
      <protection hidden="1"/>
    </xf>
    <xf numFmtId="166" fontId="7" fillId="3" borderId="12" xfId="1" applyNumberFormat="1" applyFont="1" applyFill="1" applyBorder="1" applyAlignment="1" applyProtection="1">
      <alignment vertical="center" wrapText="1"/>
      <protection hidden="1"/>
    </xf>
    <xf numFmtId="166" fontId="7" fillId="3" borderId="13" xfId="1" applyNumberFormat="1" applyFont="1" applyFill="1" applyBorder="1" applyAlignment="1" applyProtection="1">
      <alignment vertical="center" wrapText="1"/>
      <protection hidden="1"/>
    </xf>
    <xf numFmtId="166" fontId="7" fillId="3" borderId="14" xfId="1" applyNumberFormat="1" applyFont="1" applyFill="1" applyBorder="1" applyAlignment="1" applyProtection="1">
      <alignment vertical="center" wrapText="1"/>
      <protection hidden="1"/>
    </xf>
    <xf numFmtId="169" fontId="7" fillId="3" borderId="12" xfId="1" applyNumberFormat="1" applyFont="1" applyFill="1" applyBorder="1" applyAlignment="1" applyProtection="1">
      <alignment vertical="center" wrapText="1"/>
      <protection hidden="1"/>
    </xf>
    <xf numFmtId="169" fontId="7" fillId="3" borderId="13" xfId="1" applyNumberFormat="1" applyFont="1" applyFill="1" applyBorder="1" applyAlignment="1" applyProtection="1">
      <alignment vertical="center" wrapText="1"/>
      <protection hidden="1"/>
    </xf>
    <xf numFmtId="169" fontId="7" fillId="3" borderId="14" xfId="1" applyNumberFormat="1" applyFont="1" applyFill="1" applyBorder="1" applyAlignment="1" applyProtection="1">
      <alignment vertical="center" wrapText="1"/>
      <protection hidden="1"/>
    </xf>
    <xf numFmtId="167" fontId="7" fillId="4" borderId="12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3" xfId="1" applyNumberFormat="1" applyFont="1" applyFill="1" applyBorder="1" applyAlignment="1" applyProtection="1">
      <alignment horizontal="left" vertical="center" wrapText="1"/>
      <protection hidden="1"/>
    </xf>
    <xf numFmtId="167" fontId="7" fillId="4" borderId="14" xfId="1" applyNumberFormat="1" applyFont="1" applyFill="1" applyBorder="1" applyAlignment="1" applyProtection="1">
      <alignment horizontal="left" vertical="center" wrapText="1"/>
      <protection hidden="1"/>
    </xf>
    <xf numFmtId="166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7" fontId="4" fillId="2" borderId="0" xfId="1" applyNumberFormat="1" applyFont="1" applyFill="1" applyBorder="1" applyAlignment="1" applyProtection="1">
      <alignment horizontal="left" vertical="center" wrapText="1"/>
      <protection hidden="1"/>
    </xf>
    <xf numFmtId="169" fontId="7" fillId="4" borderId="12" xfId="1" applyNumberFormat="1" applyFont="1" applyFill="1" applyBorder="1" applyAlignment="1" applyProtection="1">
      <alignment vertical="center" wrapText="1"/>
      <protection hidden="1"/>
    </xf>
    <xf numFmtId="169" fontId="7" fillId="4" borderId="13" xfId="1" applyNumberFormat="1" applyFont="1" applyFill="1" applyBorder="1" applyAlignment="1" applyProtection="1">
      <alignment vertical="center" wrapText="1"/>
      <protection hidden="1"/>
    </xf>
    <xf numFmtId="169" fontId="7" fillId="4" borderId="14" xfId="1" applyNumberFormat="1" applyFont="1" applyFill="1" applyBorder="1" applyAlignment="1" applyProtection="1">
      <alignment vertical="center" wrapText="1"/>
      <protection hidden="1"/>
    </xf>
    <xf numFmtId="0" fontId="7" fillId="5" borderId="5" xfId="1" applyNumberFormat="1" applyFont="1" applyFill="1" applyBorder="1" applyAlignment="1" applyProtection="1">
      <alignment horizontal="left"/>
      <protection hidden="1"/>
    </xf>
    <xf numFmtId="0" fontId="7" fillId="5" borderId="6" xfId="1" applyNumberFormat="1" applyFont="1" applyFill="1" applyBorder="1" applyAlignment="1" applyProtection="1">
      <alignment horizontal="left"/>
      <protection hidden="1"/>
    </xf>
    <xf numFmtId="0" fontId="7" fillId="5" borderId="7" xfId="1" applyNumberFormat="1" applyFont="1" applyFill="1" applyBorder="1" applyAlignment="1" applyProtection="1">
      <alignment horizontal="left"/>
      <protection hidden="1"/>
    </xf>
    <xf numFmtId="167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ill="1" applyAlignment="1" applyProtection="1">
      <alignment horizontal="right"/>
      <protection hidden="1"/>
    </xf>
    <xf numFmtId="0" fontId="5" fillId="2" borderId="0" xfId="1" applyNumberFormat="1" applyFont="1" applyFill="1" applyAlignment="1" applyProtection="1">
      <alignment horizontal="center" wrapText="1"/>
      <protection hidden="1"/>
    </xf>
    <xf numFmtId="0" fontId="4" fillId="5" borderId="5" xfId="1" applyNumberFormat="1" applyFont="1" applyFill="1" applyBorder="1" applyAlignment="1" applyProtection="1">
      <alignment horizontal="center"/>
      <protection hidden="1"/>
    </xf>
    <xf numFmtId="0" fontId="4" fillId="5" borderId="6" xfId="1" applyNumberFormat="1" applyFont="1" applyFill="1" applyBorder="1" applyAlignment="1" applyProtection="1">
      <alignment horizontal="center"/>
      <protection hidden="1"/>
    </xf>
    <xf numFmtId="0" fontId="4" fillId="5" borderId="7" xfId="1" applyNumberFormat="1" applyFont="1" applyFill="1" applyBorder="1" applyAlignment="1" applyProtection="1">
      <alignment horizontal="center"/>
      <protection hidden="1"/>
    </xf>
    <xf numFmtId="167" fontId="7" fillId="3" borderId="11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1" xfId="1" applyNumberFormat="1" applyFont="1" applyFill="1" applyBorder="1" applyAlignment="1" applyProtection="1">
      <alignment vertical="center" wrapText="1"/>
      <protection hidden="1"/>
    </xf>
    <xf numFmtId="168" fontId="4" fillId="5" borderId="5" xfId="1" applyNumberFormat="1" applyFont="1" applyFill="1" applyBorder="1" applyAlignment="1" applyProtection="1">
      <alignment horizontal="right"/>
      <protection hidden="1"/>
    </xf>
    <xf numFmtId="168" fontId="4" fillId="5" borderId="6" xfId="1" applyNumberFormat="1" applyFont="1" applyFill="1" applyBorder="1" applyAlignment="1" applyProtection="1">
      <alignment horizontal="right"/>
      <protection hidden="1"/>
    </xf>
    <xf numFmtId="168" fontId="4" fillId="5" borderId="7" xfId="1" applyNumberFormat="1" applyFon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showGridLines="0" tabSelected="1" topLeftCell="A127" workbookViewId="0">
      <selection activeCell="S132" sqref="S132"/>
    </sheetView>
  </sheetViews>
  <sheetFormatPr defaultRowHeight="12.75" x14ac:dyDescent="0.2"/>
  <cols>
    <col min="1" max="1" width="6" style="1" customWidth="1"/>
    <col min="2" max="2" width="6.42578125" style="22" customWidth="1"/>
    <col min="3" max="3" width="5.28515625" style="22" customWidth="1"/>
    <col min="4" max="4" width="8.42578125" style="22" customWidth="1"/>
    <col min="5" max="5" width="6.5703125" style="22" customWidth="1"/>
    <col min="6" max="7" width="5.85546875" style="22" customWidth="1"/>
    <col min="8" max="8" width="9.42578125" style="22" customWidth="1"/>
    <col min="9" max="9" width="8" style="22" customWidth="1"/>
    <col min="10" max="10" width="7" style="22" customWidth="1"/>
    <col min="11" max="11" width="6.5703125" style="22" customWidth="1"/>
    <col min="12" max="12" width="9.7109375" style="22" customWidth="1"/>
    <col min="13" max="13" width="42.85546875" style="22" customWidth="1"/>
    <col min="14" max="14" width="10.7109375" style="22" customWidth="1"/>
    <col min="15" max="15" width="4.28515625" style="22" customWidth="1"/>
    <col min="16" max="16" width="12.85546875" style="22" customWidth="1"/>
    <col min="17" max="17" width="10.85546875" style="1" customWidth="1"/>
    <col min="18" max="29" width="9.140625" style="27"/>
    <col min="30" max="16384" width="9.140625" style="1"/>
  </cols>
  <sheetData>
    <row r="1" spans="1:17" ht="12.75" customHeight="1" x14ac:dyDescent="0.2">
      <c r="A1" s="3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96" t="s">
        <v>64</v>
      </c>
      <c r="N1" s="97"/>
      <c r="O1" s="97"/>
      <c r="P1" s="97"/>
      <c r="Q1" s="2"/>
    </row>
    <row r="2" spans="1:17" ht="12.75" customHeight="1" x14ac:dyDescent="0.2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97" t="s">
        <v>71</v>
      </c>
      <c r="N2" s="97"/>
      <c r="O2" s="97"/>
      <c r="P2" s="97"/>
      <c r="Q2" s="2"/>
    </row>
    <row r="3" spans="1:17" ht="12.75" customHeight="1" x14ac:dyDescent="0.2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97" t="s">
        <v>29</v>
      </c>
      <c r="N3" s="97"/>
      <c r="O3" s="97"/>
      <c r="P3" s="97"/>
      <c r="Q3" s="2"/>
    </row>
    <row r="4" spans="1:17" ht="12.75" customHeight="1" x14ac:dyDescent="0.2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96" t="s">
        <v>148</v>
      </c>
      <c r="N4" s="97"/>
      <c r="O4" s="97"/>
      <c r="P4" s="97"/>
      <c r="Q4" s="2"/>
    </row>
    <row r="5" spans="1:17" ht="12.75" customHeight="1" x14ac:dyDescent="0.2">
      <c r="A5" s="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2"/>
    </row>
    <row r="6" spans="1:17" ht="7.5" customHeight="1" x14ac:dyDescent="0.2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  <c r="O6" s="12"/>
      <c r="P6" s="12"/>
      <c r="Q6" s="2"/>
    </row>
    <row r="7" spans="1:17" ht="56.25" customHeight="1" x14ac:dyDescent="0.2">
      <c r="B7" s="13"/>
      <c r="C7" s="13"/>
      <c r="D7" s="13"/>
      <c r="E7" s="13"/>
      <c r="F7" s="13"/>
      <c r="G7" s="98" t="s">
        <v>127</v>
      </c>
      <c r="H7" s="98"/>
      <c r="I7" s="98"/>
      <c r="J7" s="98"/>
      <c r="K7" s="98"/>
      <c r="L7" s="98"/>
      <c r="M7" s="98"/>
      <c r="N7" s="13"/>
      <c r="O7" s="13"/>
      <c r="P7" s="13"/>
      <c r="Q7" s="2"/>
    </row>
    <row r="8" spans="1:17" ht="12.75" customHeight="1" x14ac:dyDescent="0.2">
      <c r="A8" s="1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2"/>
    </row>
    <row r="9" spans="1:17" ht="12.75" customHeight="1" x14ac:dyDescent="0.2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2"/>
    </row>
    <row r="10" spans="1:17" ht="11.25" customHeight="1" thickBot="1" x14ac:dyDescent="0.25">
      <c r="A10" s="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61" t="s">
        <v>28</v>
      </c>
      <c r="Q10" s="2"/>
    </row>
    <row r="11" spans="1:17" ht="12" customHeight="1" thickBot="1" x14ac:dyDescent="0.25">
      <c r="A11" s="9"/>
      <c r="B11" s="99" t="s">
        <v>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47" t="s">
        <v>26</v>
      </c>
      <c r="O11" s="47" t="s">
        <v>25</v>
      </c>
      <c r="P11" s="48" t="s">
        <v>24</v>
      </c>
      <c r="Q11" s="2"/>
    </row>
    <row r="12" spans="1:17" ht="26.25" customHeight="1" x14ac:dyDescent="0.2">
      <c r="A12" s="7"/>
      <c r="B12" s="75" t="s">
        <v>139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44" t="s">
        <v>46</v>
      </c>
      <c r="O12" s="45" t="s">
        <v>0</v>
      </c>
      <c r="P12" s="46">
        <f>P13</f>
        <v>1.8</v>
      </c>
      <c r="Q12" s="8"/>
    </row>
    <row r="13" spans="1:17" ht="21.75" customHeight="1" x14ac:dyDescent="0.2">
      <c r="A13" s="7"/>
      <c r="B13" s="78" t="s">
        <v>59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35" t="s">
        <v>60</v>
      </c>
      <c r="O13" s="37" t="s">
        <v>0</v>
      </c>
      <c r="P13" s="38">
        <f>P14</f>
        <v>1.8</v>
      </c>
      <c r="Q13" s="8"/>
    </row>
    <row r="14" spans="1:17" ht="24" customHeight="1" x14ac:dyDescent="0.2">
      <c r="A14" s="7"/>
      <c r="B14" s="66" t="s">
        <v>61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35" t="s">
        <v>62</v>
      </c>
      <c r="O14" s="37"/>
      <c r="P14" s="38">
        <f>P16</f>
        <v>1.8</v>
      </c>
      <c r="Q14" s="8"/>
    </row>
    <row r="15" spans="1:17" ht="27" customHeight="1" x14ac:dyDescent="0.2">
      <c r="A15" s="7"/>
      <c r="B15" s="66" t="s">
        <v>128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35" t="s">
        <v>70</v>
      </c>
      <c r="O15" s="37"/>
      <c r="P15" s="38">
        <f>P16</f>
        <v>1.8</v>
      </c>
      <c r="Q15" s="8"/>
    </row>
    <row r="16" spans="1:17" ht="31.5" customHeight="1" x14ac:dyDescent="0.2">
      <c r="A16" s="7"/>
      <c r="B16" s="66" t="s">
        <v>53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35" t="s">
        <v>70</v>
      </c>
      <c r="O16" s="37" t="s">
        <v>11</v>
      </c>
      <c r="P16" s="38">
        <f>P17</f>
        <v>1.8</v>
      </c>
      <c r="Q16" s="8"/>
    </row>
    <row r="17" spans="1:17" ht="27" customHeight="1" x14ac:dyDescent="0.2">
      <c r="A17" s="7"/>
      <c r="B17" s="66" t="s">
        <v>10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35" t="s">
        <v>70</v>
      </c>
      <c r="O17" s="37" t="s">
        <v>9</v>
      </c>
      <c r="P17" s="38">
        <v>1.8</v>
      </c>
      <c r="Q17" s="8"/>
    </row>
    <row r="18" spans="1:17" ht="24" customHeight="1" x14ac:dyDescent="0.2">
      <c r="A18" s="7"/>
      <c r="B18" s="75" t="s">
        <v>140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41" t="s">
        <v>72</v>
      </c>
      <c r="O18" s="42" t="s">
        <v>0</v>
      </c>
      <c r="P18" s="43">
        <f>P19</f>
        <v>3092.3</v>
      </c>
      <c r="Q18" s="8"/>
    </row>
    <row r="19" spans="1:17" ht="27" customHeight="1" x14ac:dyDescent="0.2">
      <c r="A19" s="7"/>
      <c r="B19" s="78" t="s">
        <v>23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32" t="s">
        <v>73</v>
      </c>
      <c r="O19" s="33" t="s">
        <v>0</v>
      </c>
      <c r="P19" s="34">
        <f>P20+P27</f>
        <v>3092.3</v>
      </c>
      <c r="Q19" s="8"/>
    </row>
    <row r="20" spans="1:17" ht="21.75" customHeight="1" x14ac:dyDescent="0.2">
      <c r="A20" s="7"/>
      <c r="B20" s="78" t="s">
        <v>32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32" t="s">
        <v>74</v>
      </c>
      <c r="O20" s="33" t="s">
        <v>0</v>
      </c>
      <c r="P20" s="34">
        <f>P22+P24</f>
        <v>2062.3000000000002</v>
      </c>
      <c r="Q20" s="8"/>
    </row>
    <row r="21" spans="1:17" ht="27" customHeight="1" x14ac:dyDescent="0.2">
      <c r="A21" s="7"/>
      <c r="B21" s="66" t="s">
        <v>33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32" t="s">
        <v>75</v>
      </c>
      <c r="O21" s="33" t="s">
        <v>6</v>
      </c>
      <c r="P21" s="34">
        <f>P22</f>
        <v>1062.3</v>
      </c>
      <c r="Q21" s="8"/>
    </row>
    <row r="22" spans="1:17" ht="27" customHeight="1" x14ac:dyDescent="0.2">
      <c r="A22" s="7"/>
      <c r="B22" s="66" t="s">
        <v>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32" t="s">
        <v>75</v>
      </c>
      <c r="O22" s="33" t="s">
        <v>6</v>
      </c>
      <c r="P22" s="34">
        <f>P23</f>
        <v>1062.3</v>
      </c>
      <c r="Q22" s="8"/>
    </row>
    <row r="23" spans="1:17" ht="21.75" customHeight="1" x14ac:dyDescent="0.2">
      <c r="A23" s="7"/>
      <c r="B23" s="66" t="s">
        <v>20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32" t="s">
        <v>75</v>
      </c>
      <c r="O23" s="33" t="s">
        <v>19</v>
      </c>
      <c r="P23" s="34">
        <v>1062.3</v>
      </c>
      <c r="Q23" s="8"/>
    </row>
    <row r="24" spans="1:17" ht="27" customHeight="1" x14ac:dyDescent="0.2">
      <c r="A24" s="7"/>
      <c r="B24" s="66" t="s">
        <v>63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32" t="s">
        <v>76</v>
      </c>
      <c r="O24" s="33" t="s">
        <v>6</v>
      </c>
      <c r="P24" s="34">
        <f>P25</f>
        <v>1000</v>
      </c>
      <c r="Q24" s="8"/>
    </row>
    <row r="25" spans="1:17" ht="12.75" customHeight="1" x14ac:dyDescent="0.2">
      <c r="A25" s="7"/>
      <c r="B25" s="66" t="s">
        <v>7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32" t="s">
        <v>76</v>
      </c>
      <c r="O25" s="33" t="s">
        <v>6</v>
      </c>
      <c r="P25" s="34">
        <f>P26</f>
        <v>1000</v>
      </c>
      <c r="Q25" s="8"/>
    </row>
    <row r="26" spans="1:17" ht="20.25" customHeight="1" x14ac:dyDescent="0.2">
      <c r="A26" s="7"/>
      <c r="B26" s="66" t="s">
        <v>20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32" t="s">
        <v>76</v>
      </c>
      <c r="O26" s="33" t="s">
        <v>19</v>
      </c>
      <c r="P26" s="34">
        <v>1000</v>
      </c>
      <c r="Q26" s="8"/>
    </row>
    <row r="27" spans="1:17" ht="21.75" customHeight="1" x14ac:dyDescent="0.2">
      <c r="A27" s="7"/>
      <c r="B27" s="63" t="s">
        <v>56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35" t="s">
        <v>77</v>
      </c>
      <c r="O27" s="33"/>
      <c r="P27" s="36">
        <f>P28</f>
        <v>1030</v>
      </c>
      <c r="Q27" s="8"/>
    </row>
    <row r="28" spans="1:17" ht="24" customHeight="1" x14ac:dyDescent="0.2">
      <c r="A28" s="7"/>
      <c r="B28" s="63" t="s">
        <v>36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35" t="s">
        <v>78</v>
      </c>
      <c r="O28" s="33"/>
      <c r="P28" s="36">
        <f>P29+P31</f>
        <v>1030</v>
      </c>
      <c r="Q28" s="8"/>
    </row>
    <row r="29" spans="1:17" ht="38.25" customHeight="1" x14ac:dyDescent="0.2">
      <c r="A29" s="7"/>
      <c r="B29" s="63" t="s">
        <v>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32" t="s">
        <v>78</v>
      </c>
      <c r="O29" s="33">
        <v>100</v>
      </c>
      <c r="P29" s="36">
        <f>P30</f>
        <v>1000</v>
      </c>
      <c r="Q29" s="8"/>
    </row>
    <row r="30" spans="1:17" ht="12.75" customHeight="1" x14ac:dyDescent="0.2">
      <c r="A30" s="7"/>
      <c r="B30" s="63" t="s">
        <v>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5"/>
      <c r="N30" s="32" t="s">
        <v>78</v>
      </c>
      <c r="O30" s="33">
        <v>110</v>
      </c>
      <c r="P30" s="36">
        <v>1000</v>
      </c>
      <c r="Q30" s="8"/>
    </row>
    <row r="31" spans="1:17" ht="22.5" customHeight="1" x14ac:dyDescent="0.2">
      <c r="A31" s="7"/>
      <c r="B31" s="63" t="s">
        <v>53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32" t="s">
        <v>78</v>
      </c>
      <c r="O31" s="33">
        <v>200</v>
      </c>
      <c r="P31" s="36">
        <v>30</v>
      </c>
      <c r="Q31" s="8"/>
    </row>
    <row r="32" spans="1:17" ht="18" customHeight="1" x14ac:dyDescent="0.2">
      <c r="A32" s="7"/>
      <c r="B32" s="63" t="s">
        <v>10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32" t="s">
        <v>78</v>
      </c>
      <c r="O32" s="33">
        <v>240</v>
      </c>
      <c r="P32" s="36">
        <v>30</v>
      </c>
      <c r="Q32" s="8"/>
    </row>
    <row r="33" spans="1:29" ht="24" customHeight="1" x14ac:dyDescent="0.2">
      <c r="A33" s="7"/>
      <c r="B33" s="75" t="s">
        <v>141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44" t="s">
        <v>126</v>
      </c>
      <c r="O33" s="45" t="s">
        <v>0</v>
      </c>
      <c r="P33" s="54">
        <f>P34+P42</f>
        <v>2270.1999999999998</v>
      </c>
      <c r="Q33" s="8"/>
    </row>
    <row r="34" spans="1:29" s="25" customFormat="1" ht="12.75" customHeight="1" x14ac:dyDescent="0.2">
      <c r="A34" s="6"/>
      <c r="B34" s="78" t="s">
        <v>79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80"/>
      <c r="N34" s="35" t="s">
        <v>80</v>
      </c>
      <c r="O34" s="35"/>
      <c r="P34" s="55">
        <f>P35</f>
        <v>2222.1999999999998</v>
      </c>
      <c r="Q34" s="24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 customHeight="1" x14ac:dyDescent="0.2">
      <c r="A35" s="7"/>
      <c r="B35" s="66" t="s">
        <v>81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35" t="s">
        <v>82</v>
      </c>
      <c r="O35" s="35"/>
      <c r="P35" s="55">
        <f>P36+P39</f>
        <v>2222.1999999999998</v>
      </c>
      <c r="Q35" s="8"/>
    </row>
    <row r="36" spans="1:29" ht="27" customHeight="1" x14ac:dyDescent="0.2">
      <c r="A36" s="7"/>
      <c r="B36" s="66" t="s">
        <v>83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35" t="s">
        <v>84</v>
      </c>
      <c r="O36" s="35"/>
      <c r="P36" s="55">
        <f>P37</f>
        <v>2000</v>
      </c>
      <c r="Q36" s="8"/>
    </row>
    <row r="37" spans="1:29" ht="12.75" customHeight="1" x14ac:dyDescent="0.2">
      <c r="A37" s="7"/>
      <c r="B37" s="66" t="s">
        <v>53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35" t="s">
        <v>84</v>
      </c>
      <c r="O37" s="35" t="s">
        <v>11</v>
      </c>
      <c r="P37" s="55">
        <f>P38</f>
        <v>2000</v>
      </c>
      <c r="Q37" s="8"/>
    </row>
    <row r="38" spans="1:29" ht="12.75" customHeight="1" x14ac:dyDescent="0.2">
      <c r="A38" s="7"/>
      <c r="B38" s="66" t="s">
        <v>10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35" t="s">
        <v>84</v>
      </c>
      <c r="O38" s="35" t="s">
        <v>9</v>
      </c>
      <c r="P38" s="55">
        <v>2000</v>
      </c>
      <c r="Q38" s="8"/>
    </row>
    <row r="39" spans="1:29" ht="12.75" customHeight="1" x14ac:dyDescent="0.2">
      <c r="A39" s="7"/>
      <c r="B39" s="66" t="s">
        <v>85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35" t="s">
        <v>89</v>
      </c>
      <c r="O39" s="35"/>
      <c r="P39" s="55">
        <f>P40</f>
        <v>222.2</v>
      </c>
      <c r="Q39" s="8"/>
    </row>
    <row r="40" spans="1:29" ht="27" customHeight="1" x14ac:dyDescent="0.2">
      <c r="A40" s="7"/>
      <c r="B40" s="66" t="s">
        <v>53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  <c r="N40" s="35" t="s">
        <v>89</v>
      </c>
      <c r="O40" s="35" t="s">
        <v>11</v>
      </c>
      <c r="P40" s="55">
        <f>P41</f>
        <v>222.2</v>
      </c>
      <c r="Q40" s="8"/>
    </row>
    <row r="41" spans="1:29" ht="21.75" customHeight="1" x14ac:dyDescent="0.2">
      <c r="A41" s="7"/>
      <c r="B41" s="66" t="s">
        <v>10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  <c r="N41" s="35" t="s">
        <v>89</v>
      </c>
      <c r="O41" s="35" t="s">
        <v>9</v>
      </c>
      <c r="P41" s="55">
        <v>222.2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53" customFormat="1" ht="21.75" customHeight="1" x14ac:dyDescent="0.2">
      <c r="A42" s="52"/>
      <c r="B42" s="78" t="s">
        <v>34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35" t="s">
        <v>86</v>
      </c>
      <c r="O42" s="35"/>
      <c r="P42" s="55">
        <f>P43</f>
        <v>48</v>
      </c>
    </row>
    <row r="43" spans="1:29" ht="24.75" customHeight="1" x14ac:dyDescent="0.2">
      <c r="A43" s="7"/>
      <c r="B43" s="66" t="s">
        <v>35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35" t="s">
        <v>87</v>
      </c>
      <c r="O43" s="35"/>
      <c r="P43" s="55">
        <f>P44</f>
        <v>48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1.75" customHeight="1" x14ac:dyDescent="0.2">
      <c r="A44" s="7"/>
      <c r="B44" s="66" t="s">
        <v>36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35" t="s">
        <v>88</v>
      </c>
      <c r="O44" s="35"/>
      <c r="P44" s="55">
        <f>P45</f>
        <v>48</v>
      </c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1.75" customHeight="1" x14ac:dyDescent="0.2">
      <c r="A45" s="7"/>
      <c r="B45" s="66" t="s">
        <v>53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35" t="s">
        <v>88</v>
      </c>
      <c r="O45" s="35" t="s">
        <v>11</v>
      </c>
      <c r="P45" s="55">
        <f>P46</f>
        <v>48</v>
      </c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 x14ac:dyDescent="0.2">
      <c r="A46" s="7"/>
      <c r="B46" s="66" t="s">
        <v>10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35" t="s">
        <v>88</v>
      </c>
      <c r="O46" s="35" t="s">
        <v>9</v>
      </c>
      <c r="P46" s="55">
        <v>48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1.75" customHeight="1" x14ac:dyDescent="0.2">
      <c r="A47" s="7"/>
      <c r="B47" s="75" t="s">
        <v>142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7"/>
      <c r="N47" s="44" t="s">
        <v>90</v>
      </c>
      <c r="O47" s="45" t="s">
        <v>0</v>
      </c>
      <c r="P47" s="46">
        <f>P48+P60+P65</f>
        <v>49.9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1.75" customHeight="1" x14ac:dyDescent="0.2">
      <c r="A48" s="7"/>
      <c r="B48" s="78" t="s">
        <v>22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35" t="s">
        <v>91</v>
      </c>
      <c r="O48" s="37" t="s">
        <v>0</v>
      </c>
      <c r="P48" s="38">
        <f>P49+P53</f>
        <v>39.9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.75" customHeight="1" x14ac:dyDescent="0.2">
      <c r="A49" s="7"/>
      <c r="B49" s="78" t="s">
        <v>37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35" t="s">
        <v>92</v>
      </c>
      <c r="O49" s="37" t="s">
        <v>0</v>
      </c>
      <c r="P49" s="38">
        <f>P50</f>
        <v>10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5.75" customHeight="1" x14ac:dyDescent="0.2">
      <c r="A50" s="7"/>
      <c r="B50" s="66" t="s">
        <v>38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35" t="s">
        <v>93</v>
      </c>
      <c r="O50" s="37"/>
      <c r="P50" s="38">
        <f>P51</f>
        <v>10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.75" customHeight="1" x14ac:dyDescent="0.2">
      <c r="A51" s="7"/>
      <c r="B51" s="66" t="s">
        <v>53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8"/>
      <c r="N51" s="35" t="s">
        <v>93</v>
      </c>
      <c r="O51" s="37" t="s">
        <v>11</v>
      </c>
      <c r="P51" s="38">
        <f>P52</f>
        <v>10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1.75" customHeight="1" x14ac:dyDescent="0.2">
      <c r="A52" s="7"/>
      <c r="B52" s="66" t="s">
        <v>10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35" t="s">
        <v>93</v>
      </c>
      <c r="O52" s="37" t="s">
        <v>9</v>
      </c>
      <c r="P52" s="38">
        <v>10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1.75" customHeight="1" x14ac:dyDescent="0.2">
      <c r="A53" s="7"/>
      <c r="B53" s="66" t="s">
        <v>39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35" t="s">
        <v>94</v>
      </c>
      <c r="O53" s="37"/>
      <c r="P53" s="38">
        <f>P54+P57</f>
        <v>29.9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30" customHeight="1" x14ac:dyDescent="0.2">
      <c r="A54" s="7"/>
      <c r="B54" s="66" t="s">
        <v>54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35" t="s">
        <v>95</v>
      </c>
      <c r="O54" s="37"/>
      <c r="P54" s="38">
        <f>P55</f>
        <v>23.9</v>
      </c>
      <c r="Q54" s="8"/>
    </row>
    <row r="55" spans="1:29" ht="21.75" customHeight="1" x14ac:dyDescent="0.2">
      <c r="A55" s="7"/>
      <c r="B55" s="66" t="s">
        <v>7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8"/>
      <c r="N55" s="35" t="s">
        <v>95</v>
      </c>
      <c r="O55" s="37">
        <v>100</v>
      </c>
      <c r="P55" s="38">
        <f>P56</f>
        <v>23.9</v>
      </c>
      <c r="Q55" s="8"/>
    </row>
    <row r="56" spans="1:29" ht="21" customHeight="1" x14ac:dyDescent="0.2">
      <c r="A56" s="7"/>
      <c r="B56" s="66" t="s">
        <v>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35" t="s">
        <v>95</v>
      </c>
      <c r="O56" s="37">
        <v>120</v>
      </c>
      <c r="P56" s="38">
        <v>23.9</v>
      </c>
      <c r="Q56" s="8"/>
    </row>
    <row r="57" spans="1:29" ht="20.25" customHeight="1" x14ac:dyDescent="0.2">
      <c r="A57" s="7"/>
      <c r="B57" s="66" t="s">
        <v>55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8"/>
      <c r="N57" s="35" t="s">
        <v>96</v>
      </c>
      <c r="O57" s="37"/>
      <c r="P57" s="38">
        <f>P58</f>
        <v>6</v>
      </c>
      <c r="Q57" s="8"/>
    </row>
    <row r="58" spans="1:29" ht="24" customHeight="1" x14ac:dyDescent="0.2">
      <c r="A58" s="7"/>
      <c r="B58" s="66" t="s">
        <v>7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35" t="s">
        <v>96</v>
      </c>
      <c r="O58" s="37">
        <v>100</v>
      </c>
      <c r="P58" s="38">
        <f>P59</f>
        <v>6</v>
      </c>
      <c r="Q58" s="8"/>
    </row>
    <row r="59" spans="1:29" ht="21.75" customHeight="1" x14ac:dyDescent="0.2">
      <c r="A59" s="7"/>
      <c r="B59" s="66" t="s">
        <v>5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8"/>
      <c r="N59" s="35" t="s">
        <v>96</v>
      </c>
      <c r="O59" s="37">
        <v>120</v>
      </c>
      <c r="P59" s="38">
        <v>6</v>
      </c>
      <c r="Q59" s="8"/>
    </row>
    <row r="60" spans="1:29" ht="27.75" customHeight="1" x14ac:dyDescent="0.2">
      <c r="A60" s="56"/>
      <c r="B60" s="103" t="s">
        <v>129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59" t="s">
        <v>130</v>
      </c>
      <c r="O60" s="58"/>
      <c r="P60" s="34">
        <f t="shared" ref="P60:P63" si="0">P61</f>
        <v>5</v>
      </c>
      <c r="Q60" s="8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1.75" customHeight="1" x14ac:dyDescent="0.2">
      <c r="A61" s="56"/>
      <c r="B61" s="103" t="s">
        <v>131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59" t="s">
        <v>132</v>
      </c>
      <c r="O61" s="58"/>
      <c r="P61" s="34">
        <f t="shared" si="0"/>
        <v>5</v>
      </c>
      <c r="Q61" s="8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1.75" customHeight="1" x14ac:dyDescent="0.2">
      <c r="A62" s="56"/>
      <c r="B62" s="103" t="s">
        <v>36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59" t="s">
        <v>133</v>
      </c>
      <c r="O62" s="58"/>
      <c r="P62" s="34">
        <f t="shared" si="0"/>
        <v>5</v>
      </c>
      <c r="Q62" s="8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 x14ac:dyDescent="0.2">
      <c r="A63" s="56"/>
      <c r="B63" s="102" t="s">
        <v>53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59" t="s">
        <v>133</v>
      </c>
      <c r="O63" s="57">
        <v>200</v>
      </c>
      <c r="P63" s="34">
        <f t="shared" si="0"/>
        <v>5</v>
      </c>
      <c r="Q63" s="8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 x14ac:dyDescent="0.2">
      <c r="A64" s="56"/>
      <c r="B64" s="102" t="s">
        <v>10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59" t="s">
        <v>133</v>
      </c>
      <c r="O64" s="57">
        <v>240</v>
      </c>
      <c r="P64" s="34">
        <v>5</v>
      </c>
      <c r="Q64" s="8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4.75" customHeight="1" x14ac:dyDescent="0.2">
      <c r="A65" s="56"/>
      <c r="B65" s="103" t="s">
        <v>134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59" t="s">
        <v>135</v>
      </c>
      <c r="O65" s="58"/>
      <c r="P65" s="34">
        <f t="shared" ref="P65:P68" si="1">P66</f>
        <v>5</v>
      </c>
      <c r="Q65" s="2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0" customHeight="1" x14ac:dyDescent="0.2">
      <c r="A66" s="56"/>
      <c r="B66" s="103" t="s">
        <v>136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59" t="s">
        <v>137</v>
      </c>
      <c r="O66" s="58"/>
      <c r="P66" s="34">
        <f t="shared" si="1"/>
        <v>5</v>
      </c>
      <c r="Q66" s="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1.75" customHeight="1" x14ac:dyDescent="0.2">
      <c r="A67" s="56"/>
      <c r="B67" s="103" t="s">
        <v>36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59" t="s">
        <v>138</v>
      </c>
      <c r="O67" s="58"/>
      <c r="P67" s="34">
        <f t="shared" si="1"/>
        <v>5</v>
      </c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 x14ac:dyDescent="0.2">
      <c r="A68" s="56"/>
      <c r="B68" s="102" t="s">
        <v>53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59" t="s">
        <v>138</v>
      </c>
      <c r="O68" s="57">
        <v>200</v>
      </c>
      <c r="P68" s="34">
        <f t="shared" si="1"/>
        <v>5</v>
      </c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 x14ac:dyDescent="0.2">
      <c r="A69" s="56"/>
      <c r="B69" s="102" t="s">
        <v>10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59" t="s">
        <v>138</v>
      </c>
      <c r="O69" s="57">
        <v>240</v>
      </c>
      <c r="P69" s="34">
        <v>5</v>
      </c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6" customFormat="1" ht="21.75" customHeight="1" x14ac:dyDescent="0.2">
      <c r="A70" s="7"/>
      <c r="B70" s="75" t="s">
        <v>143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7"/>
      <c r="N70" s="44" t="s">
        <v>97</v>
      </c>
      <c r="O70" s="45" t="s">
        <v>0</v>
      </c>
      <c r="P70" s="46">
        <f>P71</f>
        <v>906.8</v>
      </c>
      <c r="Q70" s="8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9.5" customHeight="1" x14ac:dyDescent="0.2">
      <c r="A71" s="7"/>
      <c r="B71" s="78" t="s">
        <v>48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80"/>
      <c r="N71" s="35" t="s">
        <v>98</v>
      </c>
      <c r="O71" s="37" t="s">
        <v>0</v>
      </c>
      <c r="P71" s="38">
        <f>P72</f>
        <v>906.8</v>
      </c>
      <c r="Q71" s="8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1:29" ht="18.75" customHeight="1" x14ac:dyDescent="0.2">
      <c r="A72" s="7"/>
      <c r="B72" s="78" t="s">
        <v>49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0"/>
      <c r="N72" s="35" t="s">
        <v>99</v>
      </c>
      <c r="O72" s="37" t="s">
        <v>0</v>
      </c>
      <c r="P72" s="38">
        <f>P73+P76</f>
        <v>906.8</v>
      </c>
      <c r="Q72" s="8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</row>
    <row r="73" spans="1:29" ht="21.75" customHeight="1" x14ac:dyDescent="0.2">
      <c r="A73" s="7"/>
      <c r="B73" s="66" t="s">
        <v>36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8"/>
      <c r="N73" s="35" t="s">
        <v>100</v>
      </c>
      <c r="O73" s="37"/>
      <c r="P73" s="38">
        <f>P74</f>
        <v>340</v>
      </c>
      <c r="Q73" s="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</row>
    <row r="74" spans="1:29" ht="21.75" customHeight="1" x14ac:dyDescent="0.2">
      <c r="A74" s="7"/>
      <c r="B74" s="66" t="s">
        <v>53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  <c r="N74" s="35" t="s">
        <v>100</v>
      </c>
      <c r="O74" s="37" t="s">
        <v>11</v>
      </c>
      <c r="P74" s="38">
        <f>P75</f>
        <v>340</v>
      </c>
      <c r="Q74" s="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</row>
    <row r="75" spans="1:29" ht="21.75" customHeight="1" x14ac:dyDescent="0.2">
      <c r="A75" s="7"/>
      <c r="B75" s="66" t="s">
        <v>10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  <c r="N75" s="35" t="s">
        <v>100</v>
      </c>
      <c r="O75" s="37" t="s">
        <v>9</v>
      </c>
      <c r="P75" s="38">
        <v>340</v>
      </c>
      <c r="Q75" s="8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</row>
    <row r="76" spans="1:29" ht="12.75" customHeight="1" x14ac:dyDescent="0.2">
      <c r="A76" s="7"/>
      <c r="B76" s="78" t="s">
        <v>21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80"/>
      <c r="N76" s="35" t="s">
        <v>101</v>
      </c>
      <c r="O76" s="37" t="s">
        <v>0</v>
      </c>
      <c r="P76" s="38">
        <f>P77</f>
        <v>566.79999999999995</v>
      </c>
      <c r="Q76" s="8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</row>
    <row r="77" spans="1:29" ht="21.75" customHeight="1" x14ac:dyDescent="0.2">
      <c r="A77" s="7"/>
      <c r="B77" s="66" t="s">
        <v>53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8"/>
      <c r="N77" s="35" t="s">
        <v>101</v>
      </c>
      <c r="O77" s="37" t="s">
        <v>11</v>
      </c>
      <c r="P77" s="38">
        <f>P78</f>
        <v>566.79999999999995</v>
      </c>
      <c r="Q77" s="8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</row>
    <row r="78" spans="1:29" ht="21.75" customHeight="1" x14ac:dyDescent="0.2">
      <c r="A78" s="7"/>
      <c r="B78" s="66" t="s">
        <v>10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35" t="s">
        <v>101</v>
      </c>
      <c r="O78" s="37" t="s">
        <v>9</v>
      </c>
      <c r="P78" s="38">
        <v>566.79999999999995</v>
      </c>
      <c r="Q78" s="8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</row>
    <row r="79" spans="1:29" ht="21.75" customHeight="1" x14ac:dyDescent="0.2">
      <c r="A79" s="7"/>
      <c r="B79" s="84" t="s">
        <v>144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6"/>
      <c r="N79" s="44" t="s">
        <v>102</v>
      </c>
      <c r="O79" s="45"/>
      <c r="P79" s="46">
        <f>P80</f>
        <v>3707.9</v>
      </c>
      <c r="Q79" s="8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</row>
    <row r="80" spans="1:29" ht="21.75" customHeight="1" x14ac:dyDescent="0.2">
      <c r="A80" s="7"/>
      <c r="B80" s="63" t="s">
        <v>57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5"/>
      <c r="N80" s="35" t="s">
        <v>103</v>
      </c>
      <c r="O80" s="37"/>
      <c r="P80" s="38">
        <f>P81</f>
        <v>3707.9</v>
      </c>
      <c r="Q80" s="8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</row>
    <row r="81" spans="1:29" ht="21.75" customHeight="1" x14ac:dyDescent="0.2">
      <c r="A81" s="7"/>
      <c r="B81" s="63" t="s">
        <v>58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5"/>
      <c r="N81" s="35" t="s">
        <v>104</v>
      </c>
      <c r="O81" s="37"/>
      <c r="P81" s="38">
        <f>P82</f>
        <v>3707.9</v>
      </c>
      <c r="Q81" s="8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</row>
    <row r="82" spans="1:29" ht="21.75" customHeight="1" x14ac:dyDescent="0.2">
      <c r="A82" s="7"/>
      <c r="B82" s="63" t="s">
        <v>36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5"/>
      <c r="N82" s="35" t="s">
        <v>105</v>
      </c>
      <c r="O82" s="37"/>
      <c r="P82" s="38">
        <f>P83</f>
        <v>3707.9</v>
      </c>
      <c r="Q82" s="8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</row>
    <row r="83" spans="1:29" ht="21.75" customHeight="1" x14ac:dyDescent="0.2">
      <c r="A83" s="7"/>
      <c r="B83" s="63" t="s">
        <v>53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5"/>
      <c r="N83" s="35" t="s">
        <v>105</v>
      </c>
      <c r="O83" s="37">
        <v>200</v>
      </c>
      <c r="P83" s="38">
        <f>P84</f>
        <v>3707.9</v>
      </c>
      <c r="Q83" s="8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</row>
    <row r="84" spans="1:29" ht="21.75" customHeight="1" x14ac:dyDescent="0.2">
      <c r="A84" s="7"/>
      <c r="B84" s="63" t="s">
        <v>10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5"/>
      <c r="N84" s="35" t="s">
        <v>105</v>
      </c>
      <c r="O84" s="37">
        <v>240</v>
      </c>
      <c r="P84" s="38">
        <v>3707.9</v>
      </c>
      <c r="Q84" s="8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</row>
    <row r="85" spans="1:29" ht="21.75" customHeight="1" x14ac:dyDescent="0.2">
      <c r="A85" s="7"/>
      <c r="B85" s="89" t="s">
        <v>145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1"/>
      <c r="N85" s="44" t="s">
        <v>106</v>
      </c>
      <c r="O85" s="45"/>
      <c r="P85" s="46">
        <f>P90+P86</f>
        <v>669.8</v>
      </c>
      <c r="Q85" s="8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</row>
    <row r="86" spans="1:29" s="25" customFormat="1" ht="21.75" customHeight="1" x14ac:dyDescent="0.2">
      <c r="A86" s="6"/>
      <c r="B86" s="81" t="s">
        <v>147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3"/>
      <c r="N86" s="35" t="s">
        <v>107</v>
      </c>
      <c r="O86" s="37"/>
      <c r="P86" s="38">
        <f>P87</f>
        <v>369.8</v>
      </c>
      <c r="Q86" s="24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</row>
    <row r="87" spans="1:29" ht="21.75" customHeight="1" x14ac:dyDescent="0.2">
      <c r="A87" s="7"/>
      <c r="B87" s="81" t="s">
        <v>36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3"/>
      <c r="N87" s="35" t="s">
        <v>108</v>
      </c>
      <c r="O87" s="37"/>
      <c r="P87" s="38">
        <f>P89</f>
        <v>369.8</v>
      </c>
      <c r="Q87" s="8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</row>
    <row r="88" spans="1:29" ht="21.75" customHeight="1" x14ac:dyDescent="0.2">
      <c r="A88" s="7"/>
      <c r="B88" s="81" t="s">
        <v>53</v>
      </c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3"/>
      <c r="N88" s="35" t="s">
        <v>108</v>
      </c>
      <c r="O88" s="37">
        <v>200</v>
      </c>
      <c r="P88" s="38">
        <f>P89</f>
        <v>369.8</v>
      </c>
      <c r="Q88" s="8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spans="1:29" ht="21.75" customHeight="1" x14ac:dyDescent="0.2">
      <c r="A89" s="7"/>
      <c r="B89" s="81" t="s">
        <v>10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3"/>
      <c r="N89" s="35" t="s">
        <v>108</v>
      </c>
      <c r="O89" s="37">
        <v>240</v>
      </c>
      <c r="P89" s="38">
        <v>369.8</v>
      </c>
      <c r="Q89" s="8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1:29" ht="21.75" customHeight="1" x14ac:dyDescent="0.2">
      <c r="A90" s="7"/>
      <c r="B90" s="81" t="s">
        <v>41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3"/>
      <c r="N90" s="35" t="s">
        <v>109</v>
      </c>
      <c r="O90" s="37"/>
      <c r="P90" s="38">
        <f>P91</f>
        <v>300</v>
      </c>
      <c r="Q90" s="8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</row>
    <row r="91" spans="1:29" ht="21.75" customHeight="1" x14ac:dyDescent="0.2">
      <c r="A91" s="7"/>
      <c r="B91" s="81" t="s">
        <v>36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3"/>
      <c r="N91" s="35" t="s">
        <v>110</v>
      </c>
      <c r="O91" s="37"/>
      <c r="P91" s="38">
        <f>P92</f>
        <v>300</v>
      </c>
      <c r="Q91" s="8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</row>
    <row r="92" spans="1:29" ht="12.75" customHeight="1" x14ac:dyDescent="0.2">
      <c r="A92" s="7"/>
      <c r="B92" s="81" t="s">
        <v>53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3"/>
      <c r="N92" s="35" t="s">
        <v>110</v>
      </c>
      <c r="O92" s="37">
        <v>200</v>
      </c>
      <c r="P92" s="38">
        <f>P93</f>
        <v>300</v>
      </c>
      <c r="Q92" s="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</row>
    <row r="93" spans="1:29" ht="21.75" customHeight="1" x14ac:dyDescent="0.2">
      <c r="A93" s="7"/>
      <c r="B93" s="81" t="s">
        <v>10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3"/>
      <c r="N93" s="35" t="s">
        <v>110</v>
      </c>
      <c r="O93" s="37">
        <v>240</v>
      </c>
      <c r="P93" s="38">
        <v>300</v>
      </c>
      <c r="Q93" s="8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</row>
    <row r="94" spans="1:29" ht="32.25" customHeight="1" x14ac:dyDescent="0.2">
      <c r="A94" s="7"/>
      <c r="B94" s="75" t="s">
        <v>146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7"/>
      <c r="N94" s="44" t="s">
        <v>111</v>
      </c>
      <c r="O94" s="45" t="s">
        <v>0</v>
      </c>
      <c r="P94" s="46">
        <f>P95</f>
        <v>27487.700000000004</v>
      </c>
      <c r="Q94" s="8"/>
    </row>
    <row r="95" spans="1:29" ht="21.75" customHeight="1" x14ac:dyDescent="0.2">
      <c r="A95" s="7"/>
      <c r="B95" s="78" t="s">
        <v>50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80"/>
      <c r="N95" s="35" t="s">
        <v>112</v>
      </c>
      <c r="O95" s="37" t="s">
        <v>0</v>
      </c>
      <c r="P95" s="38">
        <f>P96+P123</f>
        <v>27487.700000000004</v>
      </c>
      <c r="Q95" s="8"/>
    </row>
    <row r="96" spans="1:29" ht="21" customHeight="1" x14ac:dyDescent="0.2">
      <c r="A96" s="7"/>
      <c r="B96" s="78" t="s">
        <v>51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80"/>
      <c r="N96" s="35" t="s">
        <v>113</v>
      </c>
      <c r="O96" s="37" t="s">
        <v>0</v>
      </c>
      <c r="P96" s="38">
        <f>P97+P100+P107+P112+P117+P120</f>
        <v>27387.700000000004</v>
      </c>
      <c r="Q96" s="8"/>
    </row>
    <row r="97" spans="1:17" ht="21.75" customHeight="1" x14ac:dyDescent="0.2">
      <c r="A97" s="7"/>
      <c r="B97" s="66" t="s">
        <v>42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8"/>
      <c r="N97" s="35" t="s">
        <v>114</v>
      </c>
      <c r="O97" s="37"/>
      <c r="P97" s="38">
        <f>P98</f>
        <v>2150.1999999999998</v>
      </c>
      <c r="Q97" s="8"/>
    </row>
    <row r="98" spans="1:17" ht="21.75" customHeight="1" x14ac:dyDescent="0.2">
      <c r="A98" s="7"/>
      <c r="B98" s="66" t="s">
        <v>7</v>
      </c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8"/>
      <c r="N98" s="35" t="s">
        <v>114</v>
      </c>
      <c r="O98" s="37">
        <v>100</v>
      </c>
      <c r="P98" s="38">
        <f>P99</f>
        <v>2150.1999999999998</v>
      </c>
      <c r="Q98" s="8"/>
    </row>
    <row r="99" spans="1:17" ht="21.75" customHeight="1" x14ac:dyDescent="0.2">
      <c r="A99" s="7"/>
      <c r="B99" s="66" t="s">
        <v>5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8"/>
      <c r="N99" s="35" t="s">
        <v>114</v>
      </c>
      <c r="O99" s="37">
        <v>120</v>
      </c>
      <c r="P99" s="38">
        <v>2150.1999999999998</v>
      </c>
      <c r="Q99" s="8"/>
    </row>
    <row r="100" spans="1:17" ht="16.5" customHeight="1" x14ac:dyDescent="0.2">
      <c r="A100" s="7"/>
      <c r="B100" s="66" t="s">
        <v>31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8"/>
      <c r="N100" s="35" t="s">
        <v>115</v>
      </c>
      <c r="O100" s="37"/>
      <c r="P100" s="38">
        <f>P101+P103+P105</f>
        <v>10415.700000000001</v>
      </c>
      <c r="Q100" s="8"/>
    </row>
    <row r="101" spans="1:17" ht="30" customHeight="1" x14ac:dyDescent="0.2">
      <c r="A101" s="7"/>
      <c r="B101" s="66" t="s">
        <v>7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8"/>
      <c r="N101" s="35" t="s">
        <v>115</v>
      </c>
      <c r="O101" s="37" t="s">
        <v>6</v>
      </c>
      <c r="P101" s="38">
        <f>P102</f>
        <v>8005.7</v>
      </c>
      <c r="Q101" s="8"/>
    </row>
    <row r="102" spans="1:17" ht="12.75" customHeight="1" x14ac:dyDescent="0.2">
      <c r="A102" s="7"/>
      <c r="B102" s="66" t="s">
        <v>20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8"/>
      <c r="N102" s="35" t="s">
        <v>115</v>
      </c>
      <c r="O102" s="37" t="s">
        <v>19</v>
      </c>
      <c r="P102" s="38">
        <v>8005.7</v>
      </c>
      <c r="Q102" s="8"/>
    </row>
    <row r="103" spans="1:17" ht="21.75" customHeight="1" x14ac:dyDescent="0.2">
      <c r="A103" s="7"/>
      <c r="B103" s="66" t="s">
        <v>53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8"/>
      <c r="N103" s="35" t="s">
        <v>115</v>
      </c>
      <c r="O103" s="37" t="s">
        <v>11</v>
      </c>
      <c r="P103" s="38">
        <f>P104</f>
        <v>2400</v>
      </c>
      <c r="Q103" s="8"/>
    </row>
    <row r="104" spans="1:17" ht="12.75" customHeight="1" x14ac:dyDescent="0.2">
      <c r="A104" s="7"/>
      <c r="B104" s="66" t="s">
        <v>10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8"/>
      <c r="N104" s="35" t="s">
        <v>115</v>
      </c>
      <c r="O104" s="37" t="s">
        <v>9</v>
      </c>
      <c r="P104" s="38">
        <v>2400</v>
      </c>
      <c r="Q104" s="8"/>
    </row>
    <row r="105" spans="1:17" ht="15" customHeight="1" x14ac:dyDescent="0.2">
      <c r="A105" s="7"/>
      <c r="B105" s="63" t="s">
        <v>3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5"/>
      <c r="N105" s="35" t="s">
        <v>115</v>
      </c>
      <c r="O105" s="37">
        <v>800</v>
      </c>
      <c r="P105" s="38">
        <f>P106</f>
        <v>10</v>
      </c>
      <c r="Q105" s="8"/>
    </row>
    <row r="106" spans="1:17" ht="18" customHeight="1" x14ac:dyDescent="0.2">
      <c r="A106" s="7"/>
      <c r="B106" s="63" t="s">
        <v>17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5"/>
      <c r="N106" s="35" t="s">
        <v>115</v>
      </c>
      <c r="O106" s="37">
        <v>850</v>
      </c>
      <c r="P106" s="38">
        <v>10</v>
      </c>
      <c r="Q106" s="8"/>
    </row>
    <row r="107" spans="1:17" ht="21.75" customHeight="1" x14ac:dyDescent="0.2">
      <c r="A107" s="7"/>
      <c r="B107" s="66" t="s">
        <v>18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8"/>
      <c r="N107" s="35" t="s">
        <v>116</v>
      </c>
      <c r="O107" s="37">
        <v>0</v>
      </c>
      <c r="P107" s="38">
        <f>P108+P110</f>
        <v>14059.4</v>
      </c>
      <c r="Q107" s="8"/>
    </row>
    <row r="108" spans="1:17" ht="29.25" customHeight="1" x14ac:dyDescent="0.2">
      <c r="A108" s="7"/>
      <c r="B108" s="66" t="s">
        <v>7</v>
      </c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8"/>
      <c r="N108" s="35" t="s">
        <v>116</v>
      </c>
      <c r="O108" s="33" t="s">
        <v>6</v>
      </c>
      <c r="P108" s="34">
        <f>P109</f>
        <v>14034.4</v>
      </c>
      <c r="Q108" s="8"/>
    </row>
    <row r="109" spans="1:17" ht="24.75" customHeight="1" x14ac:dyDescent="0.2">
      <c r="A109" s="7"/>
      <c r="B109" s="66" t="s">
        <v>5</v>
      </c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8"/>
      <c r="N109" s="35" t="s">
        <v>116</v>
      </c>
      <c r="O109" s="37" t="s">
        <v>4</v>
      </c>
      <c r="P109" s="38">
        <v>14034.4</v>
      </c>
      <c r="Q109" s="8"/>
    </row>
    <row r="110" spans="1:17" ht="21.75" customHeight="1" x14ac:dyDescent="0.2">
      <c r="A110" s="7"/>
      <c r="B110" s="66" t="s">
        <v>3</v>
      </c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8"/>
      <c r="N110" s="35" t="s">
        <v>116</v>
      </c>
      <c r="O110" s="37" t="s">
        <v>2</v>
      </c>
      <c r="P110" s="38">
        <f>P111</f>
        <v>25</v>
      </c>
      <c r="Q110" s="8"/>
    </row>
    <row r="111" spans="1:17" ht="17.25" customHeight="1" x14ac:dyDescent="0.2">
      <c r="A111" s="7"/>
      <c r="B111" s="66" t="s">
        <v>17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8"/>
      <c r="N111" s="35" t="s">
        <v>116</v>
      </c>
      <c r="O111" s="37" t="s">
        <v>16</v>
      </c>
      <c r="P111" s="38">
        <v>25</v>
      </c>
      <c r="Q111" s="8"/>
    </row>
    <row r="112" spans="1:17" ht="25.5" customHeight="1" x14ac:dyDescent="0.2">
      <c r="A112" s="7"/>
      <c r="B112" s="66" t="s">
        <v>44</v>
      </c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8"/>
      <c r="N112" s="35" t="s">
        <v>117</v>
      </c>
      <c r="O112" s="37"/>
      <c r="P112" s="38">
        <f>P113+P115</f>
        <v>230</v>
      </c>
      <c r="Q112" s="8"/>
    </row>
    <row r="113" spans="1:17" ht="25.5" customHeight="1" x14ac:dyDescent="0.2">
      <c r="A113" s="7"/>
      <c r="B113" s="66" t="s">
        <v>53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8"/>
      <c r="N113" s="35" t="s">
        <v>117</v>
      </c>
      <c r="O113" s="37" t="s">
        <v>11</v>
      </c>
      <c r="P113" s="38">
        <f>P114</f>
        <v>170</v>
      </c>
      <c r="Q113" s="8"/>
    </row>
    <row r="114" spans="1:17" ht="25.5" customHeight="1" x14ac:dyDescent="0.2">
      <c r="A114" s="7"/>
      <c r="B114" s="66" t="s">
        <v>10</v>
      </c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8"/>
      <c r="N114" s="35" t="s">
        <v>117</v>
      </c>
      <c r="O114" s="37" t="s">
        <v>9</v>
      </c>
      <c r="P114" s="38">
        <v>170</v>
      </c>
      <c r="Q114" s="8"/>
    </row>
    <row r="115" spans="1:17" ht="25.5" customHeight="1" x14ac:dyDescent="0.2">
      <c r="A115" s="7"/>
      <c r="B115" s="63" t="s">
        <v>65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5"/>
      <c r="N115" s="35" t="s">
        <v>117</v>
      </c>
      <c r="O115" s="37">
        <v>300</v>
      </c>
      <c r="P115" s="38">
        <f>P116</f>
        <v>60</v>
      </c>
      <c r="Q115" s="8"/>
    </row>
    <row r="116" spans="1:17" ht="25.5" customHeight="1" x14ac:dyDescent="0.2">
      <c r="A116" s="7"/>
      <c r="B116" s="63" t="s">
        <v>66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5"/>
      <c r="N116" s="35" t="s">
        <v>117</v>
      </c>
      <c r="O116" s="37">
        <v>320</v>
      </c>
      <c r="P116" s="38">
        <v>60</v>
      </c>
      <c r="Q116" s="8"/>
    </row>
    <row r="117" spans="1:17" ht="24.75" customHeight="1" x14ac:dyDescent="0.2">
      <c r="A117" s="7"/>
      <c r="B117" s="66" t="s">
        <v>45</v>
      </c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35" t="s">
        <v>120</v>
      </c>
      <c r="O117" s="37"/>
      <c r="P117" s="38">
        <f>P118</f>
        <v>32.4</v>
      </c>
      <c r="Q117" s="8"/>
    </row>
    <row r="118" spans="1:17" ht="14.25" customHeight="1" x14ac:dyDescent="0.2">
      <c r="A118" s="7"/>
      <c r="B118" s="66" t="s">
        <v>15</v>
      </c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8"/>
      <c r="N118" s="35" t="s">
        <v>120</v>
      </c>
      <c r="O118" s="37" t="s">
        <v>14</v>
      </c>
      <c r="P118" s="38">
        <f>P119</f>
        <v>32.4</v>
      </c>
      <c r="Q118" s="8"/>
    </row>
    <row r="119" spans="1:17" ht="15.75" customHeight="1" x14ac:dyDescent="0.2">
      <c r="A119" s="7"/>
      <c r="B119" s="66" t="s">
        <v>13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8"/>
      <c r="N119" s="35" t="s">
        <v>120</v>
      </c>
      <c r="O119" s="37" t="s">
        <v>12</v>
      </c>
      <c r="P119" s="38">
        <v>32.4</v>
      </c>
      <c r="Q119" s="60"/>
    </row>
    <row r="120" spans="1:17" ht="17.25" customHeight="1" x14ac:dyDescent="0.2">
      <c r="A120" s="7"/>
      <c r="B120" s="69" t="s">
        <v>36</v>
      </c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1"/>
      <c r="N120" s="49" t="s">
        <v>121</v>
      </c>
      <c r="O120" s="50"/>
      <c r="P120" s="51">
        <f>P121</f>
        <v>500</v>
      </c>
      <c r="Q120" s="8"/>
    </row>
    <row r="121" spans="1:17" ht="13.5" customHeight="1" x14ac:dyDescent="0.2">
      <c r="A121" s="7"/>
      <c r="B121" s="66" t="s">
        <v>53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8"/>
      <c r="N121" s="49" t="s">
        <v>121</v>
      </c>
      <c r="O121" s="37" t="s">
        <v>11</v>
      </c>
      <c r="P121" s="38">
        <f>P122</f>
        <v>500</v>
      </c>
      <c r="Q121" s="8"/>
    </row>
    <row r="122" spans="1:17" ht="17.25" customHeight="1" x14ac:dyDescent="0.2">
      <c r="A122" s="7"/>
      <c r="B122" s="66" t="s">
        <v>10</v>
      </c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8"/>
      <c r="N122" s="49" t="s">
        <v>121</v>
      </c>
      <c r="O122" s="37" t="s">
        <v>9</v>
      </c>
      <c r="P122" s="38">
        <v>500</v>
      </c>
      <c r="Q122" s="8"/>
    </row>
    <row r="123" spans="1:17" ht="20.25" customHeight="1" x14ac:dyDescent="0.2">
      <c r="A123" s="7"/>
      <c r="B123" s="78" t="s">
        <v>43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80"/>
      <c r="N123" s="32" t="s">
        <v>118</v>
      </c>
      <c r="O123" s="33" t="s">
        <v>0</v>
      </c>
      <c r="P123" s="34">
        <f>P124</f>
        <v>100</v>
      </c>
      <c r="Q123" s="8"/>
    </row>
    <row r="124" spans="1:17" ht="15.75" customHeight="1" x14ac:dyDescent="0.2">
      <c r="A124" s="7"/>
      <c r="B124" s="66" t="s">
        <v>44</v>
      </c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8"/>
      <c r="N124" s="32" t="s">
        <v>119</v>
      </c>
      <c r="O124" s="33"/>
      <c r="P124" s="34">
        <f>P125</f>
        <v>100</v>
      </c>
      <c r="Q124" s="8"/>
    </row>
    <row r="125" spans="1:17" ht="23.25" customHeight="1" x14ac:dyDescent="0.2">
      <c r="A125" s="7"/>
      <c r="B125" s="66" t="s">
        <v>7</v>
      </c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8"/>
      <c r="N125" s="32" t="s">
        <v>119</v>
      </c>
      <c r="O125" s="33">
        <v>100</v>
      </c>
      <c r="P125" s="34">
        <f>P126</f>
        <v>100</v>
      </c>
      <c r="Q125" s="8"/>
    </row>
    <row r="126" spans="1:17" ht="15" customHeight="1" x14ac:dyDescent="0.2">
      <c r="A126" s="7"/>
      <c r="B126" s="66" t="s">
        <v>5</v>
      </c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8"/>
      <c r="N126" s="32" t="s">
        <v>119</v>
      </c>
      <c r="O126" s="33">
        <v>120</v>
      </c>
      <c r="P126" s="34">
        <v>100</v>
      </c>
      <c r="Q126" s="8"/>
    </row>
    <row r="127" spans="1:17" ht="21.75" customHeight="1" x14ac:dyDescent="0.2">
      <c r="A127" s="7"/>
      <c r="B127" s="75" t="s">
        <v>8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7"/>
      <c r="N127" s="44">
        <v>5000000000</v>
      </c>
      <c r="O127" s="45" t="s">
        <v>0</v>
      </c>
      <c r="P127" s="46">
        <f>P128+P135</f>
        <v>466.3</v>
      </c>
      <c r="Q127" s="8"/>
    </row>
    <row r="128" spans="1:17" ht="25.5" customHeight="1" x14ac:dyDescent="0.2">
      <c r="A128" s="7"/>
      <c r="B128" s="72" t="s">
        <v>52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4"/>
      <c r="N128" s="35" t="s">
        <v>67</v>
      </c>
      <c r="O128" s="37"/>
      <c r="P128" s="38">
        <f>P129+P132</f>
        <v>448</v>
      </c>
      <c r="Q128" s="8"/>
    </row>
    <row r="129" spans="1:17" ht="18.75" customHeight="1" x14ac:dyDescent="0.2">
      <c r="A129" s="7"/>
      <c r="B129" s="72" t="s">
        <v>40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4"/>
      <c r="N129" s="35" t="s">
        <v>125</v>
      </c>
      <c r="O129" s="37"/>
      <c r="P129" s="38">
        <f>P130</f>
        <v>10</v>
      </c>
      <c r="Q129" s="8"/>
    </row>
    <row r="130" spans="1:17" ht="16.5" customHeight="1" x14ac:dyDescent="0.2">
      <c r="A130" s="7"/>
      <c r="B130" s="72" t="s">
        <v>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4"/>
      <c r="N130" s="35" t="s">
        <v>125</v>
      </c>
      <c r="O130" s="37">
        <v>800</v>
      </c>
      <c r="P130" s="38">
        <f>P131</f>
        <v>10</v>
      </c>
      <c r="Q130" s="8"/>
    </row>
    <row r="131" spans="1:17" ht="16.5" customHeight="1" x14ac:dyDescent="0.2">
      <c r="A131" s="7"/>
      <c r="B131" s="72" t="s">
        <v>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4"/>
      <c r="N131" s="35" t="s">
        <v>125</v>
      </c>
      <c r="O131" s="37">
        <v>870</v>
      </c>
      <c r="P131" s="38">
        <v>10</v>
      </c>
      <c r="Q131" s="8"/>
    </row>
    <row r="132" spans="1:17" ht="21" customHeight="1" x14ac:dyDescent="0.2">
      <c r="A132" s="7"/>
      <c r="B132" s="66" t="s">
        <v>47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8"/>
      <c r="N132" s="35" t="s">
        <v>69</v>
      </c>
      <c r="O132" s="37"/>
      <c r="P132" s="38">
        <f>P133</f>
        <v>438</v>
      </c>
      <c r="Q132" s="8"/>
    </row>
    <row r="133" spans="1:17" ht="25.5" customHeight="1" x14ac:dyDescent="0.2">
      <c r="A133" s="7"/>
      <c r="B133" s="66" t="s">
        <v>7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8"/>
      <c r="N133" s="35" t="s">
        <v>69</v>
      </c>
      <c r="O133" s="37" t="s">
        <v>6</v>
      </c>
      <c r="P133" s="38">
        <f>P134</f>
        <v>438</v>
      </c>
      <c r="Q133" s="8"/>
    </row>
    <row r="134" spans="1:17" ht="21.75" customHeight="1" x14ac:dyDescent="0.2">
      <c r="A134" s="7"/>
      <c r="B134" s="63" t="s">
        <v>5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5"/>
      <c r="N134" s="35" t="s">
        <v>69</v>
      </c>
      <c r="O134" s="37">
        <v>120</v>
      </c>
      <c r="P134" s="38">
        <v>438</v>
      </c>
      <c r="Q134" s="8"/>
    </row>
    <row r="135" spans="1:17" ht="21.75" customHeight="1" x14ac:dyDescent="0.2">
      <c r="A135" s="7"/>
      <c r="B135" s="63" t="s">
        <v>122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5"/>
      <c r="N135" s="35" t="s">
        <v>123</v>
      </c>
      <c r="O135" s="37"/>
      <c r="P135" s="38">
        <f>P136</f>
        <v>18.3</v>
      </c>
      <c r="Q135" s="8"/>
    </row>
    <row r="136" spans="1:17" ht="21.75" customHeight="1" x14ac:dyDescent="0.2">
      <c r="A136" s="7"/>
      <c r="B136" s="63" t="s">
        <v>68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5"/>
      <c r="N136" s="35" t="s">
        <v>124</v>
      </c>
      <c r="O136" s="37"/>
      <c r="P136" s="38">
        <f>P137</f>
        <v>18.3</v>
      </c>
      <c r="Q136" s="8"/>
    </row>
    <row r="137" spans="1:17" ht="21.75" customHeight="1" x14ac:dyDescent="0.2">
      <c r="A137" s="7"/>
      <c r="B137" s="63" t="s">
        <v>15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5"/>
      <c r="N137" s="35" t="s">
        <v>124</v>
      </c>
      <c r="O137" s="37">
        <v>500</v>
      </c>
      <c r="P137" s="38">
        <f>P138</f>
        <v>18.3</v>
      </c>
      <c r="Q137" s="8"/>
    </row>
    <row r="138" spans="1:17" ht="21.75" customHeight="1" thickBot="1" x14ac:dyDescent="0.25">
      <c r="A138" s="7"/>
      <c r="B138" s="66" t="s">
        <v>13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8"/>
      <c r="N138" s="35" t="s">
        <v>124</v>
      </c>
      <c r="O138" s="39">
        <v>540</v>
      </c>
      <c r="P138" s="40">
        <v>18.3</v>
      </c>
      <c r="Q138" s="8"/>
    </row>
    <row r="139" spans="1:17" ht="12.75" customHeight="1" thickBot="1" x14ac:dyDescent="0.25">
      <c r="A139" s="7"/>
      <c r="B139" s="92" t="s">
        <v>30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4"/>
      <c r="N139" s="104">
        <f>P12+P18+P33+P47+P70+P79+P85+P94+P127</f>
        <v>38652.700000000004</v>
      </c>
      <c r="O139" s="105"/>
      <c r="P139" s="106"/>
    </row>
    <row r="140" spans="1:17" ht="25.5" customHeight="1" x14ac:dyDescent="0.2">
      <c r="A140" s="56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7" ht="27.75" customHeight="1" x14ac:dyDescent="0.2">
      <c r="A141" s="5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7" ht="21.75" customHeight="1" x14ac:dyDescent="0.2">
      <c r="A142" s="56"/>
      <c r="B142" s="20"/>
      <c r="C142" s="20"/>
      <c r="D142" s="20"/>
      <c r="E142" s="21"/>
      <c r="F142" s="21"/>
      <c r="G142" s="21"/>
      <c r="H142" s="15"/>
      <c r="I142" s="15"/>
      <c r="J142" s="15"/>
      <c r="K142" s="15"/>
      <c r="L142" s="15"/>
      <c r="M142" s="11"/>
      <c r="N142" s="11"/>
      <c r="O142" s="11"/>
      <c r="P142" s="31"/>
    </row>
    <row r="143" spans="1:17" ht="21.75" customHeight="1" x14ac:dyDescent="0.2">
      <c r="A143" s="56"/>
    </row>
    <row r="144" spans="1:17" ht="12.75" customHeight="1" x14ac:dyDescent="0.2">
      <c r="A144" s="56"/>
    </row>
    <row r="145" spans="1:1" ht="12.75" customHeight="1" x14ac:dyDescent="0.2">
      <c r="A145" s="56"/>
    </row>
    <row r="146" spans="1:1" ht="24.75" customHeight="1" x14ac:dyDescent="0.2">
      <c r="A146" s="62"/>
    </row>
    <row r="147" spans="1:1" ht="30" customHeight="1" x14ac:dyDescent="0.2">
      <c r="A147" s="3"/>
    </row>
    <row r="148" spans="1:1" ht="21.75" customHeight="1" x14ac:dyDescent="0.2">
      <c r="A148" s="5" t="s">
        <v>0</v>
      </c>
    </row>
    <row r="149" spans="1:1" ht="12.75" customHeight="1" x14ac:dyDescent="0.2">
      <c r="A149" s="5"/>
    </row>
  </sheetData>
  <mergeCells count="144">
    <mergeCell ref="B69:M69"/>
    <mergeCell ref="B60:M60"/>
    <mergeCell ref="B61:M61"/>
    <mergeCell ref="B62:M62"/>
    <mergeCell ref="B63:M63"/>
    <mergeCell ref="B64:M64"/>
    <mergeCell ref="B65:M65"/>
    <mergeCell ref="B66:M66"/>
    <mergeCell ref="B67:M67"/>
    <mergeCell ref="B68:M68"/>
    <mergeCell ref="R75:AC75"/>
    <mergeCell ref="B56:M56"/>
    <mergeCell ref="B58:M58"/>
    <mergeCell ref="B44:M44"/>
    <mergeCell ref="B52:M52"/>
    <mergeCell ref="B48:M48"/>
    <mergeCell ref="B49:M49"/>
    <mergeCell ref="B54:M54"/>
    <mergeCell ref="B12:M12"/>
    <mergeCell ref="B30:M30"/>
    <mergeCell ref="B53:M53"/>
    <mergeCell ref="B50:M50"/>
    <mergeCell ref="B51:M51"/>
    <mergeCell ref="B55:M55"/>
    <mergeCell ref="B57:M57"/>
    <mergeCell ref="B34:M34"/>
    <mergeCell ref="B35:M35"/>
    <mergeCell ref="B36:M36"/>
    <mergeCell ref="B37:M37"/>
    <mergeCell ref="B38:M38"/>
    <mergeCell ref="B39:M39"/>
    <mergeCell ref="B40:M40"/>
    <mergeCell ref="B41:M41"/>
    <mergeCell ref="B42:M42"/>
    <mergeCell ref="B59:M59"/>
    <mergeCell ref="B27:M27"/>
    <mergeCell ref="B28:M28"/>
    <mergeCell ref="B29:M29"/>
    <mergeCell ref="B13:M13"/>
    <mergeCell ref="B14:M14"/>
    <mergeCell ref="B15:M15"/>
    <mergeCell ref="B43:M43"/>
    <mergeCell ref="B21:M21"/>
    <mergeCell ref="B46:M46"/>
    <mergeCell ref="B33:M33"/>
    <mergeCell ref="B24:M24"/>
    <mergeCell ref="B25:M25"/>
    <mergeCell ref="B26:M26"/>
    <mergeCell ref="B31:M31"/>
    <mergeCell ref="B16:M16"/>
    <mergeCell ref="B17:M17"/>
    <mergeCell ref="B45:M45"/>
    <mergeCell ref="M1:P1"/>
    <mergeCell ref="M2:P2"/>
    <mergeCell ref="M3:P3"/>
    <mergeCell ref="M4:P4"/>
    <mergeCell ref="G7:M7"/>
    <mergeCell ref="B11:M11"/>
    <mergeCell ref="B47:M47"/>
    <mergeCell ref="B19:M19"/>
    <mergeCell ref="B18:M18"/>
    <mergeCell ref="B32:M32"/>
    <mergeCell ref="B22:M22"/>
    <mergeCell ref="B23:M23"/>
    <mergeCell ref="B20:M20"/>
    <mergeCell ref="R76:AC76"/>
    <mergeCell ref="R74:AC74"/>
    <mergeCell ref="B85:M85"/>
    <mergeCell ref="B70:M70"/>
    <mergeCell ref="B139:M139"/>
    <mergeCell ref="B130:M130"/>
    <mergeCell ref="R77:AC77"/>
    <mergeCell ref="R71:AC71"/>
    <mergeCell ref="R72:AC72"/>
    <mergeCell ref="R73:AC73"/>
    <mergeCell ref="B75:M75"/>
    <mergeCell ref="R92:AC92"/>
    <mergeCell ref="R93:AC93"/>
    <mergeCell ref="B76:M76"/>
    <mergeCell ref="B77:M77"/>
    <mergeCell ref="B78:M78"/>
    <mergeCell ref="B131:M131"/>
    <mergeCell ref="B134:M134"/>
    <mergeCell ref="B119:M119"/>
    <mergeCell ref="N139:P139"/>
    <mergeCell ref="B107:M107"/>
    <mergeCell ref="B97:M97"/>
    <mergeCell ref="B117:M117"/>
    <mergeCell ref="B123:M123"/>
    <mergeCell ref="B95:M95"/>
    <mergeCell ref="B102:M102"/>
    <mergeCell ref="B92:M92"/>
    <mergeCell ref="B96:M96"/>
    <mergeCell ref="B88:M88"/>
    <mergeCell ref="B89:M89"/>
    <mergeCell ref="B94:M94"/>
    <mergeCell ref="B71:M71"/>
    <mergeCell ref="B73:M73"/>
    <mergeCell ref="B74:M74"/>
    <mergeCell ref="B86:M86"/>
    <mergeCell ref="B87:M87"/>
    <mergeCell ref="B90:M90"/>
    <mergeCell ref="B91:M91"/>
    <mergeCell ref="B93:M93"/>
    <mergeCell ref="B100:M100"/>
    <mergeCell ref="B101:M101"/>
    <mergeCell ref="B80:M80"/>
    <mergeCell ref="B72:M72"/>
    <mergeCell ref="B81:M81"/>
    <mergeCell ref="B82:M82"/>
    <mergeCell ref="B79:M79"/>
    <mergeCell ref="B83:M83"/>
    <mergeCell ref="B84:M84"/>
    <mergeCell ref="B108:M108"/>
    <mergeCell ref="B98:M98"/>
    <mergeCell ref="B99:M99"/>
    <mergeCell ref="B104:M104"/>
    <mergeCell ref="B112:M112"/>
    <mergeCell ref="B133:M133"/>
    <mergeCell ref="B132:M132"/>
    <mergeCell ref="B118:M118"/>
    <mergeCell ref="B124:M124"/>
    <mergeCell ref="B109:M109"/>
    <mergeCell ref="B103:M103"/>
    <mergeCell ref="B110:M110"/>
    <mergeCell ref="B105:M105"/>
    <mergeCell ref="B106:M106"/>
    <mergeCell ref="B115:M115"/>
    <mergeCell ref="B116:M116"/>
    <mergeCell ref="B111:M111"/>
    <mergeCell ref="B125:M125"/>
    <mergeCell ref="B137:M137"/>
    <mergeCell ref="B138:M138"/>
    <mergeCell ref="B113:M113"/>
    <mergeCell ref="B114:M114"/>
    <mergeCell ref="B126:M126"/>
    <mergeCell ref="B121:M121"/>
    <mergeCell ref="B122:M122"/>
    <mergeCell ref="B120:M120"/>
    <mergeCell ref="B128:M128"/>
    <mergeCell ref="B129:M129"/>
    <mergeCell ref="B127:M127"/>
    <mergeCell ref="B135:M135"/>
    <mergeCell ref="B136:M136"/>
  </mergeCells>
  <phoneticPr fontId="6" type="noConversion"/>
  <pageMargins left="0.19685039370078741" right="0.19685039370078741" top="0.39370078740157483" bottom="0.19685039370078741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(КВСР)_5</vt:lpstr>
      <vt:lpstr>'СРБ на год (КВСР)_5'!Область_печати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2019-12-26T04:26:22Z</cp:lastPrinted>
  <dcterms:created xsi:type="dcterms:W3CDTF">2014-12-05T11:12:35Z</dcterms:created>
  <dcterms:modified xsi:type="dcterms:W3CDTF">2019-12-26T04:27:23Z</dcterms:modified>
</cp:coreProperties>
</file>