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 refMode="R1C1"/>
</workbook>
</file>

<file path=xl/calcChain.xml><?xml version="1.0" encoding="utf-8"?>
<calcChain xmlns="http://schemas.openxmlformats.org/spreadsheetml/2006/main">
  <c r="S116" i="2"/>
  <c r="T116"/>
  <c r="R116"/>
  <c r="R115" s="1"/>
  <c r="S124"/>
  <c r="T124"/>
  <c r="R124"/>
  <c r="S125"/>
  <c r="T125"/>
  <c r="R125"/>
  <c r="S126"/>
  <c r="T126"/>
  <c r="R126"/>
  <c r="T127"/>
  <c r="T128"/>
  <c r="S128"/>
  <c r="R128"/>
  <c r="T129"/>
  <c r="T130"/>
  <c r="T220"/>
  <c r="S220"/>
  <c r="R220"/>
  <c r="T227"/>
  <c r="S227"/>
  <c r="R227"/>
  <c r="T228"/>
  <c r="S228"/>
  <c r="R228"/>
  <c r="T229"/>
  <c r="S108"/>
  <c r="R108"/>
  <c r="T109"/>
  <c r="T108" s="1"/>
  <c r="S224"/>
  <c r="S225"/>
  <c r="T225"/>
  <c r="T224" s="1"/>
  <c r="R225"/>
  <c r="R224" s="1"/>
  <c r="T226"/>
  <c r="T215"/>
  <c r="T214" s="1"/>
  <c r="S215"/>
  <c r="S214" s="1"/>
  <c r="R215"/>
  <c r="R214" s="1"/>
  <c r="T216"/>
  <c r="S205"/>
  <c r="S206"/>
  <c r="R206"/>
  <c r="R205" s="1"/>
  <c r="T207"/>
  <c r="T206" s="1"/>
  <c r="T205" s="1"/>
  <c r="S85"/>
  <c r="S84" s="1"/>
  <c r="S83" s="1"/>
  <c r="R85"/>
  <c r="R84" s="1"/>
  <c r="S76"/>
  <c r="R76"/>
  <c r="S247"/>
  <c r="R247"/>
  <c r="T248"/>
  <c r="T247" s="1"/>
  <c r="S135"/>
  <c r="S134" s="1"/>
  <c r="S133" s="1"/>
  <c r="R135"/>
  <c r="R134" s="1"/>
  <c r="R133" s="1"/>
  <c r="T136"/>
  <c r="T135" s="1"/>
  <c r="T134" s="1"/>
  <c r="T133" s="1"/>
  <c r="T246"/>
  <c r="T239"/>
  <c r="S222"/>
  <c r="S221" s="1"/>
  <c r="R222"/>
  <c r="R221" s="1"/>
  <c r="T223"/>
  <c r="T222" s="1"/>
  <c r="T221" s="1"/>
  <c r="S195"/>
  <c r="R195"/>
  <c r="T196"/>
  <c r="T195" s="1"/>
  <c r="S193"/>
  <c r="R193"/>
  <c r="T194"/>
  <c r="T193" s="1"/>
  <c r="T86"/>
  <c r="T85" s="1"/>
  <c r="S78"/>
  <c r="R78"/>
  <c r="T79"/>
  <c r="T78" s="1"/>
  <c r="T77"/>
  <c r="T76" s="1"/>
  <c r="T33"/>
  <c r="T219"/>
  <c r="T218" s="1"/>
  <c r="T217" s="1"/>
  <c r="S218"/>
  <c r="S217" s="1"/>
  <c r="R218"/>
  <c r="R217" s="1"/>
  <c r="T123"/>
  <c r="T122" s="1"/>
  <c r="S122"/>
  <c r="S121" s="1"/>
  <c r="R122"/>
  <c r="R121" s="1"/>
  <c r="T112"/>
  <c r="T111" s="1"/>
  <c r="T110" s="1"/>
  <c r="S111"/>
  <c r="S110" s="1"/>
  <c r="R111"/>
  <c r="R110" s="1"/>
  <c r="T213"/>
  <c r="T212" s="1"/>
  <c r="T211" s="1"/>
  <c r="S212"/>
  <c r="S211" s="1"/>
  <c r="R212"/>
  <c r="R211" s="1"/>
  <c r="T165"/>
  <c r="T164" s="1"/>
  <c r="T163" s="1"/>
  <c r="T162" s="1"/>
  <c r="S164"/>
  <c r="S163" s="1"/>
  <c r="S162" s="1"/>
  <c r="R164"/>
  <c r="R163" s="1"/>
  <c r="R162" s="1"/>
  <c r="T192" l="1"/>
  <c r="T191" s="1"/>
  <c r="T190" s="1"/>
  <c r="T189" s="1"/>
  <c r="R192"/>
  <c r="R191" s="1"/>
  <c r="R190" s="1"/>
  <c r="R189" s="1"/>
  <c r="S192"/>
  <c r="S191" s="1"/>
  <c r="S190" s="1"/>
  <c r="S189" s="1"/>
  <c r="S161"/>
  <c r="T161"/>
  <c r="R161"/>
  <c r="T84"/>
  <c r="T83" s="1"/>
  <c r="S75"/>
  <c r="R75"/>
  <c r="R83"/>
  <c r="T121"/>
  <c r="T66"/>
  <c r="S73"/>
  <c r="R275" l="1"/>
  <c r="R273" s="1"/>
  <c r="R272" s="1"/>
  <c r="R271" s="1"/>
  <c r="R270" s="1"/>
  <c r="S275"/>
  <c r="S274" s="1"/>
  <c r="S176"/>
  <c r="S175" s="1"/>
  <c r="S174" s="1"/>
  <c r="R176"/>
  <c r="R175" s="1"/>
  <c r="R174" s="1"/>
  <c r="T177"/>
  <c r="T176" s="1"/>
  <c r="T175" s="1"/>
  <c r="T174" s="1"/>
  <c r="S273" l="1"/>
  <c r="S272" s="1"/>
  <c r="S271" s="1"/>
  <c r="R274"/>
  <c r="S238"/>
  <c r="T238"/>
  <c r="S243"/>
  <c r="T244"/>
  <c r="T243" s="1"/>
  <c r="S236"/>
  <c r="T237"/>
  <c r="T236" s="1"/>
  <c r="T276"/>
  <c r="T275" s="1"/>
  <c r="S259"/>
  <c r="S258" s="1"/>
  <c r="S257" s="1"/>
  <c r="S256" s="1"/>
  <c r="S255" s="1"/>
  <c r="R259"/>
  <c r="R258" s="1"/>
  <c r="R257" s="1"/>
  <c r="R256" s="1"/>
  <c r="R255" s="1"/>
  <c r="T260"/>
  <c r="T259" s="1"/>
  <c r="T258" s="1"/>
  <c r="T257" s="1"/>
  <c r="T256" s="1"/>
  <c r="T255" s="1"/>
  <c r="S267"/>
  <c r="T268"/>
  <c r="T267" s="1"/>
  <c r="S245"/>
  <c r="T245"/>
  <c r="S253"/>
  <c r="S252" s="1"/>
  <c r="S251" s="1"/>
  <c r="S250" s="1"/>
  <c r="S249" s="1"/>
  <c r="T254"/>
  <c r="T253" s="1"/>
  <c r="T252" s="1"/>
  <c r="T251" s="1"/>
  <c r="T250" s="1"/>
  <c r="T249" s="1"/>
  <c r="S209"/>
  <c r="S201"/>
  <c r="S198" s="1"/>
  <c r="T202"/>
  <c r="T201" s="1"/>
  <c r="T210"/>
  <c r="T209" s="1"/>
  <c r="S181"/>
  <c r="S180" s="1"/>
  <c r="S179" s="1"/>
  <c r="S178" s="1"/>
  <c r="S173" s="1"/>
  <c r="T182"/>
  <c r="T181" s="1"/>
  <c r="T180" s="1"/>
  <c r="T179" s="1"/>
  <c r="T178" s="1"/>
  <c r="S170"/>
  <c r="S169" s="1"/>
  <c r="S168" s="1"/>
  <c r="S167" s="1"/>
  <c r="S166" s="1"/>
  <c r="T171"/>
  <c r="T170" s="1"/>
  <c r="T169" s="1"/>
  <c r="T168" s="1"/>
  <c r="T167" s="1"/>
  <c r="T166" s="1"/>
  <c r="S156"/>
  <c r="S155" s="1"/>
  <c r="S154" s="1"/>
  <c r="S153" s="1"/>
  <c r="S152" s="1"/>
  <c r="S151" s="1"/>
  <c r="T157"/>
  <c r="T156" s="1"/>
  <c r="T155" s="1"/>
  <c r="T154" s="1"/>
  <c r="T153" s="1"/>
  <c r="T152" s="1"/>
  <c r="T151" s="1"/>
  <c r="S100"/>
  <c r="S99" s="1"/>
  <c r="S98" s="1"/>
  <c r="S97" s="1"/>
  <c r="S96" s="1"/>
  <c r="S95" s="1"/>
  <c r="T101"/>
  <c r="T100" s="1"/>
  <c r="T99" s="1"/>
  <c r="T98" s="1"/>
  <c r="T97" s="1"/>
  <c r="T96" s="1"/>
  <c r="S106"/>
  <c r="T107"/>
  <c r="T106" s="1"/>
  <c r="S92"/>
  <c r="S91" s="1"/>
  <c r="S90" s="1"/>
  <c r="S89" s="1"/>
  <c r="T93"/>
  <c r="T92" s="1"/>
  <c r="T91" s="1"/>
  <c r="T90" s="1"/>
  <c r="S81"/>
  <c r="S80" s="1"/>
  <c r="T82"/>
  <c r="T81" s="1"/>
  <c r="T80" s="1"/>
  <c r="T74"/>
  <c r="T73" s="1"/>
  <c r="S61"/>
  <c r="S60" s="1"/>
  <c r="S59" s="1"/>
  <c r="T62"/>
  <c r="T61" s="1"/>
  <c r="T60" s="1"/>
  <c r="S37"/>
  <c r="T38"/>
  <c r="T37" s="1"/>
  <c r="S35"/>
  <c r="T36"/>
  <c r="T35" s="1"/>
  <c r="S119"/>
  <c r="S117" s="1"/>
  <c r="T120"/>
  <c r="T119" s="1"/>
  <c r="T117" s="1"/>
  <c r="S139"/>
  <c r="S138" s="1"/>
  <c r="S137" s="1"/>
  <c r="S132" s="1"/>
  <c r="R139"/>
  <c r="R138" s="1"/>
  <c r="R137" s="1"/>
  <c r="R132" s="1"/>
  <c r="T140"/>
  <c r="T139" s="1"/>
  <c r="T138" s="1"/>
  <c r="T137" s="1"/>
  <c r="T132" s="1"/>
  <c r="T50"/>
  <c r="T49" s="1"/>
  <c r="T48" s="1"/>
  <c r="T47" s="1"/>
  <c r="T46" s="1"/>
  <c r="S50"/>
  <c r="S49" s="1"/>
  <c r="S48" s="1"/>
  <c r="S47" s="1"/>
  <c r="S46" s="1"/>
  <c r="R50"/>
  <c r="R49" s="1"/>
  <c r="R48" s="1"/>
  <c r="R47" s="1"/>
  <c r="T65"/>
  <c r="T64" s="1"/>
  <c r="T63" s="1"/>
  <c r="S65"/>
  <c r="S64" s="1"/>
  <c r="S63" s="1"/>
  <c r="S71"/>
  <c r="S70" s="1"/>
  <c r="T72"/>
  <c r="T71" s="1"/>
  <c r="S146"/>
  <c r="S145" s="1"/>
  <c r="T147"/>
  <c r="T146" s="1"/>
  <c r="T145" s="1"/>
  <c r="S186"/>
  <c r="S185" s="1"/>
  <c r="S184" s="1"/>
  <c r="S183" s="1"/>
  <c r="R186"/>
  <c r="R185" s="1"/>
  <c r="R184" s="1"/>
  <c r="R183" s="1"/>
  <c r="T187"/>
  <c r="T186" s="1"/>
  <c r="T185" s="1"/>
  <c r="T184" s="1"/>
  <c r="T183" s="1"/>
  <c r="S149"/>
  <c r="S148" s="1"/>
  <c r="T150"/>
  <c r="T149" s="1"/>
  <c r="T148" s="1"/>
  <c r="S57"/>
  <c r="S56" s="1"/>
  <c r="S55" s="1"/>
  <c r="T58"/>
  <c r="T57" s="1"/>
  <c r="T56" s="1"/>
  <c r="T55" s="1"/>
  <c r="S20"/>
  <c r="S19" s="1"/>
  <c r="S18" s="1"/>
  <c r="S17" s="1"/>
  <c r="T21"/>
  <c r="T20" s="1"/>
  <c r="T19" s="1"/>
  <c r="T18" s="1"/>
  <c r="T34"/>
  <c r="T32" s="1"/>
  <c r="S203" l="1"/>
  <c r="S197" s="1"/>
  <c r="S188" s="1"/>
  <c r="S204"/>
  <c r="T203"/>
  <c r="T204"/>
  <c r="S104"/>
  <c r="S105"/>
  <c r="T104"/>
  <c r="T105"/>
  <c r="T242"/>
  <c r="S242"/>
  <c r="S241" s="1"/>
  <c r="S240" s="1"/>
  <c r="T241"/>
  <c r="T240" s="1"/>
  <c r="T75"/>
  <c r="S54"/>
  <c r="S68"/>
  <c r="S103"/>
  <c r="S102" s="1"/>
  <c r="S94" s="1"/>
  <c r="S131"/>
  <c r="S130" s="1"/>
  <c r="S118"/>
  <c r="T118"/>
  <c r="S160"/>
  <c r="S159" s="1"/>
  <c r="S270"/>
  <c r="S269" s="1"/>
  <c r="S172"/>
  <c r="S31"/>
  <c r="S30" s="1"/>
  <c r="T273"/>
  <c r="T272" s="1"/>
  <c r="T271" s="1"/>
  <c r="T274"/>
  <c r="S208"/>
  <c r="T200"/>
  <c r="T198"/>
  <c r="T173"/>
  <c r="T172" s="1"/>
  <c r="S199"/>
  <c r="S235"/>
  <c r="S234" s="1"/>
  <c r="S233" s="1"/>
  <c r="S200"/>
  <c r="T235"/>
  <c r="T234" s="1"/>
  <c r="T233" s="1"/>
  <c r="T31"/>
  <c r="T30" s="1"/>
  <c r="T29" s="1"/>
  <c r="S144"/>
  <c r="S143" s="1"/>
  <c r="S142" s="1"/>
  <c r="S141" s="1"/>
  <c r="T95"/>
  <c r="S16"/>
  <c r="S88"/>
  <c r="S87" s="1"/>
  <c r="T208"/>
  <c r="T70"/>
  <c r="T199"/>
  <c r="S69"/>
  <c r="R44"/>
  <c r="R253"/>
  <c r="R252" s="1"/>
  <c r="R251" s="1"/>
  <c r="R250" s="1"/>
  <c r="R249" s="1"/>
  <c r="T197" l="1"/>
  <c r="T188" s="1"/>
  <c r="T69"/>
  <c r="T68"/>
  <c r="S115"/>
  <c r="S114" s="1"/>
  <c r="S113" s="1"/>
  <c r="T160"/>
  <c r="T159" s="1"/>
  <c r="T232"/>
  <c r="T231" s="1"/>
  <c r="T230" s="1"/>
  <c r="T270"/>
  <c r="T269" s="1"/>
  <c r="S29"/>
  <c r="S28" s="1"/>
  <c r="S22" s="1"/>
  <c r="T28"/>
  <c r="T22" s="1"/>
  <c r="S158"/>
  <c r="S232"/>
  <c r="S67"/>
  <c r="S53" s="1"/>
  <c r="S15"/>
  <c r="R131"/>
  <c r="S14" l="1"/>
  <c r="T67"/>
  <c r="T158"/>
  <c r="S231"/>
  <c r="S230" s="1"/>
  <c r="S278" l="1"/>
  <c r="T131"/>
  <c r="R81"/>
  <c r="R80" s="1"/>
  <c r="R156"/>
  <c r="R155" s="1"/>
  <c r="R154" s="1"/>
  <c r="R153" s="1"/>
  <c r="R152" s="1"/>
  <c r="R151" s="1"/>
  <c r="R130" l="1"/>
  <c r="R201"/>
  <c r="R199" s="1"/>
  <c r="R26"/>
  <c r="R25" s="1"/>
  <c r="R24" s="1"/>
  <c r="R23" s="1"/>
  <c r="R43"/>
  <c r="R42" s="1"/>
  <c r="R41" s="1"/>
  <c r="R40" s="1"/>
  <c r="R200" l="1"/>
  <c r="R198"/>
  <c r="R39"/>
  <c r="R71" l="1"/>
  <c r="R238"/>
  <c r="R245"/>
  <c r="R267"/>
  <c r="R57"/>
  <c r="R56"/>
  <c r="R55" s="1"/>
  <c r="R119"/>
  <c r="R117" s="1"/>
  <c r="R37"/>
  <c r="R35"/>
  <c r="R20"/>
  <c r="R19" s="1"/>
  <c r="R18" s="1"/>
  <c r="R17" s="1"/>
  <c r="R181"/>
  <c r="R180" s="1"/>
  <c r="R61"/>
  <c r="R60" s="1"/>
  <c r="R59" s="1"/>
  <c r="R73"/>
  <c r="R243"/>
  <c r="R236"/>
  <c r="R209"/>
  <c r="R204" s="1"/>
  <c r="R106"/>
  <c r="R149"/>
  <c r="R148" s="1"/>
  <c r="R146"/>
  <c r="R145" s="1"/>
  <c r="R92"/>
  <c r="R90" s="1"/>
  <c r="R89" s="1"/>
  <c r="R170"/>
  <c r="R242" l="1"/>
  <c r="R241" s="1"/>
  <c r="R240" s="1"/>
  <c r="R104"/>
  <c r="R105"/>
  <c r="R203"/>
  <c r="R197" s="1"/>
  <c r="R188" s="1"/>
  <c r="R160"/>
  <c r="R269"/>
  <c r="R54"/>
  <c r="T59"/>
  <c r="T54" s="1"/>
  <c r="T53" s="1"/>
  <c r="R88"/>
  <c r="R87" s="1"/>
  <c r="T89"/>
  <c r="T88" s="1"/>
  <c r="T87" s="1"/>
  <c r="R16"/>
  <c r="T17"/>
  <c r="R144"/>
  <c r="R31"/>
  <c r="R30" s="1"/>
  <c r="R29" s="1"/>
  <c r="R208"/>
  <c r="R118"/>
  <c r="R235"/>
  <c r="R234" s="1"/>
  <c r="R233" s="1"/>
  <c r="R168"/>
  <c r="R167" s="1"/>
  <c r="R166" s="1"/>
  <c r="R179"/>
  <c r="R178" s="1"/>
  <c r="R70"/>
  <c r="R169"/>
  <c r="R91"/>
  <c r="R69" l="1"/>
  <c r="R68"/>
  <c r="R67" s="1"/>
  <c r="R53" s="1"/>
  <c r="R159"/>
  <c r="R232"/>
  <c r="R231" s="1"/>
  <c r="R230" s="1"/>
  <c r="R28"/>
  <c r="R22" s="1"/>
  <c r="R173"/>
  <c r="R172" s="1"/>
  <c r="R143"/>
  <c r="R142" s="1"/>
  <c r="R141" s="1"/>
  <c r="T144"/>
  <c r="T143" s="1"/>
  <c r="T142" s="1"/>
  <c r="T141" s="1"/>
  <c r="R103"/>
  <c r="R102" s="1"/>
  <c r="R94" s="1"/>
  <c r="T103"/>
  <c r="T102" s="1"/>
  <c r="T94" s="1"/>
  <c r="R15"/>
  <c r="T15" s="1"/>
  <c r="T14" s="1"/>
  <c r="T16"/>
  <c r="R114"/>
  <c r="T115"/>
  <c r="T114" s="1"/>
  <c r="R14" l="1"/>
  <c r="R158"/>
  <c r="T113"/>
  <c r="T278" s="1"/>
  <c r="R113"/>
  <c r="N278" l="1"/>
</calcChain>
</file>

<file path=xl/sharedStrings.xml><?xml version="1.0" encoding="utf-8"?>
<sst xmlns="http://schemas.openxmlformats.org/spreadsheetml/2006/main" count="600" uniqueCount="236">
  <si>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</si>
  <si>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</si>
  <si>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</si>
  <si>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</si>
  <si>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</si>
  <si>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</si>
  <si>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</si>
  <si>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</si>
  <si>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</si>
  <si>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</si>
  <si>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"Развитие массовой физической культуры и спорта"</t>
  </si>
  <si>
    <t>Физическая культура</t>
  </si>
  <si>
    <t>ФИЗИЧЕСКАЯ КУЛЬТУРА И СПОРТ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</si>
  <si>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</si>
  <si>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</si>
  <si>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</si>
  <si>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</si>
  <si>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</si>
  <si>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</si>
  <si>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</si>
  <si>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</si>
  <si>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</si>
  <si>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КУЛЬТУРА, КИНЕМАТОГРАФИЯ</t>
  </si>
  <si>
    <t>Благоустройство</t>
  </si>
  <si>
    <t>Жилищное хозяйство</t>
  </si>
  <si>
    <t>Услуги в области информационных технологий</t>
  </si>
  <si>
    <t>Связь и информатика</t>
  </si>
  <si>
    <t>Подпрограмма "Профилактика правонарушений"</t>
  </si>
  <si>
    <t>Органы юстиции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</si>
  <si>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</si>
  <si>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</si>
  <si>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</si>
  <si>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</si>
  <si>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</si>
  <si>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</si>
  <si>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</si>
  <si>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</si>
  <si>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</si>
  <si>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</si>
  <si>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</si>
  <si>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</si>
  <si>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</si>
  <si>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</si>
  <si>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Сумма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</si>
  <si>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</si>
  <si>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</si>
  <si>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</si>
  <si>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</si>
  <si>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</si>
  <si>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</si>
  <si>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</si>
  <si>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</si>
  <si>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</si>
  <si>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</si>
  <si>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</si>
  <si>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</si>
  <si>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</si>
  <si>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</si>
  <si>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</si>
  <si>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</si>
  <si>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</si>
  <si>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</si>
  <si>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</si>
  <si>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</si>
  <si>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</si>
  <si>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</si>
  <si>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</si>
  <si>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</si>
  <si>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</si>
  <si>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</si>
  <si>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</si>
  <si>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</si>
  <si>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</si>
  <si>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</si>
  <si>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</si>
  <si>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</si>
  <si>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</si>
  <si>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</si>
  <si>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</si>
  <si>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</si>
  <si>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</si>
  <si>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</si>
  <si>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Основное мероприятие "Приобретение детских площадок"</t>
  </si>
  <si>
    <t>2120100000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</si>
  <si>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</si>
  <si>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</si>
  <si>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</si>
  <si>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</si>
  <si>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</si>
  <si>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</si>
  <si>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</si>
  <si>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</si>
  <si>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</si>
  <si>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</si>
  <si>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</si>
  <si>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0800000000</t>
  </si>
  <si>
    <t>Подпрограмма "Содействие развитию жилищного строительства"</t>
  </si>
  <si>
    <t>0820000000</t>
  </si>
  <si>
    <t xml:space="preserve">Основное мероприятие "Ликвидация непригодного жилищного фонда" </t>
  </si>
  <si>
    <t>0820300000</t>
  </si>
  <si>
    <t>1800000000</t>
  </si>
  <si>
    <t>1810000000</t>
  </si>
  <si>
    <t>1810100000</t>
  </si>
  <si>
    <t>1810102400</t>
  </si>
  <si>
    <t>0300000000</t>
  </si>
  <si>
    <t>Подпрограмма "Повышение качества культурных услуг, предоставляемых в области библиотечного, музейного и архивного дела"</t>
  </si>
  <si>
    <t>0310000000</t>
  </si>
  <si>
    <t>Основное мероприятие "Развитие библиотечного дела"</t>
  </si>
  <si>
    <t>0310100000</t>
  </si>
  <si>
    <t>0310100590</t>
  </si>
  <si>
    <t>Подпрограмма "Укрепление единого культурного пространства"</t>
  </si>
  <si>
    <t>0340000000</t>
  </si>
  <si>
    <t>Основное мероприятие "Сохранение и развитие народного творчества и традиционной культуры"</t>
  </si>
  <si>
    <t>0340200000</t>
  </si>
  <si>
    <t>0340200590</t>
  </si>
  <si>
    <t>0400000000</t>
  </si>
  <si>
    <t>0410000000</t>
  </si>
  <si>
    <t>Основное мероприятие "Обеспечение организации и проведения физкультурных и массовых спортивных мероприятий"</t>
  </si>
  <si>
    <t>0410100000</t>
  </si>
  <si>
    <t>0410100590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</si>
  <si>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</si>
  <si>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</si>
  <si>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</si>
  <si>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</si>
  <si>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</si>
  <si>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</si>
  <si>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</si>
  <si>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</si>
  <si>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</si>
  <si>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</si>
  <si>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</si>
  <si>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</si>
  <si>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</si>
  <si>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</si>
  <si>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</si>
  <si>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</si>
  <si>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</si>
  <si>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</si>
  <si>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</si>
  <si>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1700300000</t>
  </si>
  <si>
    <t>1700389020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</si>
  <si>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</si>
  <si>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</si>
  <si>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</si>
  <si>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</si>
  <si>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</si>
  <si>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</si>
  <si>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</si>
  <si>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</si>
  <si>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2120182420</t>
  </si>
  <si>
    <t>Распределение бюджетных ассигнований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на 2016 год</t>
  </si>
  <si>
    <t>1500000000</t>
  </si>
  <si>
    <t>Дорожное хозяйство (дорожные фонды)</t>
  </si>
  <si>
    <t>Муниципальная программа «Развитие транспортной системы сельского поселения Хулимсунт на 2016-2020 годы»</t>
  </si>
  <si>
    <t>Подпрограмма "Дорожное хозяйство"</t>
  </si>
  <si>
    <t>1540000000</t>
  </si>
  <si>
    <t>1000000000</t>
  </si>
  <si>
    <t>Подпрограмма "Профилактика экстремизма"</t>
  </si>
  <si>
    <t>1030000000</t>
  </si>
  <si>
    <t>Основное мероприятие "Укрепление толерантности и профилактика экстремизма в молодежной среде"</t>
  </si>
  <si>
    <t>1030100000</t>
  </si>
  <si>
    <t>1030199990</t>
  </si>
  <si>
    <t>Изменения</t>
  </si>
  <si>
    <t>Уточненная сумма</t>
  </si>
  <si>
    <t>Муниципальная программа «Управление муниципальным имуществом в сельском поселении Хулимсунт на 2014-2018 годы»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</si>
  <si>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</si>
  <si>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</si>
  <si>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</si>
  <si>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</si>
  <si>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инвестиции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</si>
  <si>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</si>
  <si>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</si>
  <si>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</si>
  <si>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</si>
  <si>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</si>
  <si>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</si>
  <si>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Основное мероприятие "Сохранность автомобильных дорог общего пользования местного значения"</t>
  </si>
  <si>
    <t>1540200000</t>
  </si>
  <si>
    <t>1540299990</t>
  </si>
  <si>
    <t>Коммунальное хозяйство</t>
  </si>
  <si>
    <t>Подпрограмма "Повышение энергоэффективности в отраслях экономики"</t>
  </si>
  <si>
    <t>0950000000</t>
  </si>
  <si>
    <t>Основное мероприятие "Повышение энергетической эффективности в бюджетной и жилищных сферах"</t>
  </si>
  <si>
    <t>0950100000</t>
  </si>
  <si>
    <t>0820399990</t>
  </si>
  <si>
    <t>2120199990</t>
  </si>
  <si>
    <t>Расходы местного бюджета на софинансирование субсидии  для создания условий для деятельности народных дружин</t>
  </si>
  <si>
    <t>10103S2300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</si>
  <si>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</si>
  <si>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05101S5060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</si>
  <si>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</si>
  <si>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21201S2420</t>
  </si>
  <si>
    <t>Приложение 2</t>
  </si>
  <si>
    <t>Муниципальная программа "Социальная поддержка жителей сельского поселения Хулимсунт на 2016-2018 годы"</t>
  </si>
  <si>
    <t>0200000000</t>
  </si>
  <si>
    <t>Подпрограмма "Дети Югры"</t>
  </si>
  <si>
    <t>0210000000</t>
  </si>
  <si>
    <t>Основное мероприятие "Организация отдыха, оздоровления и занятости детей"</t>
  </si>
  <si>
    <t>0210100000</t>
  </si>
  <si>
    <t>0210199990</t>
  </si>
  <si>
    <t>5000000000</t>
  </si>
  <si>
    <t>Иные межбюджетные трансферты на финансирование наказов избирателей депутатам Думы ХМАО-Югры</t>
  </si>
  <si>
    <t>5000185160</t>
  </si>
  <si>
    <t>1540100000</t>
  </si>
  <si>
    <t>Муниципальная программа "Совершенствование муниципального управления в сельском поселении Хулимсунт на 2016 год и плановый период 2017-2018 годов"</t>
  </si>
  <si>
    <t>Муниципальная программа "Управление муниципальным имуществом в сельском поселении Хулимсунт на 2016-2018 годы"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</si>
  <si>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сельское поселение Хулимсунт на 2016 – 2020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</si>
  <si>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</si>
  <si>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«Информационное общество сельского поселения Хулимсунт на 2016-2018 годы»</t>
  </si>
  <si>
    <t>Муниципальная программа "Обеспечение доступным и комфортным жильем жителей сельского поселения Хулимсунт в 2016 – 2020 годах"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</si>
  <si>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</si>
  <si>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2016 год"</t>
  </si>
  <si>
    <t>Муниципальная программа "Развитие культуры и туризма в сельском поселении Хулимсунт на 2016-2018 годы"</t>
  </si>
  <si>
    <t>Муниципальная программа "Развитие физической культуры, спорта и молодежной политики в сельском поселении Хулимсунт на 2016-2018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</si>
  <si>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</si>
  <si>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</si>
  <si>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</si>
  <si>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</si>
  <si>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</si>
  <si>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</si>
  <si>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Основное мероприятие "Строительство, реконструкция и капитальный ремонт автомобильных дорог общего пользования местного значения"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</si>
  <si>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</si>
  <si>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1540189020</t>
  </si>
  <si>
    <t>(Приложение 5</t>
  </si>
  <si>
    <t>от 23.12.2015 г. № 113)</t>
  </si>
  <si>
    <t>2120182200</t>
  </si>
  <si>
    <t>Расходы местного бюджета на софинансирование субсидии на благоустроуство территории муниципальных образований</t>
  </si>
  <si>
    <t>21201S2200</t>
  </si>
  <si>
    <t>Иные межбюджетные трансферты, предаваемые из бюджета муниципального образования в бюджеты поселений за счет субсидий из бюджета автономного округа</t>
  </si>
  <si>
    <t>5000189641</t>
  </si>
  <si>
    <t>5000199990</t>
  </si>
  <si>
    <t>Основное мероприятие " Организация трудоустройства несовершеннолетних граждан"</t>
  </si>
  <si>
    <t>051020000</t>
  </si>
  <si>
    <t>0510299990</t>
  </si>
  <si>
    <t>Субсидии на благоустройство территории муниципального образования</t>
  </si>
  <si>
    <t>от 29.09.2016 г. № 145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</si>
</sst>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1" fillId="2" borderId="9" xfId="1" applyNumberFormat="1" applyFont="1" applyFill="1" applyBorder="1" applyAlignment="1" applyProtection="1">
      <protection hidden="1"/>
    </xf>
    <xf numFmtId="0" fontId="1" fillId="0" borderId="0" xfId="1" applyFont="1"/>
    <xf numFmtId="49" fontId="3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6" xfId="1" applyNumberFormat="1" applyFont="1" applyFill="1" applyBorder="1" applyAlignment="1" applyProtection="1">
      <alignment horizontal="right"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49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ill="1"/>
    <xf numFmtId="49" fontId="1" fillId="0" borderId="0" xfId="1" applyNumberFormat="1" applyFill="1" applyAlignment="1">
      <alignment horizontal="center" vertical="center"/>
    </xf>
    <xf numFmtId="0" fontId="1" fillId="0" borderId="3" xfId="1" applyFill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49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49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6" xfId="1" applyNumberFormat="1" applyFont="1" applyFill="1" applyBorder="1" applyAlignment="1" applyProtection="1">
      <alignment horizontal="right" vertical="center"/>
      <protection hidden="1"/>
    </xf>
    <xf numFmtId="167" fontId="2" fillId="0" borderId="6" xfId="1" applyNumberFormat="1" applyFont="1" applyFill="1" applyBorder="1" applyAlignment="1" applyProtection="1">
      <alignment horizontal="left" vertical="center"/>
      <protection hidden="1"/>
    </xf>
    <xf numFmtId="49" fontId="2" fillId="0" borderId="6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7" fontId="3" fillId="0" borderId="6" xfId="1" applyNumberFormat="1" applyFont="1" applyFill="1" applyBorder="1" applyAlignment="1" applyProtection="1">
      <alignment horizontal="right" vertical="center"/>
      <protection hidden="1"/>
    </xf>
    <xf numFmtId="167" fontId="3" fillId="0" borderId="6" xfId="1" applyNumberFormat="1" applyFont="1" applyFill="1" applyBorder="1" applyAlignment="1" applyProtection="1">
      <alignment horizontal="left" vertical="center"/>
      <protection hidden="1"/>
    </xf>
    <xf numFmtId="165" fontId="3" fillId="0" borderId="7" xfId="1" applyNumberFormat="1" applyFont="1" applyFill="1" applyBorder="1" applyAlignment="1" applyProtection="1">
      <alignment horizontal="center" vertical="center"/>
      <protection hidden="1"/>
    </xf>
    <xf numFmtId="164" fontId="3" fillId="0" borderId="6" xfId="1" applyNumberFormat="1" applyFont="1" applyFill="1" applyBorder="1" applyAlignment="1" applyProtection="1">
      <alignment horizontal="right" vertical="center"/>
      <protection hidden="1"/>
    </xf>
    <xf numFmtId="164" fontId="3" fillId="0" borderId="7" xfId="1" applyNumberFormat="1" applyFont="1" applyFill="1" applyBorder="1" applyAlignment="1" applyProtection="1">
      <alignment horizontal="right" vertical="center"/>
      <protection hidden="1"/>
    </xf>
    <xf numFmtId="165" fontId="3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13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49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10" xfId="1" applyNumberFormat="1" applyFont="1" applyFill="1" applyBorder="1" applyAlignment="1" applyProtection="1">
      <protection hidden="1"/>
    </xf>
    <xf numFmtId="164" fontId="3" fillId="0" borderId="7" xfId="1" applyNumberFormat="1" applyFont="1" applyFill="1" applyBorder="1" applyAlignment="1" applyProtection="1">
      <protection hidden="1"/>
    </xf>
    <xf numFmtId="170" fontId="3" fillId="0" borderId="7" xfId="1" applyNumberFormat="1" applyFont="1" applyFill="1" applyBorder="1" applyAlignment="1" applyProtection="1">
      <alignment horizontal="right"/>
      <protection hidden="1"/>
    </xf>
    <xf numFmtId="0" fontId="1" fillId="0" borderId="1" xfId="1" applyFill="1" applyBorder="1" applyProtection="1">
      <protection hidden="1"/>
    </xf>
    <xf numFmtId="49" fontId="1" fillId="0" borderId="1" xfId="1" applyNumberFormat="1" applyFill="1" applyBorder="1" applyAlignment="1" applyProtection="1">
      <alignment horizontal="center" vertical="center"/>
      <protection hidden="1"/>
    </xf>
    <xf numFmtId="170" fontId="1" fillId="0" borderId="1" xfId="1" applyNumberFormat="1" applyFill="1" applyBorder="1" applyProtection="1">
      <protection hidden="1"/>
    </xf>
    <xf numFmtId="170" fontId="1" fillId="0" borderId="0" xfId="1" applyNumberFormat="1" applyFill="1" applyBorder="1" applyProtection="1">
      <protection hidden="1"/>
    </xf>
    <xf numFmtId="0" fontId="1" fillId="0" borderId="0" xfId="1" applyFill="1" applyProtection="1">
      <protection hidden="1"/>
    </xf>
    <xf numFmtId="49" fontId="1" fillId="0" borderId="0" xfId="1" applyNumberFormat="1" applyFill="1" applyAlignment="1" applyProtection="1">
      <alignment horizontal="center" vertical="center"/>
      <protection hidden="1"/>
    </xf>
    <xf numFmtId="170" fontId="1" fillId="0" borderId="0" xfId="1" applyNumberFormat="1" applyFill="1"/>
    <xf numFmtId="0" fontId="4" fillId="0" borderId="0" xfId="1" applyFont="1"/>
    <xf numFmtId="167" fontId="3" fillId="0" borderId="13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 applyAlignment="1">
      <alignment horizontal="right"/>
    </xf>
    <xf numFmtId="167" fontId="3" fillId="6" borderId="11" xfId="1" applyNumberFormat="1" applyFont="1" applyFill="1" applyBorder="1" applyAlignment="1" applyProtection="1">
      <alignment horizontal="right" vertical="center"/>
      <protection hidden="1"/>
    </xf>
    <xf numFmtId="167" fontId="3" fillId="6" borderId="11" xfId="1" applyNumberFormat="1" applyFont="1" applyFill="1" applyBorder="1" applyAlignment="1" applyProtection="1">
      <alignment horizontal="left" vertical="center"/>
      <protection hidden="1"/>
    </xf>
    <xf numFmtId="49" fontId="3" fillId="6" borderId="11" xfId="1" applyNumberFormat="1" applyFont="1" applyFill="1" applyBorder="1" applyAlignment="1" applyProtection="1">
      <alignment horizontal="center" vertical="center"/>
      <protection hidden="1"/>
    </xf>
    <xf numFmtId="165" fontId="3" fillId="6" borderId="12" xfId="1" applyNumberFormat="1" applyFont="1" applyFill="1" applyBorder="1" applyAlignment="1" applyProtection="1">
      <alignment horizontal="center" vertical="center"/>
      <protection hidden="1"/>
    </xf>
    <xf numFmtId="164" fontId="3" fillId="6" borderId="11" xfId="1" applyNumberFormat="1" applyFont="1" applyFill="1" applyBorder="1" applyAlignment="1" applyProtection="1">
      <alignment horizontal="right" vertical="center"/>
      <protection hidden="1"/>
    </xf>
    <xf numFmtId="164" fontId="3" fillId="6" borderId="12" xfId="1" applyNumberFormat="1" applyFont="1" applyFill="1" applyBorder="1" applyAlignment="1" applyProtection="1">
      <alignment horizontal="right" vertical="center"/>
      <protection hidden="1"/>
    </xf>
    <xf numFmtId="167" fontId="3" fillId="3" borderId="6" xfId="1" applyNumberFormat="1" applyFont="1" applyFill="1" applyBorder="1" applyAlignment="1" applyProtection="1">
      <alignment horizontal="right" vertical="center"/>
      <protection hidden="1"/>
    </xf>
    <xf numFmtId="167" fontId="3" fillId="3" borderId="6" xfId="1" applyNumberFormat="1" applyFont="1" applyFill="1" applyBorder="1" applyAlignment="1" applyProtection="1">
      <alignment horizontal="left" vertical="center"/>
      <protection hidden="1"/>
    </xf>
    <xf numFmtId="49" fontId="3" fillId="3" borderId="6" xfId="1" applyNumberFormat="1" applyFont="1" applyFill="1" applyBorder="1" applyAlignment="1" applyProtection="1">
      <alignment horizontal="center" vertical="center"/>
      <protection hidden="1"/>
    </xf>
    <xf numFmtId="165" fontId="3" fillId="3" borderId="7" xfId="1" applyNumberFormat="1" applyFont="1" applyFill="1" applyBorder="1" applyAlignment="1" applyProtection="1">
      <alignment horizontal="center" vertical="center"/>
      <protection hidden="1"/>
    </xf>
    <xf numFmtId="164" fontId="3" fillId="3" borderId="6" xfId="1" applyNumberFormat="1" applyFont="1" applyFill="1" applyBorder="1" applyAlignment="1" applyProtection="1">
      <alignment horizontal="right" vertical="center"/>
      <protection hidden="1"/>
    </xf>
    <xf numFmtId="164" fontId="3" fillId="3" borderId="7" xfId="1" applyNumberFormat="1" applyFont="1" applyFill="1" applyBorder="1" applyAlignment="1" applyProtection="1">
      <alignment horizontal="right" vertical="center"/>
      <protection hidden="1"/>
    </xf>
    <xf numFmtId="167" fontId="3" fillId="5" borderId="6" xfId="1" applyNumberFormat="1" applyFont="1" applyFill="1" applyBorder="1" applyAlignment="1" applyProtection="1">
      <alignment horizontal="right" vertical="center"/>
      <protection hidden="1"/>
    </xf>
    <xf numFmtId="167" fontId="3" fillId="5" borderId="6" xfId="1" applyNumberFormat="1" applyFont="1" applyFill="1" applyBorder="1" applyAlignment="1" applyProtection="1">
      <alignment horizontal="left" vertical="center"/>
      <protection hidden="1"/>
    </xf>
    <xf numFmtId="49" fontId="3" fillId="5" borderId="6" xfId="1" applyNumberFormat="1" applyFont="1" applyFill="1" applyBorder="1" applyAlignment="1" applyProtection="1">
      <alignment horizontal="center" vertical="center"/>
      <protection hidden="1"/>
    </xf>
    <xf numFmtId="165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5" borderId="6" xfId="1" applyNumberFormat="1" applyFont="1" applyFill="1" applyBorder="1" applyAlignment="1" applyProtection="1">
      <alignment horizontal="right" vertical="center"/>
      <protection hidden="1"/>
    </xf>
    <xf numFmtId="164" fontId="3" fillId="5" borderId="7" xfId="1" applyNumberFormat="1" applyFont="1" applyFill="1" applyBorder="1" applyAlignment="1" applyProtection="1">
      <alignment horizontal="right" vertical="center"/>
      <protection hidden="1"/>
    </xf>
    <xf numFmtId="49" fontId="2" fillId="5" borderId="6" xfId="1" applyNumberFormat="1" applyFont="1" applyFill="1" applyBorder="1" applyAlignment="1" applyProtection="1">
      <alignment horizontal="center" vertical="center"/>
      <protection hidden="1"/>
    </xf>
    <xf numFmtId="165" fontId="2" fillId="5" borderId="7" xfId="1" applyNumberFormat="1" applyFont="1" applyFill="1" applyBorder="1" applyAlignment="1" applyProtection="1">
      <alignment horizontal="center" vertical="center"/>
      <protection hidden="1"/>
    </xf>
    <xf numFmtId="167" fontId="2" fillId="5" borderId="6" xfId="1" applyNumberFormat="1" applyFont="1" applyFill="1" applyBorder="1" applyAlignment="1" applyProtection="1">
      <alignment horizontal="right" vertical="center"/>
      <protection hidden="1"/>
    </xf>
    <xf numFmtId="167" fontId="2" fillId="5" borderId="6" xfId="1" applyNumberFormat="1" applyFont="1" applyFill="1" applyBorder="1" applyAlignment="1" applyProtection="1">
      <alignment horizontal="left" vertical="center"/>
      <protection hidden="1"/>
    </xf>
    <xf numFmtId="164" fontId="2" fillId="5" borderId="6" xfId="1" applyNumberFormat="1" applyFont="1" applyFill="1" applyBorder="1" applyAlignment="1" applyProtection="1">
      <alignment horizontal="right" vertical="center"/>
      <protection hidden="1"/>
    </xf>
    <xf numFmtId="164" fontId="2" fillId="5" borderId="7" xfId="1" applyNumberFormat="1" applyFont="1" applyFill="1" applyBorder="1" applyAlignment="1" applyProtection="1">
      <alignment horizontal="right" vertical="center"/>
      <protection hidden="1"/>
    </xf>
    <xf numFmtId="165" fontId="3" fillId="5" borderId="7" xfId="1" applyNumberFormat="1" applyFont="1" applyFill="1" applyBorder="1" applyAlignment="1" applyProtection="1">
      <alignment horizontal="right" vertical="center"/>
      <protection hidden="1"/>
    </xf>
    <xf numFmtId="165" fontId="3" fillId="3" borderId="7" xfId="1" applyNumberFormat="1" applyFont="1" applyFill="1" applyBorder="1" applyAlignment="1" applyProtection="1">
      <alignment horizontal="right" vertical="center"/>
      <protection hidden="1"/>
    </xf>
    <xf numFmtId="167" fontId="3" fillId="3" borderId="13" xfId="1" applyNumberFormat="1" applyFont="1" applyFill="1" applyBorder="1" applyAlignment="1" applyProtection="1">
      <alignment horizontal="right" vertical="center"/>
      <protection hidden="1"/>
    </xf>
    <xf numFmtId="167" fontId="3" fillId="6" borderId="6" xfId="1" applyNumberFormat="1" applyFont="1" applyFill="1" applyBorder="1" applyAlignment="1" applyProtection="1">
      <alignment horizontal="right" vertical="center"/>
      <protection hidden="1"/>
    </xf>
    <xf numFmtId="167" fontId="3" fillId="6" borderId="6" xfId="1" applyNumberFormat="1" applyFont="1" applyFill="1" applyBorder="1" applyAlignment="1" applyProtection="1">
      <alignment horizontal="left" vertical="center"/>
      <protection hidden="1"/>
    </xf>
    <xf numFmtId="49" fontId="3" fillId="6" borderId="6" xfId="1" applyNumberFormat="1" applyFont="1" applyFill="1" applyBorder="1" applyAlignment="1" applyProtection="1">
      <alignment horizontal="center" vertical="center"/>
      <protection hidden="1"/>
    </xf>
    <xf numFmtId="165" fontId="3" fillId="6" borderId="7" xfId="1" applyNumberFormat="1" applyFont="1" applyFill="1" applyBorder="1" applyAlignment="1" applyProtection="1">
      <alignment horizontal="center" vertical="center"/>
      <protection hidden="1"/>
    </xf>
    <xf numFmtId="164" fontId="3" fillId="6" borderId="6" xfId="1" applyNumberFormat="1" applyFont="1" applyFill="1" applyBorder="1" applyAlignment="1" applyProtection="1">
      <alignment horizontal="right" vertical="center"/>
      <protection hidden="1"/>
    </xf>
    <xf numFmtId="164" fontId="3" fillId="6" borderId="7" xfId="1" applyNumberFormat="1" applyFont="1" applyFill="1" applyBorder="1" applyAlignment="1" applyProtection="1">
      <alignment horizontal="right" vertical="center"/>
      <protection hidden="1"/>
    </xf>
    <xf numFmtId="164" fontId="1" fillId="0" borderId="0" xfId="1" applyNumberFormat="1" applyFill="1"/>
    <xf numFmtId="168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4" xfId="1" applyNumberFormat="1" applyFont="1" applyFill="1" applyBorder="1" applyAlignment="1" applyProtection="1">
      <alignment vertical="center" wrapText="1"/>
      <protection hidden="1"/>
    </xf>
    <xf numFmtId="166" fontId="5" fillId="2" borderId="13" xfId="1" applyNumberFormat="1" applyFont="1" applyFill="1" applyBorder="1" applyAlignment="1" applyProtection="1">
      <alignment vertical="center" wrapText="1"/>
      <protection hidden="1"/>
    </xf>
    <xf numFmtId="166" fontId="5" fillId="2" borderId="15" xfId="1" applyNumberFormat="1" applyFont="1" applyFill="1" applyBorder="1" applyAlignment="1" applyProtection="1">
      <alignment vertical="center" wrapText="1"/>
      <protection hidden="1"/>
    </xf>
    <xf numFmtId="168" fontId="6" fillId="2" borderId="14" xfId="1" applyNumberFormat="1" applyFont="1" applyFill="1" applyBorder="1" applyAlignment="1" applyProtection="1">
      <alignment vertical="center" wrapText="1"/>
      <protection hidden="1"/>
    </xf>
    <xf numFmtId="168" fontId="6" fillId="2" borderId="13" xfId="1" applyNumberFormat="1" applyFont="1" applyFill="1" applyBorder="1" applyAlignment="1" applyProtection="1">
      <alignment vertical="center" wrapText="1"/>
      <protection hidden="1"/>
    </xf>
    <xf numFmtId="168" fontId="6" fillId="2" borderId="15" xfId="1" applyNumberFormat="1" applyFont="1" applyFill="1" applyBorder="1" applyAlignment="1" applyProtection="1">
      <alignment vertical="center" wrapText="1"/>
      <protection hidden="1"/>
    </xf>
    <xf numFmtId="168" fontId="5" fillId="2" borderId="14" xfId="1" applyNumberFormat="1" applyFont="1" applyFill="1" applyBorder="1" applyAlignment="1" applyProtection="1">
      <alignment vertical="center" wrapText="1"/>
      <protection hidden="1"/>
    </xf>
    <xf numFmtId="168" fontId="5" fillId="2" borderId="13" xfId="1" applyNumberFormat="1" applyFont="1" applyFill="1" applyBorder="1" applyAlignment="1" applyProtection="1">
      <alignment vertical="center" wrapText="1"/>
      <protection hidden="1"/>
    </xf>
    <xf numFmtId="168" fontId="5" fillId="2" borderId="15" xfId="1" applyNumberFormat="1" applyFont="1" applyFill="1" applyBorder="1" applyAlignment="1" applyProtection="1">
      <alignment vertical="center" wrapText="1"/>
      <protection hidden="1"/>
    </xf>
    <xf numFmtId="169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4" xfId="1" applyNumberFormat="1" applyFont="1" applyFill="1" applyBorder="1" applyAlignment="1" applyProtection="1">
      <alignment vertical="center" wrapText="1"/>
      <protection hidden="1"/>
    </xf>
    <xf numFmtId="168" fontId="6" fillId="0" borderId="13" xfId="1" applyNumberFormat="1" applyFont="1" applyFill="1" applyBorder="1" applyAlignment="1" applyProtection="1">
      <alignment vertical="center" wrapText="1"/>
      <protection hidden="1"/>
    </xf>
    <xf numFmtId="168" fontId="6" fillId="0" borderId="15" xfId="1" applyNumberFormat="1" applyFont="1" applyFill="1" applyBorder="1" applyAlignment="1" applyProtection="1">
      <alignment vertical="center" wrapText="1"/>
      <protection hidden="1"/>
    </xf>
    <xf numFmtId="168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4" xfId="1" applyNumberFormat="1" applyFont="1" applyFill="1" applyBorder="1" applyAlignment="1" applyProtection="1">
      <alignment vertical="center" wrapText="1"/>
      <protection hidden="1"/>
    </xf>
    <xf numFmtId="169" fontId="6" fillId="5" borderId="13" xfId="1" applyNumberFormat="1" applyFont="1" applyFill="1" applyBorder="1" applyAlignment="1" applyProtection="1">
      <alignment vertical="center" wrapText="1"/>
      <protection hidden="1"/>
    </xf>
    <xf numFmtId="169" fontId="6" fillId="5" borderId="15" xfId="1" applyNumberFormat="1" applyFont="1" applyFill="1" applyBorder="1" applyAlignment="1" applyProtection="1">
      <alignment vertical="center" wrapText="1"/>
      <protection hidden="1"/>
    </xf>
    <xf numFmtId="166" fontId="5" fillId="3" borderId="14" xfId="1" applyNumberFormat="1" applyFont="1" applyFill="1" applyBorder="1" applyAlignment="1" applyProtection="1">
      <alignment vertical="center" wrapText="1"/>
      <protection hidden="1"/>
    </xf>
    <xf numFmtId="166" fontId="5" fillId="3" borderId="13" xfId="1" applyNumberFormat="1" applyFont="1" applyFill="1" applyBorder="1" applyAlignment="1" applyProtection="1">
      <alignment vertical="center" wrapText="1"/>
      <protection hidden="1"/>
    </xf>
    <xf numFmtId="166" fontId="5" fillId="3" borderId="15" xfId="1" applyNumberFormat="1" applyFont="1" applyFill="1" applyBorder="1" applyAlignment="1" applyProtection="1">
      <alignment vertical="center" wrapText="1"/>
      <protection hidden="1"/>
    </xf>
    <xf numFmtId="168" fontId="5" fillId="5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5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5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5" borderId="14" xfId="1" applyNumberFormat="1" applyFont="1" applyFill="1" applyBorder="1" applyAlignment="1" applyProtection="1">
      <alignment vertical="center" wrapText="1"/>
      <protection hidden="1"/>
    </xf>
    <xf numFmtId="169" fontId="5" fillId="5" borderId="13" xfId="1" applyNumberFormat="1" applyFont="1" applyFill="1" applyBorder="1" applyAlignment="1" applyProtection="1">
      <alignment vertical="center" wrapText="1"/>
      <protection hidden="1"/>
    </xf>
    <xf numFmtId="169" fontId="5" fillId="5" borderId="15" xfId="1" applyNumberFormat="1" applyFont="1" applyFill="1" applyBorder="1" applyAlignment="1" applyProtection="1">
      <alignment vertical="center" wrapText="1"/>
      <protection hidden="1"/>
    </xf>
    <xf numFmtId="169" fontId="5" fillId="6" borderId="14" xfId="1" applyNumberFormat="1" applyFont="1" applyFill="1" applyBorder="1" applyAlignment="1" applyProtection="1">
      <alignment vertical="center" wrapText="1"/>
      <protection hidden="1"/>
    </xf>
    <xf numFmtId="169" fontId="5" fillId="6" borderId="13" xfId="1" applyNumberFormat="1" applyFont="1" applyFill="1" applyBorder="1" applyAlignment="1" applyProtection="1">
      <alignment vertical="center" wrapText="1"/>
      <protection hidden="1"/>
    </xf>
    <xf numFmtId="169" fontId="5" fillId="6" borderId="15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Alignment="1">
      <alignment horizontal="right"/>
    </xf>
    <xf numFmtId="168" fontId="5" fillId="5" borderId="21" xfId="1" applyNumberFormat="1" applyFont="1" applyFill="1" applyBorder="1" applyAlignment="1" applyProtection="1">
      <alignment vertical="center" wrapText="1"/>
      <protection hidden="1"/>
    </xf>
    <xf numFmtId="168" fontId="5" fillId="5" borderId="22" xfId="1" applyNumberFormat="1" applyFont="1" applyFill="1" applyBorder="1" applyAlignment="1" applyProtection="1">
      <alignment vertical="center" wrapText="1"/>
      <protection hidden="1"/>
    </xf>
    <xf numFmtId="168" fontId="5" fillId="5" borderId="23" xfId="1" applyNumberFormat="1" applyFont="1" applyFill="1" applyBorder="1" applyAlignment="1" applyProtection="1">
      <alignment vertical="center" wrapText="1"/>
      <protection hidden="1"/>
    </xf>
    <xf numFmtId="0" fontId="5" fillId="2" borderId="14" xfId="1" applyFont="1" applyFill="1" applyBorder="1" applyAlignment="1"/>
    <xf numFmtId="0" fontId="5" fillId="2" borderId="13" xfId="1" applyFont="1" applyFill="1" applyBorder="1" applyAlignment="1"/>
    <xf numFmtId="0" fontId="5" fillId="2" borderId="15" xfId="1" applyFont="1" applyFill="1" applyBorder="1" applyAlignment="1"/>
    <xf numFmtId="168" fontId="5" fillId="3" borderId="8" xfId="1" applyNumberFormat="1" applyFont="1" applyFill="1" applyBorder="1" applyAlignment="1" applyProtection="1">
      <alignment vertical="center" wrapText="1"/>
      <protection hidden="1"/>
    </xf>
    <xf numFmtId="168" fontId="5" fillId="3" borderId="9" xfId="1" applyNumberFormat="1" applyFont="1" applyFill="1" applyBorder="1" applyAlignment="1" applyProtection="1">
      <alignment vertical="center" wrapText="1"/>
      <protection hidden="1"/>
    </xf>
    <xf numFmtId="168" fontId="5" fillId="3" borderId="24" xfId="1" applyNumberFormat="1" applyFont="1" applyFill="1" applyBorder="1" applyAlignment="1" applyProtection="1">
      <alignment vertical="center" wrapText="1"/>
      <protection hidden="1"/>
    </xf>
    <xf numFmtId="168" fontId="5" fillId="3" borderId="14" xfId="1" applyNumberFormat="1" applyFont="1" applyFill="1" applyBorder="1" applyAlignment="1" applyProtection="1">
      <alignment vertical="center" wrapText="1"/>
      <protection hidden="1"/>
    </xf>
    <xf numFmtId="168" fontId="5" fillId="3" borderId="13" xfId="1" applyNumberFormat="1" applyFont="1" applyFill="1" applyBorder="1" applyAlignment="1" applyProtection="1">
      <alignment vertical="center" wrapText="1"/>
      <protection hidden="1"/>
    </xf>
    <xf numFmtId="168" fontId="5" fillId="3" borderId="15" xfId="1" applyNumberFormat="1" applyFont="1" applyFill="1" applyBorder="1" applyAlignment="1" applyProtection="1">
      <alignment vertical="center" wrapText="1"/>
      <protection hidden="1"/>
    </xf>
    <xf numFmtId="168" fontId="5" fillId="5" borderId="14" xfId="1" applyNumberFormat="1" applyFont="1" applyFill="1" applyBorder="1" applyAlignment="1" applyProtection="1">
      <alignment vertical="center" wrapText="1"/>
      <protection hidden="1"/>
    </xf>
    <xf numFmtId="168" fontId="5" fillId="5" borderId="13" xfId="1" applyNumberFormat="1" applyFont="1" applyFill="1" applyBorder="1" applyAlignment="1" applyProtection="1">
      <alignment vertical="center" wrapText="1"/>
      <protection hidden="1"/>
    </xf>
    <xf numFmtId="168" fontId="5" fillId="5" borderId="15" xfId="1" applyNumberFormat="1" applyFont="1" applyFill="1" applyBorder="1" applyAlignment="1" applyProtection="1">
      <alignment vertical="center" wrapText="1"/>
      <protection hidden="1"/>
    </xf>
    <xf numFmtId="168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2" borderId="14" xfId="1" applyNumberFormat="1" applyFont="1" applyFill="1" applyBorder="1" applyAlignment="1" applyProtection="1">
      <alignment vertical="center" wrapText="1"/>
      <protection hidden="1"/>
    </xf>
    <xf numFmtId="169" fontId="5" fillId="2" borderId="13" xfId="1" applyNumberFormat="1" applyFont="1" applyFill="1" applyBorder="1" applyAlignment="1" applyProtection="1">
      <alignment vertical="center" wrapText="1"/>
      <protection hidden="1"/>
    </xf>
    <xf numFmtId="169" fontId="5" fillId="2" borderId="15" xfId="1" applyNumberFormat="1" applyFont="1" applyFill="1" applyBorder="1" applyAlignment="1" applyProtection="1">
      <alignment vertical="center" wrapText="1"/>
      <protection hidden="1"/>
    </xf>
    <xf numFmtId="169" fontId="6" fillId="2" borderId="14" xfId="1" applyNumberFormat="1" applyFont="1" applyFill="1" applyBorder="1" applyAlignment="1" applyProtection="1">
      <alignment vertical="center" wrapText="1"/>
      <protection hidden="1"/>
    </xf>
    <xf numFmtId="169" fontId="6" fillId="2" borderId="13" xfId="1" applyNumberFormat="1" applyFont="1" applyFill="1" applyBorder="1" applyAlignment="1" applyProtection="1">
      <alignment vertical="center" wrapText="1"/>
      <protection hidden="1"/>
    </xf>
    <xf numFmtId="169" fontId="6" fillId="2" borderId="15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 applyFill="1" applyAlignment="1">
      <alignment horizontal="right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2" borderId="19" xfId="1" applyNumberFormat="1" applyFont="1" applyFill="1" applyBorder="1" applyAlignment="1" applyProtection="1">
      <alignment horizontal="center"/>
      <protection hidden="1"/>
    </xf>
    <xf numFmtId="0" fontId="3" fillId="2" borderId="20" xfId="1" applyNumberFormat="1" applyFont="1" applyFill="1" applyBorder="1" applyAlignment="1" applyProtection="1">
      <alignment horizontal="center"/>
      <protection hidden="1"/>
    </xf>
    <xf numFmtId="0" fontId="3" fillId="2" borderId="4" xfId="1" applyNumberFormat="1" applyFont="1" applyFill="1" applyBorder="1" applyAlignment="1" applyProtection="1">
      <alignment horizontal="center"/>
      <protection hidden="1"/>
    </xf>
    <xf numFmtId="169" fontId="5" fillId="3" borderId="14" xfId="1" applyNumberFormat="1" applyFont="1" applyFill="1" applyBorder="1" applyAlignment="1" applyProtection="1">
      <alignment vertical="center" wrapText="1"/>
      <protection hidden="1"/>
    </xf>
    <xf numFmtId="169" fontId="5" fillId="3" borderId="13" xfId="1" applyNumberFormat="1" applyFont="1" applyFill="1" applyBorder="1" applyAlignment="1" applyProtection="1">
      <alignment vertical="center" wrapText="1"/>
      <protection hidden="1"/>
    </xf>
    <xf numFmtId="169" fontId="5" fillId="3" borderId="15" xfId="1" applyNumberFormat="1" applyFont="1" applyFill="1" applyBorder="1" applyAlignment="1" applyProtection="1">
      <alignment vertical="center" wrapText="1"/>
      <protection hidden="1"/>
    </xf>
    <xf numFmtId="0" fontId="1" fillId="0" borderId="0" xfId="1" applyAlignment="1">
      <alignment horizontal="right"/>
    </xf>
    <xf numFmtId="169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4" xfId="1" applyNumberFormat="1" applyFont="1" applyFill="1" applyBorder="1" applyAlignment="1" applyProtection="1">
      <alignment vertical="center" wrapText="1"/>
      <protection hidden="1"/>
    </xf>
    <xf numFmtId="166" fontId="5" fillId="0" borderId="13" xfId="1" applyNumberFormat="1" applyFont="1" applyFill="1" applyBorder="1" applyAlignment="1" applyProtection="1">
      <alignment vertical="center" wrapText="1"/>
      <protection hidden="1"/>
    </xf>
    <xf numFmtId="166" fontId="5" fillId="0" borderId="15" xfId="1" applyNumberFormat="1" applyFont="1" applyFill="1" applyBorder="1" applyAlignment="1" applyProtection="1">
      <alignment vertical="center" wrapText="1"/>
      <protection hidden="1"/>
    </xf>
    <xf numFmtId="170" fontId="3" fillId="0" borderId="19" xfId="1" applyNumberFormat="1" applyFont="1" applyFill="1" applyBorder="1" applyAlignment="1" applyProtection="1">
      <alignment horizontal="right"/>
      <protection hidden="1"/>
    </xf>
    <xf numFmtId="170" fontId="3" fillId="0" borderId="20" xfId="1" applyNumberFormat="1" applyFont="1" applyFill="1" applyBorder="1" applyAlignment="1" applyProtection="1">
      <alignment horizontal="right"/>
      <protection hidden="1"/>
    </xf>
    <xf numFmtId="0" fontId="1" fillId="2" borderId="21" xfId="1" applyNumberFormat="1" applyFont="1" applyFill="1" applyBorder="1" applyAlignment="1" applyProtection="1">
      <alignment horizontal="left"/>
      <protection hidden="1"/>
    </xf>
    <xf numFmtId="0" fontId="1" fillId="2" borderId="22" xfId="1" applyNumberFormat="1" applyFont="1" applyFill="1" applyBorder="1" applyAlignment="1" applyProtection="1">
      <alignment horizontal="left"/>
      <protection hidden="1"/>
    </xf>
    <xf numFmtId="0" fontId="1" fillId="2" borderId="25" xfId="1" applyNumberFormat="1" applyFont="1" applyFill="1" applyBorder="1" applyAlignment="1" applyProtection="1">
      <alignment horizontal="left"/>
      <protection hidden="1"/>
    </xf>
    <xf numFmtId="168" fontId="5" fillId="0" borderId="14" xfId="1" applyNumberFormat="1" applyFont="1" applyFill="1" applyBorder="1" applyAlignment="1" applyProtection="1">
      <alignment vertical="center" wrapText="1"/>
      <protection hidden="1"/>
    </xf>
    <xf numFmtId="168" fontId="5" fillId="0" borderId="13" xfId="1" applyNumberFormat="1" applyFont="1" applyFill="1" applyBorder="1" applyAlignment="1" applyProtection="1">
      <alignment vertical="center" wrapText="1"/>
      <protection hidden="1"/>
    </xf>
    <xf numFmtId="168" fontId="5" fillId="0" borderId="15" xfId="1" applyNumberFormat="1" applyFont="1" applyFill="1" applyBorder="1" applyAlignment="1" applyProtection="1">
      <alignment vertical="center" wrapText="1"/>
      <protection hidden="1"/>
    </xf>
    <xf numFmtId="168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5" fillId="4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4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6" borderId="16" xfId="1" applyNumberFormat="1" applyFont="1" applyFill="1" applyBorder="1" applyAlignment="1" applyProtection="1">
      <alignment vertical="center" wrapText="1"/>
      <protection hidden="1"/>
    </xf>
    <xf numFmtId="169" fontId="5" fillId="6" borderId="17" xfId="1" applyNumberFormat="1" applyFont="1" applyFill="1" applyBorder="1" applyAlignment="1" applyProtection="1">
      <alignment vertical="center" wrapText="1"/>
      <protection hidden="1"/>
    </xf>
    <xf numFmtId="169" fontId="5" fillId="6" borderId="18" xfId="1" applyNumberFormat="1" applyFont="1" applyFill="1" applyBorder="1" applyAlignment="1" applyProtection="1">
      <alignment vertical="center" wrapText="1"/>
      <protection hidden="1"/>
    </xf>
    <xf numFmtId="166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0" borderId="14" xfId="1" applyNumberFormat="1" applyFont="1" applyFill="1" applyBorder="1" applyAlignment="1" applyProtection="1">
      <alignment vertical="center" wrapText="1"/>
      <protection hidden="1"/>
    </xf>
    <xf numFmtId="169" fontId="6" fillId="0" borderId="13" xfId="1" applyNumberFormat="1" applyFont="1" applyFill="1" applyBorder="1" applyAlignment="1" applyProtection="1">
      <alignment vertical="center" wrapText="1"/>
      <protection hidden="1"/>
    </xf>
    <xf numFmtId="169" fontId="6" fillId="0" borderId="15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7"/>
  <sheetViews>
    <sheetView showGridLines="0" tabSelected="1" workbookViewId="0">
      <selection activeCell="N5" sqref="N5"/>
    </sheetView>
  </sheetViews>
  <sheetFormatPr defaultRowHeight="12.75"/>
  <cols>
    <col min="1" max="1" width="9.28515625" style="1" customWidth="1"/>
    <col min="2" max="2" width="7.28515625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36.140625" style="1" customWidth="1"/>
    <col min="14" max="14" width="3.42578125" style="22" customWidth="1"/>
    <col min="15" max="15" width="3.5703125" style="22" customWidth="1"/>
    <col min="16" max="16" width="11.140625" style="23" customWidth="1"/>
    <col min="17" max="17" width="4.85546875" style="22" customWidth="1"/>
    <col min="18" max="18" width="8.7109375" style="22" customWidth="1"/>
    <col min="19" max="19" width="10" style="22" customWidth="1"/>
    <col min="20" max="20" width="8.7109375" style="22" customWidth="1"/>
    <col min="21" max="16384" width="9.140625" style="1"/>
  </cols>
  <sheetData>
    <row r="1" spans="1:20">
      <c r="N1" s="161" t="s">
        <v>192</v>
      </c>
      <c r="O1" s="161"/>
      <c r="P1" s="161"/>
      <c r="Q1" s="161"/>
      <c r="R1" s="161"/>
      <c r="S1" s="161"/>
      <c r="T1" s="161"/>
    </row>
    <row r="2" spans="1:20">
      <c r="N2" s="136" t="s">
        <v>50</v>
      </c>
      <c r="O2" s="136"/>
      <c r="P2" s="136"/>
      <c r="Q2" s="136"/>
      <c r="R2" s="136"/>
      <c r="S2" s="136"/>
      <c r="T2" s="136"/>
    </row>
    <row r="3" spans="1:20">
      <c r="N3" s="136" t="s">
        <v>51</v>
      </c>
      <c r="O3" s="136"/>
      <c r="P3" s="136"/>
      <c r="Q3" s="136"/>
      <c r="R3" s="136"/>
      <c r="S3" s="136"/>
      <c r="T3" s="136"/>
    </row>
    <row r="4" spans="1:20">
      <c r="N4" s="136" t="s">
        <v>235</v>
      </c>
      <c r="O4" s="136"/>
      <c r="P4" s="136"/>
      <c r="Q4" s="136"/>
      <c r="R4" s="136"/>
      <c r="S4" s="136"/>
      <c r="T4" s="136"/>
    </row>
    <row r="5" spans="1:20">
      <c r="N5" s="59"/>
      <c r="O5" s="59"/>
      <c r="P5" s="136" t="s">
        <v>223</v>
      </c>
      <c r="Q5" s="136"/>
      <c r="R5" s="136"/>
      <c r="S5" s="136"/>
      <c r="T5" s="136"/>
    </row>
    <row r="6" spans="1:20">
      <c r="N6" s="59"/>
      <c r="O6" s="59"/>
      <c r="P6" s="59"/>
      <c r="Q6" s="136" t="s">
        <v>50</v>
      </c>
      <c r="R6" s="136"/>
      <c r="S6" s="136"/>
      <c r="T6" s="136"/>
    </row>
    <row r="7" spans="1:20">
      <c r="N7" s="59"/>
      <c r="O7" s="59"/>
      <c r="P7" s="59"/>
      <c r="Q7" s="136" t="s">
        <v>51</v>
      </c>
      <c r="R7" s="136"/>
      <c r="S7" s="136"/>
      <c r="T7" s="136"/>
    </row>
    <row r="8" spans="1:20">
      <c r="Q8" s="136" t="s">
        <v>224</v>
      </c>
      <c r="R8" s="136"/>
      <c r="S8" s="136"/>
      <c r="T8" s="136"/>
    </row>
    <row r="9" spans="1:20" ht="58.5" customHeight="1">
      <c r="B9" s="11"/>
      <c r="C9" s="11"/>
      <c r="D9" s="11"/>
      <c r="E9" s="11"/>
      <c r="F9" s="162" t="s">
        <v>150</v>
      </c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1"/>
      <c r="R9" s="11"/>
      <c r="S9" s="169"/>
      <c r="T9" s="169"/>
    </row>
    <row r="10" spans="1:20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0"/>
      <c r="Q10" s="10"/>
      <c r="R10" s="10"/>
      <c r="S10" s="169"/>
      <c r="T10" s="169"/>
    </row>
    <row r="11" spans="1:20" ht="12.7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/>
      <c r="Q11" s="3"/>
      <c r="R11" s="9"/>
      <c r="S11" s="169"/>
      <c r="T11" s="169"/>
    </row>
    <row r="12" spans="1:20" ht="11.25" customHeight="1" thickBo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4"/>
      <c r="O12" s="25"/>
      <c r="P12" s="26"/>
      <c r="Q12" s="25"/>
      <c r="S12" s="8"/>
      <c r="T12" s="8" t="s">
        <v>49</v>
      </c>
    </row>
    <row r="13" spans="1:20" ht="39" customHeight="1" thickBot="1">
      <c r="A13" s="8"/>
      <c r="B13" s="163" t="s">
        <v>48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27" t="s">
        <v>47</v>
      </c>
      <c r="O13" s="28" t="s">
        <v>46</v>
      </c>
      <c r="P13" s="29" t="s">
        <v>45</v>
      </c>
      <c r="Q13" s="28" t="s">
        <v>44</v>
      </c>
      <c r="R13" s="30" t="s">
        <v>43</v>
      </c>
      <c r="S13" s="31" t="s">
        <v>162</v>
      </c>
      <c r="T13" s="32" t="s">
        <v>163</v>
      </c>
    </row>
    <row r="14" spans="1:20" ht="17.25" customHeight="1">
      <c r="A14" s="7"/>
      <c r="B14" s="190" t="s">
        <v>214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  <c r="N14" s="60">
        <v>1</v>
      </c>
      <c r="O14" s="61">
        <v>0</v>
      </c>
      <c r="P14" s="62" t="s">
        <v>1</v>
      </c>
      <c r="Q14" s="63" t="s">
        <v>1</v>
      </c>
      <c r="R14" s="64">
        <f>R15+R22+R46+R53+R39</f>
        <v>31387.199999999997</v>
      </c>
      <c r="S14" s="64">
        <f t="shared" ref="S14:T14" si="0">S15+S22+S46+S53+S39</f>
        <v>-28.400000000000006</v>
      </c>
      <c r="T14" s="65">
        <f t="shared" si="0"/>
        <v>31358.799999999996</v>
      </c>
    </row>
    <row r="15" spans="1:20" ht="21.75" customHeight="1">
      <c r="A15" s="7"/>
      <c r="B15" s="118" t="s">
        <v>42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/>
      <c r="N15" s="72">
        <v>1</v>
      </c>
      <c r="O15" s="73">
        <v>2</v>
      </c>
      <c r="P15" s="74" t="s">
        <v>1</v>
      </c>
      <c r="Q15" s="75" t="s">
        <v>1</v>
      </c>
      <c r="R15" s="76">
        <f>R16</f>
        <v>1616.2</v>
      </c>
      <c r="S15" s="77">
        <f>S16</f>
        <v>0</v>
      </c>
      <c r="T15" s="77">
        <f>S15+R15</f>
        <v>1616.2</v>
      </c>
    </row>
    <row r="16" spans="1:20" ht="32.25" customHeight="1">
      <c r="A16" s="7"/>
      <c r="B16" s="121" t="s">
        <v>204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  <c r="N16" s="66">
        <v>1</v>
      </c>
      <c r="O16" s="67">
        <v>2</v>
      </c>
      <c r="P16" s="68">
        <v>1800000000</v>
      </c>
      <c r="Q16" s="69" t="s">
        <v>1</v>
      </c>
      <c r="R16" s="70">
        <f t="shared" ref="R16:R20" si="1">R17</f>
        <v>1616.2</v>
      </c>
      <c r="S16" s="71">
        <f>S17</f>
        <v>0</v>
      </c>
      <c r="T16" s="71">
        <f>S16+R16</f>
        <v>1616.2</v>
      </c>
    </row>
    <row r="17" spans="1:20" ht="24" customHeight="1">
      <c r="A17" s="7"/>
      <c r="B17" s="97" t="s">
        <v>125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37">
        <v>1</v>
      </c>
      <c r="O17" s="38">
        <v>2</v>
      </c>
      <c r="P17" s="17">
        <v>1810000000</v>
      </c>
      <c r="Q17" s="39" t="s">
        <v>1</v>
      </c>
      <c r="R17" s="40">
        <f t="shared" si="1"/>
        <v>1616.2</v>
      </c>
      <c r="S17" s="41">
        <f>S18</f>
        <v>0</v>
      </c>
      <c r="T17" s="41">
        <f>S17+R17</f>
        <v>1616.2</v>
      </c>
    </row>
    <row r="18" spans="1:20" ht="21.75" customHeight="1">
      <c r="A18" s="7"/>
      <c r="B18" s="97" t="s">
        <v>126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37">
        <v>1</v>
      </c>
      <c r="O18" s="38">
        <v>2</v>
      </c>
      <c r="P18" s="17">
        <v>1810100000</v>
      </c>
      <c r="Q18" s="39" t="s">
        <v>1</v>
      </c>
      <c r="R18" s="40">
        <f t="shared" si="1"/>
        <v>1616.2</v>
      </c>
      <c r="S18" s="41">
        <f t="shared" ref="S18:T20" si="2">S19</f>
        <v>0</v>
      </c>
      <c r="T18" s="41">
        <f t="shared" si="2"/>
        <v>1616.2</v>
      </c>
    </row>
    <row r="19" spans="1:20" ht="53.25" customHeight="1">
      <c r="A19" s="7"/>
      <c r="B19" s="103" t="s">
        <v>54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  <c r="N19" s="37">
        <v>1</v>
      </c>
      <c r="O19" s="38">
        <v>2</v>
      </c>
      <c r="P19" s="17">
        <v>1810102030</v>
      </c>
      <c r="Q19" s="39"/>
      <c r="R19" s="40">
        <f t="shared" si="1"/>
        <v>1616.2</v>
      </c>
      <c r="S19" s="41">
        <f t="shared" si="2"/>
        <v>0</v>
      </c>
      <c r="T19" s="41">
        <f t="shared" si="2"/>
        <v>1616.2</v>
      </c>
    </row>
    <row r="20" spans="1:20" ht="30" customHeight="1">
      <c r="A20" s="7"/>
      <c r="B20" s="100" t="s">
        <v>9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33">
        <v>1</v>
      </c>
      <c r="O20" s="34">
        <v>2</v>
      </c>
      <c r="P20" s="35">
        <v>1810102030</v>
      </c>
      <c r="Q20" s="36">
        <v>100</v>
      </c>
      <c r="R20" s="19">
        <f t="shared" si="1"/>
        <v>1616.2</v>
      </c>
      <c r="S20" s="18">
        <f t="shared" si="2"/>
        <v>0</v>
      </c>
      <c r="T20" s="18">
        <f t="shared" si="2"/>
        <v>1616.2</v>
      </c>
    </row>
    <row r="21" spans="1:20" ht="21.75" customHeight="1">
      <c r="A21" s="7"/>
      <c r="B21" s="100" t="s">
        <v>30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33">
        <v>1</v>
      </c>
      <c r="O21" s="34">
        <v>2</v>
      </c>
      <c r="P21" s="35">
        <v>1810102030</v>
      </c>
      <c r="Q21" s="36">
        <v>120</v>
      </c>
      <c r="R21" s="19">
        <v>1616.2</v>
      </c>
      <c r="S21" s="18">
        <v>0</v>
      </c>
      <c r="T21" s="18">
        <f>S21+R21</f>
        <v>1616.2</v>
      </c>
    </row>
    <row r="22" spans="1:20" ht="42.75" customHeight="1">
      <c r="A22" s="7"/>
      <c r="B22" s="130" t="s">
        <v>41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72">
        <v>1</v>
      </c>
      <c r="O22" s="73">
        <v>4</v>
      </c>
      <c r="P22" s="74"/>
      <c r="Q22" s="75" t="s">
        <v>1</v>
      </c>
      <c r="R22" s="76">
        <f>R28+R23</f>
        <v>13589.9</v>
      </c>
      <c r="S22" s="76">
        <f>S28+S23</f>
        <v>0</v>
      </c>
      <c r="T22" s="77">
        <f t="shared" ref="T22" si="3">T28+T23</f>
        <v>13589.9</v>
      </c>
    </row>
    <row r="23" spans="1:20" ht="30" customHeight="1">
      <c r="A23" s="7"/>
      <c r="B23" s="166" t="s">
        <v>205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8"/>
      <c r="N23" s="66">
        <v>1</v>
      </c>
      <c r="O23" s="67">
        <v>4</v>
      </c>
      <c r="P23" s="68" t="s">
        <v>89</v>
      </c>
      <c r="Q23" s="69"/>
      <c r="R23" s="70">
        <f>R24</f>
        <v>3.8</v>
      </c>
      <c r="S23" s="71">
        <v>0</v>
      </c>
      <c r="T23" s="71">
        <v>3.8</v>
      </c>
    </row>
    <row r="24" spans="1:20" ht="24.75" customHeight="1">
      <c r="A24" s="7"/>
      <c r="B24" s="109" t="s">
        <v>138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37">
        <v>1</v>
      </c>
      <c r="O24" s="38">
        <v>4</v>
      </c>
      <c r="P24" s="17" t="s">
        <v>139</v>
      </c>
      <c r="Q24" s="39"/>
      <c r="R24" s="40">
        <f>R25</f>
        <v>3.8</v>
      </c>
      <c r="S24" s="41">
        <v>0</v>
      </c>
      <c r="T24" s="41">
        <v>3.8</v>
      </c>
    </row>
    <row r="25" spans="1:20" ht="25.5" customHeight="1">
      <c r="A25" s="7"/>
      <c r="B25" s="109" t="s">
        <v>120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37">
        <v>1</v>
      </c>
      <c r="O25" s="38">
        <v>4</v>
      </c>
      <c r="P25" s="17" t="s">
        <v>140</v>
      </c>
      <c r="Q25" s="39"/>
      <c r="R25" s="40">
        <f>R26</f>
        <v>3.8</v>
      </c>
      <c r="S25" s="41">
        <v>0</v>
      </c>
      <c r="T25" s="41">
        <v>3.8</v>
      </c>
    </row>
    <row r="26" spans="1:20" ht="23.25" customHeight="1">
      <c r="A26" s="7"/>
      <c r="B26" s="170" t="s">
        <v>5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33">
        <v>1</v>
      </c>
      <c r="O26" s="34">
        <v>4</v>
      </c>
      <c r="P26" s="35" t="s">
        <v>140</v>
      </c>
      <c r="Q26" s="36">
        <v>500</v>
      </c>
      <c r="R26" s="19">
        <f>R27</f>
        <v>3.8</v>
      </c>
      <c r="S26" s="18">
        <v>0</v>
      </c>
      <c r="T26" s="18">
        <v>3.8</v>
      </c>
    </row>
    <row r="27" spans="1:20" ht="21" customHeight="1">
      <c r="A27" s="7"/>
      <c r="B27" s="170" t="s">
        <v>4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  <c r="N27" s="33">
        <v>1</v>
      </c>
      <c r="O27" s="34">
        <v>4</v>
      </c>
      <c r="P27" s="35" t="s">
        <v>140</v>
      </c>
      <c r="Q27" s="36">
        <v>540</v>
      </c>
      <c r="R27" s="19">
        <v>3.8</v>
      </c>
      <c r="S27" s="18">
        <v>0</v>
      </c>
      <c r="T27" s="18">
        <v>3.8</v>
      </c>
    </row>
    <row r="28" spans="1:20" ht="32.25" customHeight="1">
      <c r="A28" s="7"/>
      <c r="B28" s="121" t="s">
        <v>204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3"/>
      <c r="N28" s="66">
        <v>1</v>
      </c>
      <c r="O28" s="67">
        <v>4</v>
      </c>
      <c r="P28" s="68">
        <v>1800000000</v>
      </c>
      <c r="Q28" s="69" t="s">
        <v>1</v>
      </c>
      <c r="R28" s="70">
        <f t="shared" ref="R28:T30" si="4">R29</f>
        <v>13586.1</v>
      </c>
      <c r="S28" s="71">
        <f>S29</f>
        <v>0</v>
      </c>
      <c r="T28" s="71">
        <f t="shared" si="4"/>
        <v>13586.1</v>
      </c>
    </row>
    <row r="29" spans="1:20" ht="21.75" customHeight="1">
      <c r="A29" s="7"/>
      <c r="B29" s="97" t="s">
        <v>125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37">
        <v>1</v>
      </c>
      <c r="O29" s="38">
        <v>4</v>
      </c>
      <c r="P29" s="17">
        <v>1810000000</v>
      </c>
      <c r="Q29" s="39" t="s">
        <v>1</v>
      </c>
      <c r="R29" s="40">
        <f>R30</f>
        <v>13586.1</v>
      </c>
      <c r="S29" s="40">
        <f t="shared" ref="S29" si="5">S30</f>
        <v>0</v>
      </c>
      <c r="T29" s="41">
        <f t="shared" si="4"/>
        <v>13586.1</v>
      </c>
    </row>
    <row r="30" spans="1:20" ht="27" customHeight="1">
      <c r="A30" s="7"/>
      <c r="B30" s="173" t="s">
        <v>141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5"/>
      <c r="N30" s="37">
        <v>1</v>
      </c>
      <c r="O30" s="38">
        <v>4</v>
      </c>
      <c r="P30" s="17" t="s">
        <v>102</v>
      </c>
      <c r="Q30" s="39" t="s">
        <v>1</v>
      </c>
      <c r="R30" s="40">
        <f t="shared" si="4"/>
        <v>13586.1</v>
      </c>
      <c r="S30" s="41">
        <f t="shared" si="4"/>
        <v>0</v>
      </c>
      <c r="T30" s="41">
        <f t="shared" si="4"/>
        <v>13586.1</v>
      </c>
    </row>
    <row r="31" spans="1:20" ht="16.5" customHeight="1">
      <c r="A31" s="7"/>
      <c r="B31" s="103" t="s">
        <v>40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37">
        <v>1</v>
      </c>
      <c r="O31" s="38">
        <v>4</v>
      </c>
      <c r="P31" s="17" t="s">
        <v>142</v>
      </c>
      <c r="Q31" s="39">
        <v>0</v>
      </c>
      <c r="R31" s="40">
        <f>R32+R35+R37</f>
        <v>13586.1</v>
      </c>
      <c r="S31" s="41">
        <f>S32+S35+S37</f>
        <v>0</v>
      </c>
      <c r="T31" s="41">
        <f>T32+T35+T37</f>
        <v>13586.1</v>
      </c>
    </row>
    <row r="32" spans="1:20" ht="53.25" customHeight="1">
      <c r="A32" s="7"/>
      <c r="B32" s="100" t="s">
        <v>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33">
        <v>1</v>
      </c>
      <c r="O32" s="33">
        <v>4</v>
      </c>
      <c r="P32" s="35" t="s">
        <v>142</v>
      </c>
      <c r="Q32" s="36" t="s">
        <v>8</v>
      </c>
      <c r="R32" s="19">
        <v>13220.6</v>
      </c>
      <c r="S32" s="19">
        <v>0</v>
      </c>
      <c r="T32" s="18">
        <f t="shared" ref="T32" si="6">T34+T33</f>
        <v>13220.6</v>
      </c>
    </row>
    <row r="33" spans="1:20" ht="30.75" customHeight="1">
      <c r="A33" s="7"/>
      <c r="B33" s="100" t="s">
        <v>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  <c r="N33" s="33">
        <v>1</v>
      </c>
      <c r="O33" s="33">
        <v>4</v>
      </c>
      <c r="P33" s="35" t="s">
        <v>142</v>
      </c>
      <c r="Q33" s="36">
        <v>110</v>
      </c>
      <c r="R33" s="19">
        <v>257.7</v>
      </c>
      <c r="S33" s="18">
        <v>0</v>
      </c>
      <c r="T33" s="18">
        <f>S33+R33</f>
        <v>257.7</v>
      </c>
    </row>
    <row r="34" spans="1:20" ht="21.75" customHeight="1">
      <c r="A34" s="7"/>
      <c r="B34" s="100" t="s">
        <v>30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  <c r="N34" s="33">
        <v>1</v>
      </c>
      <c r="O34" s="33">
        <v>4</v>
      </c>
      <c r="P34" s="35" t="s">
        <v>142</v>
      </c>
      <c r="Q34" s="36" t="s">
        <v>29</v>
      </c>
      <c r="R34" s="19">
        <v>12962.9</v>
      </c>
      <c r="S34" s="18">
        <v>0</v>
      </c>
      <c r="T34" s="18">
        <f>S34+R34</f>
        <v>12962.9</v>
      </c>
    </row>
    <row r="35" spans="1:20" ht="21.75" customHeight="1">
      <c r="A35" s="7"/>
      <c r="B35" s="112" t="s">
        <v>135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4"/>
      <c r="N35" s="33">
        <v>1</v>
      </c>
      <c r="O35" s="33">
        <v>4</v>
      </c>
      <c r="P35" s="35" t="s">
        <v>142</v>
      </c>
      <c r="Q35" s="36" t="s">
        <v>20</v>
      </c>
      <c r="R35" s="19">
        <f>R36</f>
        <v>262.5</v>
      </c>
      <c r="S35" s="18">
        <f>S36</f>
        <v>0</v>
      </c>
      <c r="T35" s="18">
        <f>T36</f>
        <v>262.5</v>
      </c>
    </row>
    <row r="36" spans="1:20" ht="21.75" customHeight="1">
      <c r="A36" s="7"/>
      <c r="B36" s="100" t="s">
        <v>19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2"/>
      <c r="N36" s="33">
        <v>1</v>
      </c>
      <c r="O36" s="33">
        <v>4</v>
      </c>
      <c r="P36" s="35" t="s">
        <v>142</v>
      </c>
      <c r="Q36" s="36" t="s">
        <v>18</v>
      </c>
      <c r="R36" s="19">
        <v>262.5</v>
      </c>
      <c r="S36" s="18">
        <v>0</v>
      </c>
      <c r="T36" s="18">
        <f>S36+R36</f>
        <v>262.5</v>
      </c>
    </row>
    <row r="37" spans="1:20" ht="12.75" customHeight="1">
      <c r="A37" s="7"/>
      <c r="B37" s="100" t="s">
        <v>35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2"/>
      <c r="N37" s="33">
        <v>1</v>
      </c>
      <c r="O37" s="33">
        <v>4</v>
      </c>
      <c r="P37" s="35" t="s">
        <v>142</v>
      </c>
      <c r="Q37" s="36" t="s">
        <v>34</v>
      </c>
      <c r="R37" s="19">
        <f>R38</f>
        <v>103</v>
      </c>
      <c r="S37" s="18">
        <f>S38</f>
        <v>0</v>
      </c>
      <c r="T37" s="18">
        <f>T38</f>
        <v>103</v>
      </c>
    </row>
    <row r="38" spans="1:20" ht="12.75" customHeight="1">
      <c r="A38" s="7"/>
      <c r="B38" s="100" t="s">
        <v>39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33">
        <v>1</v>
      </c>
      <c r="O38" s="33">
        <v>4</v>
      </c>
      <c r="P38" s="35" t="s">
        <v>142</v>
      </c>
      <c r="Q38" s="36" t="s">
        <v>38</v>
      </c>
      <c r="R38" s="19">
        <v>103</v>
      </c>
      <c r="S38" s="18">
        <v>0</v>
      </c>
      <c r="T38" s="18">
        <f>S38+R38</f>
        <v>103</v>
      </c>
    </row>
    <row r="39" spans="1:20" ht="21.75" customHeight="1">
      <c r="A39" s="7"/>
      <c r="B39" s="124" t="s">
        <v>137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72">
        <v>1</v>
      </c>
      <c r="O39" s="73">
        <v>6</v>
      </c>
      <c r="P39" s="78"/>
      <c r="Q39" s="79"/>
      <c r="R39" s="76">
        <f>R41</f>
        <v>9.5</v>
      </c>
      <c r="S39" s="77">
        <v>0</v>
      </c>
      <c r="T39" s="77">
        <v>9.5</v>
      </c>
    </row>
    <row r="40" spans="1:20" ht="29.25" customHeight="1">
      <c r="A40" s="7"/>
      <c r="B40" s="121" t="s">
        <v>204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3"/>
      <c r="N40" s="66">
        <v>1</v>
      </c>
      <c r="O40" s="67">
        <v>6</v>
      </c>
      <c r="P40" s="68">
        <v>1800000000</v>
      </c>
      <c r="Q40" s="69" t="s">
        <v>1</v>
      </c>
      <c r="R40" s="70">
        <f>R41</f>
        <v>9.5</v>
      </c>
      <c r="S40" s="71">
        <v>0</v>
      </c>
      <c r="T40" s="71">
        <v>9.5</v>
      </c>
    </row>
    <row r="41" spans="1:20" ht="12.75" customHeight="1">
      <c r="A41" s="7"/>
      <c r="B41" s="97" t="s">
        <v>125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37">
        <v>1</v>
      </c>
      <c r="O41" s="38">
        <v>6</v>
      </c>
      <c r="P41" s="17">
        <v>1810000000</v>
      </c>
      <c r="Q41" s="39" t="s">
        <v>1</v>
      </c>
      <c r="R41" s="40">
        <f>R42</f>
        <v>9.5</v>
      </c>
      <c r="S41" s="41">
        <v>0</v>
      </c>
      <c r="T41" s="41">
        <v>9.5</v>
      </c>
    </row>
    <row r="42" spans="1:20" ht="12.75" customHeight="1">
      <c r="A42" s="7"/>
      <c r="B42" s="173" t="s">
        <v>141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5"/>
      <c r="N42" s="37">
        <v>1</v>
      </c>
      <c r="O42" s="38">
        <v>6</v>
      </c>
      <c r="P42" s="17" t="s">
        <v>102</v>
      </c>
      <c r="Q42" s="39" t="s">
        <v>1</v>
      </c>
      <c r="R42" s="40">
        <f>R43</f>
        <v>9.5</v>
      </c>
      <c r="S42" s="41">
        <v>0</v>
      </c>
      <c r="T42" s="41">
        <v>9.5</v>
      </c>
    </row>
    <row r="43" spans="1:20" ht="12.75" customHeight="1">
      <c r="A43" s="7"/>
      <c r="B43" s="193" t="s">
        <v>120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5"/>
      <c r="N43" s="37">
        <v>1</v>
      </c>
      <c r="O43" s="38">
        <v>6</v>
      </c>
      <c r="P43" s="17" t="s">
        <v>145</v>
      </c>
      <c r="Q43" s="39"/>
      <c r="R43" s="40">
        <f>R44</f>
        <v>9.5</v>
      </c>
      <c r="S43" s="41">
        <v>0</v>
      </c>
      <c r="T43" s="41">
        <v>9.5</v>
      </c>
    </row>
    <row r="44" spans="1:20" ht="12.75" customHeight="1">
      <c r="A44" s="7"/>
      <c r="B44" s="115" t="s">
        <v>5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  <c r="N44" s="33">
        <v>1</v>
      </c>
      <c r="O44" s="34">
        <v>6</v>
      </c>
      <c r="P44" s="35" t="s">
        <v>145</v>
      </c>
      <c r="Q44" s="36">
        <v>500</v>
      </c>
      <c r="R44" s="19">
        <f>R45</f>
        <v>9.5</v>
      </c>
      <c r="S44" s="18">
        <v>0</v>
      </c>
      <c r="T44" s="18">
        <v>9.5</v>
      </c>
    </row>
    <row r="45" spans="1:20" ht="12.75" customHeight="1">
      <c r="A45" s="7"/>
      <c r="B45" s="115" t="s">
        <v>4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33">
        <v>1</v>
      </c>
      <c r="O45" s="34">
        <v>6</v>
      </c>
      <c r="P45" s="35" t="s">
        <v>145</v>
      </c>
      <c r="Q45" s="36">
        <v>540</v>
      </c>
      <c r="R45" s="19">
        <v>9.5</v>
      </c>
      <c r="S45" s="18">
        <v>0</v>
      </c>
      <c r="T45" s="18">
        <v>9.5</v>
      </c>
    </row>
    <row r="46" spans="1:20" ht="12.75" customHeight="1">
      <c r="A46" s="7"/>
      <c r="B46" s="118" t="s">
        <v>37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80">
        <v>1</v>
      </c>
      <c r="O46" s="81">
        <v>11</v>
      </c>
      <c r="P46" s="78" t="s">
        <v>1</v>
      </c>
      <c r="Q46" s="79" t="s">
        <v>1</v>
      </c>
      <c r="R46" s="82">
        <v>6</v>
      </c>
      <c r="S46" s="83">
        <f>S47</f>
        <v>0</v>
      </c>
      <c r="T46" s="83">
        <f>T47</f>
        <v>6</v>
      </c>
    </row>
    <row r="47" spans="1:20" ht="12.75" customHeight="1">
      <c r="A47" s="7"/>
      <c r="B47" s="94" t="s">
        <v>206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37">
        <v>1</v>
      </c>
      <c r="O47" s="38">
        <v>11</v>
      </c>
      <c r="P47" s="17" t="s">
        <v>170</v>
      </c>
      <c r="Q47" s="36"/>
      <c r="R47" s="19">
        <f t="shared" ref="R47:T50" si="7">R48</f>
        <v>6</v>
      </c>
      <c r="S47" s="18">
        <f t="shared" si="7"/>
        <v>0</v>
      </c>
      <c r="T47" s="18">
        <f t="shared" si="7"/>
        <v>6</v>
      </c>
    </row>
    <row r="48" spans="1:20" s="57" customFormat="1" ht="12.75" customHeight="1">
      <c r="A48" s="6"/>
      <c r="B48" s="94" t="s">
        <v>171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  <c r="N48" s="37">
        <v>1</v>
      </c>
      <c r="O48" s="38">
        <v>11</v>
      </c>
      <c r="P48" s="17" t="s">
        <v>172</v>
      </c>
      <c r="Q48" s="39"/>
      <c r="R48" s="40">
        <f t="shared" si="7"/>
        <v>6</v>
      </c>
      <c r="S48" s="41">
        <f t="shared" si="7"/>
        <v>0</v>
      </c>
      <c r="T48" s="41">
        <f t="shared" si="7"/>
        <v>6</v>
      </c>
    </row>
    <row r="49" spans="1:20" s="57" customFormat="1" ht="12.75" customHeight="1">
      <c r="A49" s="6"/>
      <c r="B49" s="94" t="s">
        <v>173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37">
        <v>1</v>
      </c>
      <c r="O49" s="38">
        <v>11</v>
      </c>
      <c r="P49" s="17" t="s">
        <v>174</v>
      </c>
      <c r="Q49" s="39"/>
      <c r="R49" s="40">
        <f t="shared" si="7"/>
        <v>6</v>
      </c>
      <c r="S49" s="41">
        <f t="shared" si="7"/>
        <v>0</v>
      </c>
      <c r="T49" s="41">
        <f t="shared" si="7"/>
        <v>6</v>
      </c>
    </row>
    <row r="50" spans="1:20" s="57" customFormat="1" ht="12.75" customHeight="1">
      <c r="A50" s="6"/>
      <c r="B50" s="94" t="s">
        <v>57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  <c r="N50" s="37">
        <v>1</v>
      </c>
      <c r="O50" s="38">
        <v>11</v>
      </c>
      <c r="P50" s="17" t="s">
        <v>175</v>
      </c>
      <c r="Q50" s="39"/>
      <c r="R50" s="40">
        <f t="shared" si="7"/>
        <v>6</v>
      </c>
      <c r="S50" s="41">
        <f t="shared" si="7"/>
        <v>0</v>
      </c>
      <c r="T50" s="41">
        <f t="shared" si="7"/>
        <v>6</v>
      </c>
    </row>
    <row r="51" spans="1:20" s="16" customFormat="1" ht="12.75" customHeight="1">
      <c r="A51" s="7"/>
      <c r="B51" s="100" t="s">
        <v>35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33">
        <v>1</v>
      </c>
      <c r="O51" s="34">
        <v>11</v>
      </c>
      <c r="P51" s="35" t="s">
        <v>175</v>
      </c>
      <c r="Q51" s="36">
        <v>800</v>
      </c>
      <c r="R51" s="19">
        <v>6</v>
      </c>
      <c r="S51" s="18">
        <v>0</v>
      </c>
      <c r="T51" s="18">
        <v>6</v>
      </c>
    </row>
    <row r="52" spans="1:20" ht="12.75" customHeight="1">
      <c r="A52" s="7"/>
      <c r="B52" s="100" t="s">
        <v>33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33">
        <v>1</v>
      </c>
      <c r="O52" s="34">
        <v>11</v>
      </c>
      <c r="P52" s="35" t="s">
        <v>175</v>
      </c>
      <c r="Q52" s="36">
        <v>870</v>
      </c>
      <c r="R52" s="19">
        <v>6</v>
      </c>
      <c r="S52" s="18">
        <v>0</v>
      </c>
      <c r="T52" s="18">
        <v>6</v>
      </c>
    </row>
    <row r="53" spans="1:20" s="57" customFormat="1" ht="12.75" customHeight="1">
      <c r="A53" s="6"/>
      <c r="B53" s="130" t="s">
        <v>36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2"/>
      <c r="N53" s="72">
        <v>1</v>
      </c>
      <c r="O53" s="73">
        <v>13</v>
      </c>
      <c r="P53" s="74" t="s">
        <v>1</v>
      </c>
      <c r="Q53" s="75" t="s">
        <v>1</v>
      </c>
      <c r="R53" s="76">
        <f>R67+R54</f>
        <v>16165.599999999999</v>
      </c>
      <c r="S53" s="76">
        <f>S54+S67</f>
        <v>-28.400000000000006</v>
      </c>
      <c r="T53" s="77">
        <f>T67+T54</f>
        <v>16137.199999999997</v>
      </c>
    </row>
    <row r="54" spans="1:20" s="57" customFormat="1" ht="29.25" customHeight="1">
      <c r="A54" s="6"/>
      <c r="B54" s="166" t="s">
        <v>205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8"/>
      <c r="N54" s="66">
        <v>1</v>
      </c>
      <c r="O54" s="67">
        <v>13</v>
      </c>
      <c r="P54" s="68" t="s">
        <v>89</v>
      </c>
      <c r="Q54" s="69"/>
      <c r="R54" s="70">
        <f>R59+R55+R63</f>
        <v>7652.7</v>
      </c>
      <c r="S54" s="70">
        <f>S59+S55+S63</f>
        <v>0</v>
      </c>
      <c r="T54" s="71">
        <f t="shared" ref="T54" si="8">T59+T55+T63</f>
        <v>7652.7</v>
      </c>
    </row>
    <row r="55" spans="1:20" s="57" customFormat="1" ht="22.5" customHeight="1">
      <c r="A55" s="6"/>
      <c r="B55" s="155" t="s">
        <v>127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7"/>
      <c r="N55" s="37">
        <v>1</v>
      </c>
      <c r="O55" s="38">
        <v>13</v>
      </c>
      <c r="P55" s="17" t="s">
        <v>93</v>
      </c>
      <c r="Q55" s="39"/>
      <c r="R55" s="40">
        <f>R56</f>
        <v>720.6</v>
      </c>
      <c r="S55" s="41">
        <f>S56</f>
        <v>0</v>
      </c>
      <c r="T55" s="41">
        <f>T56</f>
        <v>720.6</v>
      </c>
    </row>
    <row r="56" spans="1:20" s="57" customFormat="1" ht="12.75" customHeight="1">
      <c r="A56" s="6"/>
      <c r="B56" s="155" t="s">
        <v>68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7"/>
      <c r="N56" s="37">
        <v>1</v>
      </c>
      <c r="O56" s="38">
        <v>13</v>
      </c>
      <c r="P56" s="17" t="s">
        <v>94</v>
      </c>
      <c r="Q56" s="39"/>
      <c r="R56" s="40">
        <f>R58</f>
        <v>720.6</v>
      </c>
      <c r="S56" s="41">
        <f>S57</f>
        <v>0</v>
      </c>
      <c r="T56" s="41">
        <f>T57</f>
        <v>720.6</v>
      </c>
    </row>
    <row r="57" spans="1:20" ht="12.75" customHeight="1">
      <c r="A57" s="7"/>
      <c r="B57" s="196" t="s">
        <v>135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8"/>
      <c r="N57" s="33">
        <v>1</v>
      </c>
      <c r="O57" s="34">
        <v>13</v>
      </c>
      <c r="P57" s="35" t="s">
        <v>94</v>
      </c>
      <c r="Q57" s="36">
        <v>200</v>
      </c>
      <c r="R57" s="19">
        <f>R58</f>
        <v>720.6</v>
      </c>
      <c r="S57" s="18">
        <f>S58</f>
        <v>0</v>
      </c>
      <c r="T57" s="18">
        <f>T58</f>
        <v>720.6</v>
      </c>
    </row>
    <row r="58" spans="1:20" ht="12.75" customHeight="1">
      <c r="A58" s="7"/>
      <c r="B58" s="158" t="s">
        <v>19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  <c r="N58" s="33">
        <v>1</v>
      </c>
      <c r="O58" s="34">
        <v>13</v>
      </c>
      <c r="P58" s="35" t="s">
        <v>94</v>
      </c>
      <c r="Q58" s="36">
        <v>240</v>
      </c>
      <c r="R58" s="19">
        <v>720.6</v>
      </c>
      <c r="S58" s="18">
        <v>0</v>
      </c>
      <c r="T58" s="18">
        <f>S58+R58</f>
        <v>720.6</v>
      </c>
    </row>
    <row r="59" spans="1:20" s="57" customFormat="1" ht="12.75" customHeight="1">
      <c r="A59" s="6"/>
      <c r="B59" s="155" t="s">
        <v>90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7"/>
      <c r="N59" s="37">
        <v>1</v>
      </c>
      <c r="O59" s="38">
        <v>13</v>
      </c>
      <c r="P59" s="17" t="s">
        <v>91</v>
      </c>
      <c r="Q59" s="39"/>
      <c r="R59" s="40">
        <f t="shared" ref="R59:S61" si="9">R60</f>
        <v>191.2</v>
      </c>
      <c r="S59" s="41">
        <f t="shared" si="9"/>
        <v>0</v>
      </c>
      <c r="T59" s="41">
        <f>S59+R59</f>
        <v>191.2</v>
      </c>
    </row>
    <row r="60" spans="1:20" s="57" customFormat="1" ht="12.75" customHeight="1">
      <c r="A60" s="6"/>
      <c r="B60" s="155" t="s">
        <v>68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7"/>
      <c r="N60" s="37">
        <v>1</v>
      </c>
      <c r="O60" s="38">
        <v>13</v>
      </c>
      <c r="P60" s="17" t="s">
        <v>92</v>
      </c>
      <c r="Q60" s="39"/>
      <c r="R60" s="40">
        <f t="shared" si="9"/>
        <v>191.2</v>
      </c>
      <c r="S60" s="41">
        <f t="shared" si="9"/>
        <v>0</v>
      </c>
      <c r="T60" s="41">
        <f>T61</f>
        <v>191.2</v>
      </c>
    </row>
    <row r="61" spans="1:20" ht="12.75" customHeight="1">
      <c r="A61" s="7"/>
      <c r="B61" s="196" t="s">
        <v>135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8"/>
      <c r="N61" s="33">
        <v>1</v>
      </c>
      <c r="O61" s="34">
        <v>13</v>
      </c>
      <c r="P61" s="35" t="s">
        <v>92</v>
      </c>
      <c r="Q61" s="36">
        <v>200</v>
      </c>
      <c r="R61" s="19">
        <f t="shared" si="9"/>
        <v>191.2</v>
      </c>
      <c r="S61" s="18">
        <f t="shared" si="9"/>
        <v>0</v>
      </c>
      <c r="T61" s="18">
        <f>T62</f>
        <v>191.2</v>
      </c>
    </row>
    <row r="62" spans="1:20" ht="12.75" customHeight="1">
      <c r="A62" s="7"/>
      <c r="B62" s="158" t="s">
        <v>19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60"/>
      <c r="N62" s="33">
        <v>1</v>
      </c>
      <c r="O62" s="34">
        <v>13</v>
      </c>
      <c r="P62" s="35" t="s">
        <v>92</v>
      </c>
      <c r="Q62" s="36">
        <v>240</v>
      </c>
      <c r="R62" s="19">
        <v>191.2</v>
      </c>
      <c r="S62" s="18">
        <v>0</v>
      </c>
      <c r="T62" s="18">
        <f>S62+R62</f>
        <v>191.2</v>
      </c>
    </row>
    <row r="63" spans="1:20" s="57" customFormat="1" ht="12.75" customHeight="1">
      <c r="A63" s="6"/>
      <c r="B63" s="109" t="s">
        <v>165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  <c r="N63" s="37">
        <v>1</v>
      </c>
      <c r="O63" s="38">
        <v>13</v>
      </c>
      <c r="P63" s="17" t="s">
        <v>166</v>
      </c>
      <c r="Q63" s="39"/>
      <c r="R63" s="40">
        <v>6740.9</v>
      </c>
      <c r="S63" s="41">
        <f t="shared" ref="S63:T65" si="10">S64</f>
        <v>0</v>
      </c>
      <c r="T63" s="41">
        <f t="shared" si="10"/>
        <v>6740.9</v>
      </c>
    </row>
    <row r="64" spans="1:20" s="57" customFormat="1" ht="12.75" customHeight="1">
      <c r="A64" s="6"/>
      <c r="B64" s="109" t="s">
        <v>68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37">
        <v>1</v>
      </c>
      <c r="O64" s="38">
        <v>13</v>
      </c>
      <c r="P64" s="17" t="s">
        <v>167</v>
      </c>
      <c r="Q64" s="39"/>
      <c r="R64" s="40">
        <v>6740.9</v>
      </c>
      <c r="S64" s="41">
        <f t="shared" si="10"/>
        <v>0</v>
      </c>
      <c r="T64" s="41">
        <f t="shared" si="10"/>
        <v>6740.9</v>
      </c>
    </row>
    <row r="65" spans="1:20" ht="12.75" customHeight="1">
      <c r="A65" s="7"/>
      <c r="B65" s="170" t="s">
        <v>168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2"/>
      <c r="N65" s="33">
        <v>1</v>
      </c>
      <c r="O65" s="34">
        <v>13</v>
      </c>
      <c r="P65" s="35" t="s">
        <v>167</v>
      </c>
      <c r="Q65" s="36">
        <v>400</v>
      </c>
      <c r="R65" s="19">
        <v>6740.9</v>
      </c>
      <c r="S65" s="18">
        <f t="shared" si="10"/>
        <v>0</v>
      </c>
      <c r="T65" s="18">
        <f t="shared" si="10"/>
        <v>6740.9</v>
      </c>
    </row>
    <row r="66" spans="1:20" ht="12.75" customHeight="1">
      <c r="A66" s="7"/>
      <c r="B66" s="170" t="s">
        <v>169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2"/>
      <c r="N66" s="33">
        <v>1</v>
      </c>
      <c r="O66" s="34">
        <v>13</v>
      </c>
      <c r="P66" s="35" t="s">
        <v>167</v>
      </c>
      <c r="Q66" s="36">
        <v>410</v>
      </c>
      <c r="R66" s="19">
        <v>6740.9</v>
      </c>
      <c r="S66" s="18">
        <v>0</v>
      </c>
      <c r="T66" s="18">
        <f>S66+R66</f>
        <v>6740.9</v>
      </c>
    </row>
    <row r="67" spans="1:20" ht="32.25" customHeight="1">
      <c r="A67" s="7"/>
      <c r="B67" s="121" t="s">
        <v>204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3"/>
      <c r="N67" s="66">
        <v>1</v>
      </c>
      <c r="O67" s="67">
        <v>13</v>
      </c>
      <c r="P67" s="68">
        <v>1800000000</v>
      </c>
      <c r="Q67" s="69" t="s">
        <v>1</v>
      </c>
      <c r="R67" s="70">
        <f>R68</f>
        <v>8512.8999999999978</v>
      </c>
      <c r="S67" s="70">
        <f>S68</f>
        <v>-28.400000000000006</v>
      </c>
      <c r="T67" s="71">
        <f t="shared" ref="T67" si="11">T68</f>
        <v>8484.4999999999982</v>
      </c>
    </row>
    <row r="68" spans="1:20" ht="21.75" customHeight="1">
      <c r="A68" s="7"/>
      <c r="B68" s="97" t="s">
        <v>128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37">
        <v>1</v>
      </c>
      <c r="O68" s="38">
        <v>13</v>
      </c>
      <c r="P68" s="17">
        <v>1810000000</v>
      </c>
      <c r="Q68" s="39" t="s">
        <v>1</v>
      </c>
      <c r="R68" s="40">
        <f>R70+R75+R80+R83</f>
        <v>8512.8999999999978</v>
      </c>
      <c r="S68" s="40">
        <f>S70+S75+S80+S83</f>
        <v>-28.400000000000006</v>
      </c>
      <c r="T68" s="41">
        <f>T70+T75+T80+T83</f>
        <v>8484.4999999999982</v>
      </c>
    </row>
    <row r="69" spans="1:20" ht="42.75" customHeight="1">
      <c r="A69" s="7"/>
      <c r="B69" s="97" t="s">
        <v>129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  <c r="N69" s="37">
        <v>1</v>
      </c>
      <c r="O69" s="38">
        <v>13</v>
      </c>
      <c r="P69" s="17">
        <v>1810100000</v>
      </c>
      <c r="Q69" s="39" t="s">
        <v>1</v>
      </c>
      <c r="R69" s="40">
        <f>R70+R75+R80</f>
        <v>8462.8999999999978</v>
      </c>
      <c r="S69" s="40">
        <f>S70+S75+S80</f>
        <v>-28.400000000000006</v>
      </c>
      <c r="T69" s="41">
        <f>T70+T75+T80</f>
        <v>8434.4999999999982</v>
      </c>
    </row>
    <row r="70" spans="1:20" ht="53.25" customHeight="1">
      <c r="A70" s="7"/>
      <c r="B70" s="103" t="s">
        <v>58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  <c r="N70" s="37">
        <v>1</v>
      </c>
      <c r="O70" s="38">
        <v>13</v>
      </c>
      <c r="P70" s="17">
        <v>1810100590</v>
      </c>
      <c r="Q70" s="39"/>
      <c r="R70" s="40">
        <f>R71+R73</f>
        <v>7533.5999999999995</v>
      </c>
      <c r="S70" s="41">
        <f>S71+S73</f>
        <v>86.5</v>
      </c>
      <c r="T70" s="41">
        <f>T71+T73</f>
        <v>7620.0999999999995</v>
      </c>
    </row>
    <row r="71" spans="1:20" s="16" customFormat="1" ht="53.25" customHeight="1">
      <c r="A71" s="7"/>
      <c r="B71" s="100" t="s">
        <v>9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2"/>
      <c r="N71" s="33">
        <v>1</v>
      </c>
      <c r="O71" s="34">
        <v>13</v>
      </c>
      <c r="P71" s="35">
        <v>1810100590</v>
      </c>
      <c r="Q71" s="36" t="s">
        <v>8</v>
      </c>
      <c r="R71" s="19">
        <f>R72</f>
        <v>5574.9</v>
      </c>
      <c r="S71" s="18">
        <f t="shared" ref="S71:T71" si="12">S72</f>
        <v>6.5</v>
      </c>
      <c r="T71" s="18">
        <f t="shared" si="12"/>
        <v>5581.4</v>
      </c>
    </row>
    <row r="72" spans="1:20" s="16" customFormat="1" ht="12.75" customHeight="1">
      <c r="A72" s="7"/>
      <c r="B72" s="100" t="s">
        <v>7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2"/>
      <c r="N72" s="33">
        <v>1</v>
      </c>
      <c r="O72" s="34">
        <v>13</v>
      </c>
      <c r="P72" s="35">
        <v>1810100590</v>
      </c>
      <c r="Q72" s="36" t="s">
        <v>6</v>
      </c>
      <c r="R72" s="19">
        <v>5574.9</v>
      </c>
      <c r="S72" s="18">
        <v>6.5</v>
      </c>
      <c r="T72" s="18">
        <f>S72+R72</f>
        <v>5581.4</v>
      </c>
    </row>
    <row r="73" spans="1:20" s="16" customFormat="1" ht="21.75" customHeight="1">
      <c r="A73" s="7"/>
      <c r="B73" s="112" t="s">
        <v>135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4"/>
      <c r="N73" s="33">
        <v>1</v>
      </c>
      <c r="O73" s="34">
        <v>13</v>
      </c>
      <c r="P73" s="35">
        <v>1810100590</v>
      </c>
      <c r="Q73" s="36" t="s">
        <v>20</v>
      </c>
      <c r="R73" s="19">
        <f>R74</f>
        <v>1958.7</v>
      </c>
      <c r="S73" s="18">
        <f>S74</f>
        <v>80</v>
      </c>
      <c r="T73" s="18">
        <f>T74</f>
        <v>2038.7</v>
      </c>
    </row>
    <row r="74" spans="1:20" s="16" customFormat="1" ht="21.75" customHeight="1">
      <c r="A74" s="7"/>
      <c r="B74" s="100" t="s">
        <v>19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33">
        <v>1</v>
      </c>
      <c r="O74" s="34">
        <v>13</v>
      </c>
      <c r="P74" s="35">
        <v>1810100590</v>
      </c>
      <c r="Q74" s="36" t="s">
        <v>18</v>
      </c>
      <c r="R74" s="19">
        <v>1958.7</v>
      </c>
      <c r="S74" s="18">
        <v>80</v>
      </c>
      <c r="T74" s="18">
        <f>S74+R74</f>
        <v>2038.7</v>
      </c>
    </row>
    <row r="75" spans="1:20" s="57" customFormat="1" ht="21.75" customHeight="1">
      <c r="A75" s="6"/>
      <c r="B75" s="103" t="s">
        <v>56</v>
      </c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5"/>
      <c r="N75" s="37">
        <v>1</v>
      </c>
      <c r="O75" s="38">
        <v>13</v>
      </c>
      <c r="P75" s="17">
        <v>1810102400</v>
      </c>
      <c r="Q75" s="39"/>
      <c r="R75" s="40">
        <f>R76+R78</f>
        <v>928</v>
      </c>
      <c r="S75" s="40">
        <f>S76+S78</f>
        <v>-114.9</v>
      </c>
      <c r="T75" s="41">
        <f>T76+T78</f>
        <v>813.1</v>
      </c>
    </row>
    <row r="76" spans="1:20" ht="21.75" customHeight="1">
      <c r="A76" s="7"/>
      <c r="B76" s="100" t="s">
        <v>9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2"/>
      <c r="N76" s="33">
        <v>1</v>
      </c>
      <c r="O76" s="34">
        <v>13</v>
      </c>
      <c r="P76" s="35">
        <v>1810102400</v>
      </c>
      <c r="Q76" s="36">
        <v>100</v>
      </c>
      <c r="R76" s="19">
        <f>R77</f>
        <v>918</v>
      </c>
      <c r="S76" s="19">
        <f>S77</f>
        <v>-114.9</v>
      </c>
      <c r="T76" s="18">
        <f>T77</f>
        <v>803.1</v>
      </c>
    </row>
    <row r="77" spans="1:20" ht="21.75" customHeight="1">
      <c r="A77" s="7"/>
      <c r="B77" s="100" t="s">
        <v>7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2"/>
      <c r="N77" s="33">
        <v>1</v>
      </c>
      <c r="O77" s="34">
        <v>13</v>
      </c>
      <c r="P77" s="35">
        <v>1810102400</v>
      </c>
      <c r="Q77" s="36">
        <v>110</v>
      </c>
      <c r="R77" s="19">
        <v>918</v>
      </c>
      <c r="S77" s="18">
        <v>-114.9</v>
      </c>
      <c r="T77" s="18">
        <f>S77+R77</f>
        <v>803.1</v>
      </c>
    </row>
    <row r="78" spans="1:20" ht="21.75" customHeight="1">
      <c r="A78" s="7"/>
      <c r="B78" s="196" t="s">
        <v>135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8"/>
      <c r="N78" s="33">
        <v>1</v>
      </c>
      <c r="O78" s="34">
        <v>13</v>
      </c>
      <c r="P78" s="35" t="s">
        <v>103</v>
      </c>
      <c r="Q78" s="36">
        <v>200</v>
      </c>
      <c r="R78" s="19">
        <f>R79</f>
        <v>10</v>
      </c>
      <c r="S78" s="18">
        <f>S79</f>
        <v>0</v>
      </c>
      <c r="T78" s="18">
        <f>T79</f>
        <v>10</v>
      </c>
    </row>
    <row r="79" spans="1:20" ht="21.75" customHeight="1">
      <c r="A79" s="7"/>
      <c r="B79" s="158" t="s">
        <v>19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33">
        <v>1</v>
      </c>
      <c r="O79" s="34">
        <v>13</v>
      </c>
      <c r="P79" s="35" t="s">
        <v>103</v>
      </c>
      <c r="Q79" s="36">
        <v>240</v>
      </c>
      <c r="R79" s="19">
        <v>10</v>
      </c>
      <c r="S79" s="18">
        <v>0</v>
      </c>
      <c r="T79" s="18">
        <f>S79+R79</f>
        <v>10</v>
      </c>
    </row>
    <row r="80" spans="1:20" s="57" customFormat="1" ht="21.75" customHeight="1">
      <c r="A80" s="6"/>
      <c r="B80" s="193" t="s">
        <v>120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5"/>
      <c r="N80" s="37">
        <v>1</v>
      </c>
      <c r="O80" s="38">
        <v>13</v>
      </c>
      <c r="P80" s="17" t="s">
        <v>145</v>
      </c>
      <c r="Q80" s="39"/>
      <c r="R80" s="40">
        <f t="shared" ref="R80:R81" si="13">R81</f>
        <v>1.3</v>
      </c>
      <c r="S80" s="41">
        <f>S81</f>
        <v>0</v>
      </c>
      <c r="T80" s="41">
        <f>T81</f>
        <v>1.3</v>
      </c>
    </row>
    <row r="81" spans="1:20" s="16" customFormat="1" ht="21.75" customHeight="1">
      <c r="A81" s="7"/>
      <c r="B81" s="115" t="s">
        <v>5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7"/>
      <c r="N81" s="33">
        <v>1</v>
      </c>
      <c r="O81" s="34">
        <v>13</v>
      </c>
      <c r="P81" s="35" t="s">
        <v>145</v>
      </c>
      <c r="Q81" s="36">
        <v>500</v>
      </c>
      <c r="R81" s="19">
        <f t="shared" si="13"/>
        <v>1.3</v>
      </c>
      <c r="S81" s="18">
        <f>S82</f>
        <v>0</v>
      </c>
      <c r="T81" s="18">
        <f>T82</f>
        <v>1.3</v>
      </c>
    </row>
    <row r="82" spans="1:20" s="16" customFormat="1" ht="21.75" customHeight="1">
      <c r="A82" s="7"/>
      <c r="B82" s="115" t="s">
        <v>4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7"/>
      <c r="N82" s="33">
        <v>1</v>
      </c>
      <c r="O82" s="34">
        <v>13</v>
      </c>
      <c r="P82" s="35" t="s">
        <v>145</v>
      </c>
      <c r="Q82" s="36">
        <v>540</v>
      </c>
      <c r="R82" s="19">
        <v>1.3</v>
      </c>
      <c r="S82" s="18">
        <v>0</v>
      </c>
      <c r="T82" s="18">
        <f>S82+R82</f>
        <v>1.3</v>
      </c>
    </row>
    <row r="83" spans="1:20" s="57" customFormat="1" ht="27.75" customHeight="1">
      <c r="A83" s="6"/>
      <c r="B83" s="173" t="s">
        <v>55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5"/>
      <c r="N83" s="37">
        <v>1</v>
      </c>
      <c r="O83" s="37">
        <v>13</v>
      </c>
      <c r="P83" s="17">
        <v>1810200000</v>
      </c>
      <c r="Q83" s="42" t="s">
        <v>1</v>
      </c>
      <c r="R83" s="40">
        <f>R85</f>
        <v>50</v>
      </c>
      <c r="S83" s="41">
        <f t="shared" ref="S83:T84" si="14">S84</f>
        <v>0</v>
      </c>
      <c r="T83" s="41">
        <f t="shared" si="14"/>
        <v>50</v>
      </c>
    </row>
    <row r="84" spans="1:20" s="57" customFormat="1" ht="27.75" customHeight="1">
      <c r="A84" s="6"/>
      <c r="B84" s="103" t="s">
        <v>56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5"/>
      <c r="N84" s="37">
        <v>1</v>
      </c>
      <c r="O84" s="37">
        <v>13</v>
      </c>
      <c r="P84" s="17">
        <v>1810202400</v>
      </c>
      <c r="Q84" s="42"/>
      <c r="R84" s="40">
        <f>R85</f>
        <v>50</v>
      </c>
      <c r="S84" s="41">
        <f t="shared" si="14"/>
        <v>0</v>
      </c>
      <c r="T84" s="41">
        <f t="shared" si="14"/>
        <v>50</v>
      </c>
    </row>
    <row r="85" spans="1:20" s="16" customFormat="1" ht="27.75" customHeight="1">
      <c r="A85" s="7"/>
      <c r="B85" s="100" t="s">
        <v>9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2"/>
      <c r="N85" s="33">
        <v>1</v>
      </c>
      <c r="O85" s="33">
        <v>13</v>
      </c>
      <c r="P85" s="35">
        <v>1810202400</v>
      </c>
      <c r="Q85" s="43" t="s">
        <v>8</v>
      </c>
      <c r="R85" s="19">
        <f>R86</f>
        <v>50</v>
      </c>
      <c r="S85" s="19">
        <f>S86</f>
        <v>0</v>
      </c>
      <c r="T85" s="18">
        <f>T86</f>
        <v>50</v>
      </c>
    </row>
    <row r="86" spans="1:20" s="16" customFormat="1" ht="24.75" customHeight="1">
      <c r="A86" s="7"/>
      <c r="B86" s="100" t="s">
        <v>7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2"/>
      <c r="N86" s="33">
        <v>1</v>
      </c>
      <c r="O86" s="33">
        <v>13</v>
      </c>
      <c r="P86" s="35">
        <v>1810202400</v>
      </c>
      <c r="Q86" s="43">
        <v>110</v>
      </c>
      <c r="R86" s="19">
        <v>50</v>
      </c>
      <c r="S86" s="18">
        <v>0</v>
      </c>
      <c r="T86" s="18">
        <f>S86+R86</f>
        <v>50</v>
      </c>
    </row>
    <row r="87" spans="1:20" ht="12.75" customHeight="1">
      <c r="A87" s="7"/>
      <c r="B87" s="133" t="s">
        <v>215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5"/>
      <c r="N87" s="87">
        <v>2</v>
      </c>
      <c r="O87" s="88">
        <v>0</v>
      </c>
      <c r="P87" s="89" t="s">
        <v>1</v>
      </c>
      <c r="Q87" s="90" t="s">
        <v>1</v>
      </c>
      <c r="R87" s="91">
        <f t="shared" ref="R87:T88" si="15">R88</f>
        <v>396</v>
      </c>
      <c r="S87" s="92">
        <f t="shared" si="15"/>
        <v>0</v>
      </c>
      <c r="T87" s="92">
        <f t="shared" si="15"/>
        <v>396</v>
      </c>
    </row>
    <row r="88" spans="1:20" ht="12.75" customHeight="1">
      <c r="A88" s="7"/>
      <c r="B88" s="118" t="s">
        <v>32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  <c r="N88" s="80">
        <v>2</v>
      </c>
      <c r="O88" s="81">
        <v>3</v>
      </c>
      <c r="P88" s="78" t="s">
        <v>1</v>
      </c>
      <c r="Q88" s="79" t="s">
        <v>1</v>
      </c>
      <c r="R88" s="82">
        <f t="shared" si="15"/>
        <v>396</v>
      </c>
      <c r="S88" s="83">
        <f t="shared" si="15"/>
        <v>0</v>
      </c>
      <c r="T88" s="83">
        <f t="shared" si="15"/>
        <v>396</v>
      </c>
    </row>
    <row r="89" spans="1:20" ht="12.75" customHeight="1">
      <c r="A89" s="7"/>
      <c r="B89" s="121" t="s">
        <v>31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3"/>
      <c r="N89" s="66">
        <v>2</v>
      </c>
      <c r="O89" s="67">
        <v>3</v>
      </c>
      <c r="P89" s="68">
        <v>5000000000</v>
      </c>
      <c r="Q89" s="69" t="s">
        <v>1</v>
      </c>
      <c r="R89" s="70">
        <f>R90</f>
        <v>396</v>
      </c>
      <c r="S89" s="71">
        <f>S90</f>
        <v>0</v>
      </c>
      <c r="T89" s="71">
        <f>S89+R89</f>
        <v>396</v>
      </c>
    </row>
    <row r="90" spans="1:20" ht="32.25" customHeight="1">
      <c r="A90" s="7"/>
      <c r="B90" s="173" t="s">
        <v>130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5"/>
      <c r="N90" s="37">
        <v>2</v>
      </c>
      <c r="O90" s="38">
        <v>3</v>
      </c>
      <c r="P90" s="17">
        <v>5000100000</v>
      </c>
      <c r="Q90" s="39" t="s">
        <v>1</v>
      </c>
      <c r="R90" s="40">
        <f>R92</f>
        <v>396</v>
      </c>
      <c r="S90" s="41">
        <f t="shared" ref="S90:T92" si="16">S91</f>
        <v>0</v>
      </c>
      <c r="T90" s="41">
        <f t="shared" si="16"/>
        <v>396</v>
      </c>
    </row>
    <row r="91" spans="1:20" ht="53.25" customHeight="1">
      <c r="A91" s="7"/>
      <c r="B91" s="103" t="s">
        <v>59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5"/>
      <c r="N91" s="37">
        <v>2</v>
      </c>
      <c r="O91" s="38">
        <v>3</v>
      </c>
      <c r="P91" s="17">
        <v>5000151180</v>
      </c>
      <c r="Q91" s="39"/>
      <c r="R91" s="40">
        <f>R92</f>
        <v>396</v>
      </c>
      <c r="S91" s="41">
        <f t="shared" si="16"/>
        <v>0</v>
      </c>
      <c r="T91" s="41">
        <f t="shared" si="16"/>
        <v>396</v>
      </c>
    </row>
    <row r="92" spans="1:20" s="16" customFormat="1" ht="53.25" customHeight="1">
      <c r="A92" s="7"/>
      <c r="B92" s="100" t="s">
        <v>9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2"/>
      <c r="N92" s="33">
        <v>2</v>
      </c>
      <c r="O92" s="34">
        <v>3</v>
      </c>
      <c r="P92" s="35">
        <v>5000151180</v>
      </c>
      <c r="Q92" s="36" t="s">
        <v>8</v>
      </c>
      <c r="R92" s="19">
        <f>R93</f>
        <v>396</v>
      </c>
      <c r="S92" s="18">
        <f t="shared" si="16"/>
        <v>0</v>
      </c>
      <c r="T92" s="18">
        <f t="shared" si="16"/>
        <v>396</v>
      </c>
    </row>
    <row r="93" spans="1:20" ht="21.75" customHeight="1">
      <c r="A93" s="7"/>
      <c r="B93" s="100" t="s">
        <v>30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2"/>
      <c r="N93" s="33">
        <v>2</v>
      </c>
      <c r="O93" s="34">
        <v>3</v>
      </c>
      <c r="P93" s="35">
        <v>5000151180</v>
      </c>
      <c r="Q93" s="36" t="s">
        <v>29</v>
      </c>
      <c r="R93" s="19">
        <v>396</v>
      </c>
      <c r="S93" s="18">
        <v>0</v>
      </c>
      <c r="T93" s="18">
        <f>S93+R93</f>
        <v>396</v>
      </c>
    </row>
    <row r="94" spans="1:20" ht="21.75" customHeight="1">
      <c r="A94" s="7"/>
      <c r="B94" s="133" t="s">
        <v>216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5"/>
      <c r="N94" s="87">
        <v>3</v>
      </c>
      <c r="O94" s="88">
        <v>0</v>
      </c>
      <c r="P94" s="89" t="s">
        <v>1</v>
      </c>
      <c r="Q94" s="90" t="s">
        <v>1</v>
      </c>
      <c r="R94" s="91">
        <f>R95+R102</f>
        <v>73.3</v>
      </c>
      <c r="S94" s="91">
        <f>S95+S102</f>
        <v>0</v>
      </c>
      <c r="T94" s="92">
        <f t="shared" ref="T94" si="17">T95+T102</f>
        <v>73.300000000000011</v>
      </c>
    </row>
    <row r="95" spans="1:20" ht="12.75" customHeight="1">
      <c r="A95" s="7"/>
      <c r="B95" s="118" t="s">
        <v>28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20"/>
      <c r="N95" s="80">
        <v>3</v>
      </c>
      <c r="O95" s="81">
        <v>4</v>
      </c>
      <c r="P95" s="78" t="s">
        <v>1</v>
      </c>
      <c r="Q95" s="79" t="s">
        <v>1</v>
      </c>
      <c r="R95" s="82">
        <v>40</v>
      </c>
      <c r="S95" s="83">
        <f t="shared" ref="S95:S100" si="18">S96</f>
        <v>0</v>
      </c>
      <c r="T95" s="83">
        <f>S95+R95</f>
        <v>40</v>
      </c>
    </row>
    <row r="96" spans="1:20" ht="42.75" customHeight="1">
      <c r="A96" s="7"/>
      <c r="B96" s="121" t="s">
        <v>131</v>
      </c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3"/>
      <c r="N96" s="66">
        <v>3</v>
      </c>
      <c r="O96" s="67">
        <v>4</v>
      </c>
      <c r="P96" s="68">
        <v>1000000000</v>
      </c>
      <c r="Q96" s="69" t="s">
        <v>1</v>
      </c>
      <c r="R96" s="70">
        <v>40</v>
      </c>
      <c r="S96" s="71">
        <f t="shared" si="18"/>
        <v>0</v>
      </c>
      <c r="T96" s="71">
        <f>T97</f>
        <v>40</v>
      </c>
    </row>
    <row r="97" spans="1:20" ht="12.75" customHeight="1">
      <c r="A97" s="7"/>
      <c r="B97" s="97" t="s">
        <v>27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  <c r="N97" s="37">
        <v>3</v>
      </c>
      <c r="O97" s="38">
        <v>4</v>
      </c>
      <c r="P97" s="17">
        <v>1010000000</v>
      </c>
      <c r="Q97" s="39" t="s">
        <v>1</v>
      </c>
      <c r="R97" s="40">
        <v>40</v>
      </c>
      <c r="S97" s="41">
        <f t="shared" si="18"/>
        <v>0</v>
      </c>
      <c r="T97" s="41">
        <f>T98</f>
        <v>40</v>
      </c>
    </row>
    <row r="98" spans="1:20" ht="39.75" customHeight="1">
      <c r="A98" s="7"/>
      <c r="B98" s="97" t="s">
        <v>60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9"/>
      <c r="N98" s="37">
        <v>3</v>
      </c>
      <c r="O98" s="38">
        <v>4</v>
      </c>
      <c r="P98" s="17">
        <v>1010800000</v>
      </c>
      <c r="Q98" s="39" t="s">
        <v>1</v>
      </c>
      <c r="R98" s="40">
        <v>40</v>
      </c>
      <c r="S98" s="41">
        <f t="shared" si="18"/>
        <v>0</v>
      </c>
      <c r="T98" s="41">
        <f>T99</f>
        <v>40</v>
      </c>
    </row>
    <row r="99" spans="1:20" ht="51.75" customHeight="1">
      <c r="A99" s="7"/>
      <c r="B99" s="103" t="s">
        <v>61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5"/>
      <c r="N99" s="37">
        <v>3</v>
      </c>
      <c r="O99" s="38">
        <v>4</v>
      </c>
      <c r="P99" s="17" t="s">
        <v>62</v>
      </c>
      <c r="Q99" s="39"/>
      <c r="R99" s="40">
        <v>40</v>
      </c>
      <c r="S99" s="41">
        <f t="shared" si="18"/>
        <v>0</v>
      </c>
      <c r="T99" s="41">
        <f>T100</f>
        <v>40</v>
      </c>
    </row>
    <row r="100" spans="1:20" s="16" customFormat="1" ht="21.75" customHeight="1">
      <c r="A100" s="7"/>
      <c r="B100" s="112" t="s">
        <v>135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4"/>
      <c r="N100" s="33">
        <v>3</v>
      </c>
      <c r="O100" s="34">
        <v>4</v>
      </c>
      <c r="P100" s="35" t="s">
        <v>62</v>
      </c>
      <c r="Q100" s="36" t="s">
        <v>20</v>
      </c>
      <c r="R100" s="19">
        <v>40</v>
      </c>
      <c r="S100" s="18">
        <f t="shared" si="18"/>
        <v>0</v>
      </c>
      <c r="T100" s="18">
        <f>T101</f>
        <v>40</v>
      </c>
    </row>
    <row r="101" spans="1:20" ht="21.75" customHeight="1">
      <c r="A101" s="7"/>
      <c r="B101" s="100" t="s">
        <v>19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2"/>
      <c r="N101" s="33">
        <v>3</v>
      </c>
      <c r="O101" s="34">
        <v>4</v>
      </c>
      <c r="P101" s="35" t="s">
        <v>62</v>
      </c>
      <c r="Q101" s="36" t="s">
        <v>18</v>
      </c>
      <c r="R101" s="19">
        <v>40</v>
      </c>
      <c r="S101" s="18">
        <v>0</v>
      </c>
      <c r="T101" s="18">
        <f>S101+R101</f>
        <v>40</v>
      </c>
    </row>
    <row r="102" spans="1:20" s="57" customFormat="1" ht="21.75" customHeight="1">
      <c r="A102" s="6"/>
      <c r="B102" s="149" t="s">
        <v>53</v>
      </c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1"/>
      <c r="N102" s="72">
        <v>3</v>
      </c>
      <c r="O102" s="73">
        <v>14</v>
      </c>
      <c r="P102" s="74"/>
      <c r="Q102" s="75"/>
      <c r="R102" s="76">
        <f t="shared" ref="R102:T103" si="19">R103</f>
        <v>33.299999999999997</v>
      </c>
      <c r="S102" s="77">
        <f t="shared" si="19"/>
        <v>0</v>
      </c>
      <c r="T102" s="77">
        <f t="shared" si="19"/>
        <v>33.300000000000004</v>
      </c>
    </row>
    <row r="103" spans="1:20" s="57" customFormat="1" ht="32.25" customHeight="1">
      <c r="A103" s="6"/>
      <c r="B103" s="146" t="s">
        <v>131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8"/>
      <c r="N103" s="66">
        <v>3</v>
      </c>
      <c r="O103" s="67">
        <v>14</v>
      </c>
      <c r="P103" s="68">
        <v>1000000000</v>
      </c>
      <c r="Q103" s="69"/>
      <c r="R103" s="70">
        <f t="shared" si="19"/>
        <v>33.299999999999997</v>
      </c>
      <c r="S103" s="71">
        <f t="shared" si="19"/>
        <v>0</v>
      </c>
      <c r="T103" s="71">
        <f t="shared" si="19"/>
        <v>33.300000000000004</v>
      </c>
    </row>
    <row r="104" spans="1:20" s="57" customFormat="1" ht="21.75" customHeight="1">
      <c r="A104" s="6"/>
      <c r="B104" s="103" t="s">
        <v>63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5"/>
      <c r="N104" s="37">
        <v>3</v>
      </c>
      <c r="O104" s="38">
        <v>14</v>
      </c>
      <c r="P104" s="17">
        <v>1010300000</v>
      </c>
      <c r="Q104" s="39"/>
      <c r="R104" s="40">
        <f>R106+R110</f>
        <v>33.299999999999997</v>
      </c>
      <c r="S104" s="40">
        <f>S106+S110+S108</f>
        <v>0</v>
      </c>
      <c r="T104" s="41">
        <f>T106+T110+T108</f>
        <v>33.300000000000004</v>
      </c>
    </row>
    <row r="105" spans="1:20" s="57" customFormat="1" ht="21.75" customHeight="1">
      <c r="A105" s="6"/>
      <c r="B105" s="103" t="s">
        <v>147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5"/>
      <c r="N105" s="37">
        <v>3</v>
      </c>
      <c r="O105" s="38">
        <v>14</v>
      </c>
      <c r="P105" s="17" t="s">
        <v>146</v>
      </c>
      <c r="Q105" s="39"/>
      <c r="R105" s="40">
        <f>R106+R108</f>
        <v>23.3</v>
      </c>
      <c r="S105" s="41">
        <f>S106+S108</f>
        <v>0</v>
      </c>
      <c r="T105" s="41">
        <f>T106+T108</f>
        <v>23.3</v>
      </c>
    </row>
    <row r="106" spans="1:20" s="16" customFormat="1" ht="21.75" customHeight="1">
      <c r="A106" s="7"/>
      <c r="B106" s="100" t="s">
        <v>9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2"/>
      <c r="N106" s="33">
        <v>3</v>
      </c>
      <c r="O106" s="34">
        <v>14</v>
      </c>
      <c r="P106" s="35" t="s">
        <v>146</v>
      </c>
      <c r="Q106" s="36">
        <v>100</v>
      </c>
      <c r="R106" s="19">
        <f t="shared" ref="R106:T106" si="20">R107</f>
        <v>23.3</v>
      </c>
      <c r="S106" s="18">
        <f t="shared" si="20"/>
        <v>-11.6</v>
      </c>
      <c r="T106" s="18">
        <f t="shared" si="20"/>
        <v>11.700000000000001</v>
      </c>
    </row>
    <row r="107" spans="1:20" s="16" customFormat="1" ht="21.75" customHeight="1">
      <c r="A107" s="7"/>
      <c r="B107" s="112" t="s">
        <v>30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4"/>
      <c r="N107" s="33">
        <v>3</v>
      </c>
      <c r="O107" s="34">
        <v>14</v>
      </c>
      <c r="P107" s="35" t="s">
        <v>146</v>
      </c>
      <c r="Q107" s="36">
        <v>120</v>
      </c>
      <c r="R107" s="19">
        <v>23.3</v>
      </c>
      <c r="S107" s="18">
        <v>-11.6</v>
      </c>
      <c r="T107" s="18">
        <f>S107+R107</f>
        <v>11.700000000000001</v>
      </c>
    </row>
    <row r="108" spans="1:20" s="16" customFormat="1" ht="21.75" customHeight="1">
      <c r="A108" s="7"/>
      <c r="B108" s="112" t="s">
        <v>135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4"/>
      <c r="N108" s="33">
        <v>3</v>
      </c>
      <c r="O108" s="34">
        <v>14</v>
      </c>
      <c r="P108" s="35" t="s">
        <v>146</v>
      </c>
      <c r="Q108" s="36">
        <v>200</v>
      </c>
      <c r="R108" s="19">
        <f>R109</f>
        <v>0</v>
      </c>
      <c r="S108" s="18">
        <f>S109</f>
        <v>11.6</v>
      </c>
      <c r="T108" s="18">
        <f>T109</f>
        <v>11.6</v>
      </c>
    </row>
    <row r="109" spans="1:20" s="16" customFormat="1" ht="21.75" customHeight="1">
      <c r="A109" s="7"/>
      <c r="B109" s="100" t="s">
        <v>19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33">
        <v>3</v>
      </c>
      <c r="O109" s="34">
        <v>14</v>
      </c>
      <c r="P109" s="35" t="s">
        <v>146</v>
      </c>
      <c r="Q109" s="36">
        <v>240</v>
      </c>
      <c r="R109" s="19">
        <v>0</v>
      </c>
      <c r="S109" s="18">
        <v>11.6</v>
      </c>
      <c r="T109" s="18">
        <f>S109+R109</f>
        <v>11.6</v>
      </c>
    </row>
    <row r="110" spans="1:20" s="57" customFormat="1" ht="21.75" customHeight="1">
      <c r="A110" s="6"/>
      <c r="B110" s="152" t="s">
        <v>186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4"/>
      <c r="N110" s="37">
        <v>3</v>
      </c>
      <c r="O110" s="38">
        <v>14</v>
      </c>
      <c r="P110" s="17" t="s">
        <v>187</v>
      </c>
      <c r="Q110" s="39"/>
      <c r="R110" s="40">
        <f t="shared" ref="R110:T111" si="21">R111</f>
        <v>10</v>
      </c>
      <c r="S110" s="41">
        <f t="shared" si="21"/>
        <v>0</v>
      </c>
      <c r="T110" s="41">
        <f t="shared" si="21"/>
        <v>10</v>
      </c>
    </row>
    <row r="111" spans="1:20" s="16" customFormat="1" ht="33" customHeight="1">
      <c r="A111" s="7"/>
      <c r="B111" s="100" t="s">
        <v>9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  <c r="N111" s="33">
        <v>3</v>
      </c>
      <c r="O111" s="34">
        <v>14</v>
      </c>
      <c r="P111" s="35" t="s">
        <v>187</v>
      </c>
      <c r="Q111" s="36">
        <v>100</v>
      </c>
      <c r="R111" s="19">
        <f t="shared" si="21"/>
        <v>10</v>
      </c>
      <c r="S111" s="18">
        <f t="shared" si="21"/>
        <v>0</v>
      </c>
      <c r="T111" s="18">
        <f t="shared" si="21"/>
        <v>10</v>
      </c>
    </row>
    <row r="112" spans="1:20" s="16" customFormat="1" ht="21.75" customHeight="1">
      <c r="A112" s="7"/>
      <c r="B112" s="112" t="s">
        <v>30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4"/>
      <c r="N112" s="33">
        <v>3</v>
      </c>
      <c r="O112" s="34">
        <v>14</v>
      </c>
      <c r="P112" s="35" t="s">
        <v>187</v>
      </c>
      <c r="Q112" s="36">
        <v>120</v>
      </c>
      <c r="R112" s="19">
        <v>10</v>
      </c>
      <c r="S112" s="18">
        <v>0</v>
      </c>
      <c r="T112" s="18">
        <f>S112+R112</f>
        <v>10</v>
      </c>
    </row>
    <row r="113" spans="1:20" s="57" customFormat="1" ht="21.75" customHeight="1">
      <c r="A113" s="6"/>
      <c r="B113" s="133" t="s">
        <v>217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5"/>
      <c r="N113" s="87">
        <v>4</v>
      </c>
      <c r="O113" s="88">
        <v>0</v>
      </c>
      <c r="P113" s="89" t="s">
        <v>1</v>
      </c>
      <c r="Q113" s="90" t="s">
        <v>1</v>
      </c>
      <c r="R113" s="91">
        <f>R141+R114+R151+R130</f>
        <v>2862.5999999999995</v>
      </c>
      <c r="S113" s="91">
        <f>S141+S114+S151+S130</f>
        <v>208.4</v>
      </c>
      <c r="T113" s="92">
        <f>T141+T114+T151+T130</f>
        <v>3071</v>
      </c>
    </row>
    <row r="114" spans="1:20" s="57" customFormat="1" ht="21.75" customHeight="1">
      <c r="A114" s="6"/>
      <c r="B114" s="130" t="s">
        <v>64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2"/>
      <c r="N114" s="72">
        <v>4</v>
      </c>
      <c r="O114" s="72">
        <v>1</v>
      </c>
      <c r="P114" s="74" t="s">
        <v>1</v>
      </c>
      <c r="Q114" s="84" t="s">
        <v>1</v>
      </c>
      <c r="R114" s="76">
        <f t="shared" ref="R114:T115" si="22">R115</f>
        <v>1415</v>
      </c>
      <c r="S114" s="77">
        <f t="shared" si="22"/>
        <v>208.4</v>
      </c>
      <c r="T114" s="77">
        <f t="shared" si="22"/>
        <v>1623.4</v>
      </c>
    </row>
    <row r="115" spans="1:20" s="57" customFormat="1" ht="21.75" customHeight="1">
      <c r="A115" s="6"/>
      <c r="B115" s="121" t="s">
        <v>207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  <c r="N115" s="66">
        <v>4</v>
      </c>
      <c r="O115" s="66">
        <v>1</v>
      </c>
      <c r="P115" s="68" t="s">
        <v>121</v>
      </c>
      <c r="Q115" s="85" t="s">
        <v>1</v>
      </c>
      <c r="R115" s="70">
        <f>R116</f>
        <v>1415</v>
      </c>
      <c r="S115" s="71">
        <f t="shared" si="22"/>
        <v>208.4</v>
      </c>
      <c r="T115" s="71">
        <f t="shared" si="22"/>
        <v>1623.4</v>
      </c>
    </row>
    <row r="116" spans="1:20" s="57" customFormat="1" ht="21.75" customHeight="1">
      <c r="A116" s="6"/>
      <c r="B116" s="97" t="s">
        <v>65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9"/>
      <c r="N116" s="37">
        <v>4</v>
      </c>
      <c r="O116" s="37">
        <v>1</v>
      </c>
      <c r="P116" s="17" t="s">
        <v>122</v>
      </c>
      <c r="Q116" s="42" t="s">
        <v>1</v>
      </c>
      <c r="R116" s="40">
        <f>R117+R124</f>
        <v>1415</v>
      </c>
      <c r="S116" s="40">
        <f t="shared" ref="S116:T116" si="23">S117+S124</f>
        <v>208.4</v>
      </c>
      <c r="T116" s="41">
        <f t="shared" si="23"/>
        <v>1623.4</v>
      </c>
    </row>
    <row r="117" spans="1:20" s="57" customFormat="1" ht="21.75" customHeight="1">
      <c r="A117" s="6"/>
      <c r="B117" s="97" t="s">
        <v>66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9"/>
      <c r="N117" s="37">
        <v>4</v>
      </c>
      <c r="O117" s="37">
        <v>1</v>
      </c>
      <c r="P117" s="17" t="s">
        <v>123</v>
      </c>
      <c r="Q117" s="42" t="s">
        <v>1</v>
      </c>
      <c r="R117" s="40">
        <f>R119+R121</f>
        <v>1415</v>
      </c>
      <c r="S117" s="40">
        <f t="shared" ref="S117:T117" si="24">S119+S121</f>
        <v>-58.6</v>
      </c>
      <c r="T117" s="41">
        <f t="shared" si="24"/>
        <v>1356.4</v>
      </c>
    </row>
    <row r="118" spans="1:20" s="57" customFormat="1" ht="12.75" customHeight="1">
      <c r="A118" s="6"/>
      <c r="B118" s="103" t="s">
        <v>67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5"/>
      <c r="N118" s="37">
        <v>4</v>
      </c>
      <c r="O118" s="37">
        <v>1</v>
      </c>
      <c r="P118" s="17" t="s">
        <v>124</v>
      </c>
      <c r="Q118" s="42"/>
      <c r="R118" s="40">
        <f>R119</f>
        <v>1400</v>
      </c>
      <c r="S118" s="41">
        <f t="shared" ref="S118:T119" si="25">S119</f>
        <v>-58.6</v>
      </c>
      <c r="T118" s="41">
        <f t="shared" si="25"/>
        <v>1341.4</v>
      </c>
    </row>
    <row r="119" spans="1:20" s="16" customFormat="1" ht="12.75" customHeight="1">
      <c r="A119" s="7"/>
      <c r="B119" s="100" t="s">
        <v>9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33">
        <v>4</v>
      </c>
      <c r="O119" s="33">
        <v>1</v>
      </c>
      <c r="P119" s="35" t="s">
        <v>124</v>
      </c>
      <c r="Q119" s="43" t="s">
        <v>8</v>
      </c>
      <c r="R119" s="19">
        <f>R120</f>
        <v>1400</v>
      </c>
      <c r="S119" s="18">
        <f t="shared" si="25"/>
        <v>-58.6</v>
      </c>
      <c r="T119" s="18">
        <f t="shared" si="25"/>
        <v>1341.4</v>
      </c>
    </row>
    <row r="120" spans="1:20" ht="21.75" customHeight="1">
      <c r="A120" s="7"/>
      <c r="B120" s="100" t="s">
        <v>7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2"/>
      <c r="N120" s="33">
        <v>4</v>
      </c>
      <c r="O120" s="33">
        <v>1</v>
      </c>
      <c r="P120" s="35" t="s">
        <v>124</v>
      </c>
      <c r="Q120" s="43" t="s">
        <v>6</v>
      </c>
      <c r="R120" s="19">
        <v>1400</v>
      </c>
      <c r="S120" s="18">
        <v>-58.6</v>
      </c>
      <c r="T120" s="18">
        <f>S120+R120</f>
        <v>1341.4</v>
      </c>
    </row>
    <row r="121" spans="1:20" s="57" customFormat="1" ht="29.25" customHeight="1">
      <c r="A121" s="6"/>
      <c r="B121" s="94" t="s">
        <v>188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6"/>
      <c r="N121" s="37">
        <v>4</v>
      </c>
      <c r="O121" s="37">
        <v>1</v>
      </c>
      <c r="P121" s="17" t="s">
        <v>189</v>
      </c>
      <c r="Q121" s="42"/>
      <c r="R121" s="40">
        <f>R122</f>
        <v>15</v>
      </c>
      <c r="S121" s="41">
        <f>S122</f>
        <v>0</v>
      </c>
      <c r="T121" s="41">
        <f>S121+R121</f>
        <v>15</v>
      </c>
    </row>
    <row r="122" spans="1:20" s="16" customFormat="1" ht="32.25" customHeight="1">
      <c r="A122" s="7"/>
      <c r="B122" s="100" t="s">
        <v>9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2"/>
      <c r="N122" s="33">
        <v>4</v>
      </c>
      <c r="O122" s="33">
        <v>1</v>
      </c>
      <c r="P122" s="35" t="s">
        <v>189</v>
      </c>
      <c r="Q122" s="43">
        <v>100</v>
      </c>
      <c r="R122" s="19">
        <f>R123</f>
        <v>15</v>
      </c>
      <c r="S122" s="18">
        <f>S123</f>
        <v>0</v>
      </c>
      <c r="T122" s="18">
        <f>T123</f>
        <v>15</v>
      </c>
    </row>
    <row r="123" spans="1:20" ht="31.5" customHeight="1">
      <c r="A123" s="7"/>
      <c r="B123" s="100" t="s">
        <v>7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2"/>
      <c r="N123" s="33">
        <v>4</v>
      </c>
      <c r="O123" s="33">
        <v>1</v>
      </c>
      <c r="P123" s="35" t="s">
        <v>189</v>
      </c>
      <c r="Q123" s="43">
        <v>110</v>
      </c>
      <c r="R123" s="19">
        <v>15</v>
      </c>
      <c r="S123" s="18">
        <v>0</v>
      </c>
      <c r="T123" s="18">
        <f>R123+S123</f>
        <v>15</v>
      </c>
    </row>
    <row r="124" spans="1:20" ht="31.5" customHeight="1">
      <c r="A124" s="7"/>
      <c r="B124" s="115" t="s">
        <v>231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7"/>
      <c r="N124" s="33">
        <v>4</v>
      </c>
      <c r="O124" s="33">
        <v>1</v>
      </c>
      <c r="P124" s="35" t="s">
        <v>232</v>
      </c>
      <c r="Q124" s="43"/>
      <c r="R124" s="19">
        <f>R125</f>
        <v>0</v>
      </c>
      <c r="S124" s="19">
        <f t="shared" ref="S124:T124" si="26">S125</f>
        <v>267</v>
      </c>
      <c r="T124" s="18">
        <f t="shared" si="26"/>
        <v>267</v>
      </c>
    </row>
    <row r="125" spans="1:20" ht="31.5" customHeight="1">
      <c r="A125" s="7"/>
      <c r="B125" s="103" t="s">
        <v>68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5"/>
      <c r="N125" s="33">
        <v>4</v>
      </c>
      <c r="O125" s="33">
        <v>1</v>
      </c>
      <c r="P125" s="35" t="s">
        <v>233</v>
      </c>
      <c r="Q125" s="43"/>
      <c r="R125" s="19">
        <f>R126+R128</f>
        <v>0</v>
      </c>
      <c r="S125" s="19">
        <f t="shared" ref="S125:T125" si="27">S126+S128</f>
        <v>267</v>
      </c>
      <c r="T125" s="18">
        <f t="shared" si="27"/>
        <v>267</v>
      </c>
    </row>
    <row r="126" spans="1:20" ht="31.5" customHeight="1">
      <c r="A126" s="7"/>
      <c r="B126" s="100" t="s">
        <v>9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2"/>
      <c r="N126" s="33">
        <v>4</v>
      </c>
      <c r="O126" s="33">
        <v>1</v>
      </c>
      <c r="P126" s="35" t="s">
        <v>233</v>
      </c>
      <c r="Q126" s="43">
        <v>100</v>
      </c>
      <c r="R126" s="19">
        <f>R127</f>
        <v>0</v>
      </c>
      <c r="S126" s="19">
        <f t="shared" ref="S126:T126" si="28">S127</f>
        <v>227</v>
      </c>
      <c r="T126" s="18">
        <f t="shared" si="28"/>
        <v>227</v>
      </c>
    </row>
    <row r="127" spans="1:20" ht="31.5" customHeight="1">
      <c r="A127" s="7"/>
      <c r="B127" s="100" t="s">
        <v>7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2"/>
      <c r="N127" s="33">
        <v>4</v>
      </c>
      <c r="O127" s="33">
        <v>1</v>
      </c>
      <c r="P127" s="35" t="s">
        <v>233</v>
      </c>
      <c r="Q127" s="43">
        <v>110</v>
      </c>
      <c r="R127" s="19">
        <v>0</v>
      </c>
      <c r="S127" s="18">
        <v>227</v>
      </c>
      <c r="T127" s="18">
        <f>S127+R127</f>
        <v>227</v>
      </c>
    </row>
    <row r="128" spans="1:20" ht="31.5" customHeight="1">
      <c r="A128" s="7"/>
      <c r="B128" s="112" t="s">
        <v>135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4"/>
      <c r="N128" s="33">
        <v>4</v>
      </c>
      <c r="O128" s="33">
        <v>1</v>
      </c>
      <c r="P128" s="35" t="s">
        <v>233</v>
      </c>
      <c r="Q128" s="43">
        <v>200</v>
      </c>
      <c r="R128" s="19">
        <f>R129</f>
        <v>0</v>
      </c>
      <c r="S128" s="18">
        <f>S129</f>
        <v>40</v>
      </c>
      <c r="T128" s="18">
        <f>T129</f>
        <v>40</v>
      </c>
    </row>
    <row r="129" spans="1:20" ht="31.5" customHeight="1">
      <c r="A129" s="7"/>
      <c r="B129" s="100" t="s">
        <v>19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2"/>
      <c r="N129" s="33">
        <v>4</v>
      </c>
      <c r="O129" s="33">
        <v>1</v>
      </c>
      <c r="P129" s="35" t="s">
        <v>233</v>
      </c>
      <c r="Q129" s="43">
        <v>240</v>
      </c>
      <c r="R129" s="19">
        <v>0</v>
      </c>
      <c r="S129" s="18">
        <v>40</v>
      </c>
      <c r="T129" s="18">
        <f>S129+R129</f>
        <v>40</v>
      </c>
    </row>
    <row r="130" spans="1:20" ht="20.25" customHeight="1">
      <c r="A130" s="7"/>
      <c r="B130" s="127" t="s">
        <v>152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9"/>
      <c r="N130" s="72">
        <v>4</v>
      </c>
      <c r="O130" s="73">
        <v>9</v>
      </c>
      <c r="P130" s="74"/>
      <c r="Q130" s="84"/>
      <c r="R130" s="76">
        <f>R131</f>
        <v>610.70000000000005</v>
      </c>
      <c r="S130" s="77">
        <f>S131</f>
        <v>0</v>
      </c>
      <c r="T130" s="77">
        <f>T131</f>
        <v>610.70000000000005</v>
      </c>
    </row>
    <row r="131" spans="1:20" ht="12.75" customHeight="1">
      <c r="A131" s="7"/>
      <c r="B131" s="184" t="s">
        <v>153</v>
      </c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6"/>
      <c r="N131" s="66">
        <v>4</v>
      </c>
      <c r="O131" s="67">
        <v>9</v>
      </c>
      <c r="P131" s="68" t="s">
        <v>151</v>
      </c>
      <c r="Q131" s="85"/>
      <c r="R131" s="70">
        <f>R132</f>
        <v>610.70000000000005</v>
      </c>
      <c r="S131" s="71">
        <f>S132</f>
        <v>0</v>
      </c>
      <c r="T131" s="71">
        <f>S131+R131</f>
        <v>610.70000000000005</v>
      </c>
    </row>
    <row r="132" spans="1:20" s="57" customFormat="1" ht="12.75" customHeight="1">
      <c r="A132" s="6"/>
      <c r="B132" s="94" t="s">
        <v>154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6"/>
      <c r="N132" s="37">
        <v>4</v>
      </c>
      <c r="O132" s="38">
        <v>9</v>
      </c>
      <c r="P132" s="17" t="s">
        <v>155</v>
      </c>
      <c r="Q132" s="42"/>
      <c r="R132" s="40">
        <f>R137+R133</f>
        <v>610.70000000000005</v>
      </c>
      <c r="S132" s="40">
        <f t="shared" ref="S132:T132" si="29">S137+S133</f>
        <v>0</v>
      </c>
      <c r="T132" s="41">
        <f t="shared" si="29"/>
        <v>610.70000000000005</v>
      </c>
    </row>
    <row r="133" spans="1:20" s="57" customFormat="1" ht="12.75" customHeight="1">
      <c r="A133" s="6"/>
      <c r="B133" s="94" t="s">
        <v>220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6"/>
      <c r="N133" s="37">
        <v>4</v>
      </c>
      <c r="O133" s="38">
        <v>9</v>
      </c>
      <c r="P133" s="17" t="s">
        <v>203</v>
      </c>
      <c r="Q133" s="42"/>
      <c r="R133" s="40">
        <f>R134</f>
        <v>10.199999999999999</v>
      </c>
      <c r="S133" s="40">
        <f t="shared" ref="S133:T133" si="30">S134</f>
        <v>0</v>
      </c>
      <c r="T133" s="41">
        <f t="shared" si="30"/>
        <v>10.199999999999999</v>
      </c>
    </row>
    <row r="134" spans="1:20" s="57" customFormat="1" ht="27" customHeight="1">
      <c r="A134" s="6"/>
      <c r="B134" s="94" t="s">
        <v>221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6"/>
      <c r="N134" s="37">
        <v>4</v>
      </c>
      <c r="O134" s="38">
        <v>9</v>
      </c>
      <c r="P134" s="17" t="s">
        <v>222</v>
      </c>
      <c r="Q134" s="42"/>
      <c r="R134" s="40">
        <f>R135</f>
        <v>10.199999999999999</v>
      </c>
      <c r="S134" s="40">
        <f t="shared" ref="S134:T134" si="31">S135</f>
        <v>0</v>
      </c>
      <c r="T134" s="41">
        <f t="shared" si="31"/>
        <v>10.199999999999999</v>
      </c>
    </row>
    <row r="135" spans="1:20" s="16" customFormat="1" ht="27" customHeight="1">
      <c r="A135" s="7"/>
      <c r="B135" s="115" t="s">
        <v>5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7"/>
      <c r="N135" s="33">
        <v>4</v>
      </c>
      <c r="O135" s="34">
        <v>9</v>
      </c>
      <c r="P135" s="35" t="s">
        <v>222</v>
      </c>
      <c r="Q135" s="43">
        <v>500</v>
      </c>
      <c r="R135" s="19">
        <f>R136</f>
        <v>10.199999999999999</v>
      </c>
      <c r="S135" s="19">
        <f t="shared" ref="S135:T135" si="32">S136</f>
        <v>0</v>
      </c>
      <c r="T135" s="18">
        <f t="shared" si="32"/>
        <v>10.199999999999999</v>
      </c>
    </row>
    <row r="136" spans="1:20" s="16" customFormat="1" ht="27" customHeight="1">
      <c r="A136" s="7"/>
      <c r="B136" s="115" t="s">
        <v>4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7"/>
      <c r="N136" s="33">
        <v>4</v>
      </c>
      <c r="O136" s="34">
        <v>9</v>
      </c>
      <c r="P136" s="35" t="s">
        <v>222</v>
      </c>
      <c r="Q136" s="43">
        <v>540</v>
      </c>
      <c r="R136" s="19">
        <v>10.199999999999999</v>
      </c>
      <c r="S136" s="19">
        <v>0</v>
      </c>
      <c r="T136" s="18">
        <f>S136+R136</f>
        <v>10.199999999999999</v>
      </c>
    </row>
    <row r="137" spans="1:20" s="57" customFormat="1" ht="12.75" customHeight="1">
      <c r="A137" s="6"/>
      <c r="B137" s="94" t="s">
        <v>176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6"/>
      <c r="N137" s="37">
        <v>4</v>
      </c>
      <c r="O137" s="38">
        <v>9</v>
      </c>
      <c r="P137" s="17" t="s">
        <v>177</v>
      </c>
      <c r="Q137" s="42"/>
      <c r="R137" s="40">
        <f t="shared" ref="R137:T139" si="33">R138</f>
        <v>600.5</v>
      </c>
      <c r="S137" s="41">
        <f t="shared" si="33"/>
        <v>0</v>
      </c>
      <c r="T137" s="41">
        <f t="shared" si="33"/>
        <v>600.5</v>
      </c>
    </row>
    <row r="138" spans="1:20" s="57" customFormat="1" ht="12.75" customHeight="1">
      <c r="A138" s="6"/>
      <c r="B138" s="94" t="s">
        <v>68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6"/>
      <c r="N138" s="37">
        <v>4</v>
      </c>
      <c r="O138" s="38">
        <v>9</v>
      </c>
      <c r="P138" s="17" t="s">
        <v>178</v>
      </c>
      <c r="Q138" s="42"/>
      <c r="R138" s="40">
        <f t="shared" si="33"/>
        <v>600.5</v>
      </c>
      <c r="S138" s="41">
        <f t="shared" si="33"/>
        <v>0</v>
      </c>
      <c r="T138" s="41">
        <f t="shared" si="33"/>
        <v>600.5</v>
      </c>
    </row>
    <row r="139" spans="1:20" s="16" customFormat="1" ht="12.75" customHeight="1">
      <c r="A139" s="7"/>
      <c r="B139" s="112" t="s">
        <v>135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4"/>
      <c r="N139" s="33">
        <v>4</v>
      </c>
      <c r="O139" s="34">
        <v>9</v>
      </c>
      <c r="P139" s="35" t="s">
        <v>178</v>
      </c>
      <c r="Q139" s="43">
        <v>200</v>
      </c>
      <c r="R139" s="19">
        <f t="shared" si="33"/>
        <v>600.5</v>
      </c>
      <c r="S139" s="18">
        <f t="shared" si="33"/>
        <v>0</v>
      </c>
      <c r="T139" s="18">
        <f t="shared" si="33"/>
        <v>600.5</v>
      </c>
    </row>
    <row r="140" spans="1:20" ht="12.75" customHeight="1">
      <c r="A140" s="7"/>
      <c r="B140" s="100" t="s">
        <v>19</v>
      </c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2"/>
      <c r="N140" s="33">
        <v>4</v>
      </c>
      <c r="O140" s="34">
        <v>9</v>
      </c>
      <c r="P140" s="35" t="s">
        <v>178</v>
      </c>
      <c r="Q140" s="43">
        <v>240</v>
      </c>
      <c r="R140" s="19">
        <v>600.5</v>
      </c>
      <c r="S140" s="18">
        <v>0</v>
      </c>
      <c r="T140" s="18">
        <f>S140+R140</f>
        <v>600.5</v>
      </c>
    </row>
    <row r="141" spans="1:20" s="57" customFormat="1" ht="12.75" customHeight="1">
      <c r="A141" s="6"/>
      <c r="B141" s="130" t="s">
        <v>26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2"/>
      <c r="N141" s="72">
        <v>4</v>
      </c>
      <c r="O141" s="73">
        <v>10</v>
      </c>
      <c r="P141" s="74" t="s">
        <v>1</v>
      </c>
      <c r="Q141" s="75" t="s">
        <v>1</v>
      </c>
      <c r="R141" s="76">
        <f t="shared" ref="R141:S143" si="34">R142</f>
        <v>831.7</v>
      </c>
      <c r="S141" s="77">
        <f t="shared" si="34"/>
        <v>0</v>
      </c>
      <c r="T141" s="77">
        <f>T142</f>
        <v>831.7</v>
      </c>
    </row>
    <row r="142" spans="1:20" s="57" customFormat="1" ht="12.75" customHeight="1">
      <c r="A142" s="6"/>
      <c r="B142" s="121" t="s">
        <v>208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3"/>
      <c r="N142" s="66">
        <v>4</v>
      </c>
      <c r="O142" s="67">
        <v>10</v>
      </c>
      <c r="P142" s="68">
        <v>1400000000</v>
      </c>
      <c r="Q142" s="69" t="s">
        <v>1</v>
      </c>
      <c r="R142" s="70">
        <f t="shared" si="34"/>
        <v>831.7</v>
      </c>
      <c r="S142" s="71">
        <f t="shared" si="34"/>
        <v>0</v>
      </c>
      <c r="T142" s="71">
        <f>T143</f>
        <v>831.7</v>
      </c>
    </row>
    <row r="143" spans="1:20" s="57" customFormat="1" ht="12.75" customHeight="1">
      <c r="A143" s="6"/>
      <c r="B143" s="97" t="s">
        <v>132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9"/>
      <c r="N143" s="37">
        <v>4</v>
      </c>
      <c r="O143" s="38">
        <v>10</v>
      </c>
      <c r="P143" s="17">
        <v>1410000000</v>
      </c>
      <c r="Q143" s="39" t="s">
        <v>1</v>
      </c>
      <c r="R143" s="40">
        <f t="shared" si="34"/>
        <v>831.7</v>
      </c>
      <c r="S143" s="41">
        <f t="shared" si="34"/>
        <v>0</v>
      </c>
      <c r="T143" s="41">
        <f>T144</f>
        <v>831.7</v>
      </c>
    </row>
    <row r="144" spans="1:20" s="57" customFormat="1" ht="12.75" customHeight="1">
      <c r="A144" s="6"/>
      <c r="B144" s="97" t="s">
        <v>133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9"/>
      <c r="N144" s="37">
        <v>4</v>
      </c>
      <c r="O144" s="38">
        <v>10</v>
      </c>
      <c r="P144" s="17">
        <v>1410100000</v>
      </c>
      <c r="Q144" s="39" t="s">
        <v>1</v>
      </c>
      <c r="R144" s="40">
        <f>R145+R148</f>
        <v>831.7</v>
      </c>
      <c r="S144" s="41">
        <f>S145+S148</f>
        <v>0</v>
      </c>
      <c r="T144" s="41">
        <f>S144+R144</f>
        <v>831.7</v>
      </c>
    </row>
    <row r="145" spans="1:20" s="57" customFormat="1" ht="12.75" customHeight="1">
      <c r="A145" s="6"/>
      <c r="B145" s="103" t="s">
        <v>68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5"/>
      <c r="N145" s="37">
        <v>4</v>
      </c>
      <c r="O145" s="38">
        <v>10</v>
      </c>
      <c r="P145" s="17">
        <v>1410199990</v>
      </c>
      <c r="Q145" s="39"/>
      <c r="R145" s="40">
        <f>R146</f>
        <v>271</v>
      </c>
      <c r="S145" s="41">
        <f t="shared" ref="S145:T146" si="35">S146</f>
        <v>0</v>
      </c>
      <c r="T145" s="41">
        <f t="shared" si="35"/>
        <v>271</v>
      </c>
    </row>
    <row r="146" spans="1:20" s="16" customFormat="1" ht="12.75" customHeight="1">
      <c r="A146" s="7"/>
      <c r="B146" s="112" t="s">
        <v>135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4"/>
      <c r="N146" s="33">
        <v>4</v>
      </c>
      <c r="O146" s="34">
        <v>10</v>
      </c>
      <c r="P146" s="35">
        <v>1410199990</v>
      </c>
      <c r="Q146" s="36" t="s">
        <v>20</v>
      </c>
      <c r="R146" s="19">
        <f>R147</f>
        <v>271</v>
      </c>
      <c r="S146" s="18">
        <f t="shared" si="35"/>
        <v>0</v>
      </c>
      <c r="T146" s="18">
        <f t="shared" si="35"/>
        <v>271</v>
      </c>
    </row>
    <row r="147" spans="1:20" ht="21.75" customHeight="1">
      <c r="A147" s="7"/>
      <c r="B147" s="100" t="s">
        <v>19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2"/>
      <c r="N147" s="33">
        <v>4</v>
      </c>
      <c r="O147" s="34">
        <v>10</v>
      </c>
      <c r="P147" s="35">
        <v>1410199990</v>
      </c>
      <c r="Q147" s="36" t="s">
        <v>18</v>
      </c>
      <c r="R147" s="19">
        <v>271</v>
      </c>
      <c r="S147" s="18">
        <v>0</v>
      </c>
      <c r="T147" s="18">
        <f>S147+R147</f>
        <v>271</v>
      </c>
    </row>
    <row r="148" spans="1:20" ht="32.25" customHeight="1">
      <c r="A148" s="7"/>
      <c r="B148" s="97" t="s">
        <v>25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9"/>
      <c r="N148" s="37">
        <v>4</v>
      </c>
      <c r="O148" s="38">
        <v>10</v>
      </c>
      <c r="P148" s="17">
        <v>1410120070</v>
      </c>
      <c r="Q148" s="39" t="s">
        <v>1</v>
      </c>
      <c r="R148" s="40">
        <f t="shared" ref="R148:T149" si="36">R149</f>
        <v>560.70000000000005</v>
      </c>
      <c r="S148" s="41">
        <f t="shared" si="36"/>
        <v>0</v>
      </c>
      <c r="T148" s="41">
        <f t="shared" si="36"/>
        <v>560.70000000000005</v>
      </c>
    </row>
    <row r="149" spans="1:20" s="16" customFormat="1" ht="27" customHeight="1">
      <c r="A149" s="7"/>
      <c r="B149" s="112" t="s">
        <v>135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4"/>
      <c r="N149" s="33">
        <v>4</v>
      </c>
      <c r="O149" s="34">
        <v>10</v>
      </c>
      <c r="P149" s="35">
        <v>1410120070</v>
      </c>
      <c r="Q149" s="36" t="s">
        <v>20</v>
      </c>
      <c r="R149" s="19">
        <f t="shared" si="36"/>
        <v>560.70000000000005</v>
      </c>
      <c r="S149" s="18">
        <f t="shared" si="36"/>
        <v>0</v>
      </c>
      <c r="T149" s="18">
        <f t="shared" si="36"/>
        <v>560.70000000000005</v>
      </c>
    </row>
    <row r="150" spans="1:20" s="16" customFormat="1" ht="21.75" customHeight="1">
      <c r="A150" s="7"/>
      <c r="B150" s="100" t="s">
        <v>19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2"/>
      <c r="N150" s="33">
        <v>4</v>
      </c>
      <c r="O150" s="34">
        <v>10</v>
      </c>
      <c r="P150" s="35">
        <v>1410120070</v>
      </c>
      <c r="Q150" s="36" t="s">
        <v>18</v>
      </c>
      <c r="R150" s="19">
        <v>560.70000000000005</v>
      </c>
      <c r="S150" s="18">
        <v>0</v>
      </c>
      <c r="T150" s="18">
        <f>S150+R150</f>
        <v>560.70000000000005</v>
      </c>
    </row>
    <row r="151" spans="1:20" s="57" customFormat="1" ht="21.75" customHeight="1">
      <c r="A151" s="6"/>
      <c r="B151" s="124" t="s">
        <v>143</v>
      </c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6"/>
      <c r="N151" s="72">
        <v>4</v>
      </c>
      <c r="O151" s="73">
        <v>12</v>
      </c>
      <c r="P151" s="74"/>
      <c r="Q151" s="75"/>
      <c r="R151" s="76">
        <f t="shared" ref="R151:R156" si="37">R152</f>
        <v>5.2</v>
      </c>
      <c r="S151" s="77">
        <f>S152</f>
        <v>0</v>
      </c>
      <c r="T151" s="77">
        <f t="shared" ref="S151:T156" si="38">T152</f>
        <v>5.2</v>
      </c>
    </row>
    <row r="152" spans="1:20" s="57" customFormat="1" ht="27" customHeight="1">
      <c r="A152" s="6"/>
      <c r="B152" s="121" t="s">
        <v>204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3"/>
      <c r="N152" s="66">
        <v>4</v>
      </c>
      <c r="O152" s="67">
        <v>12</v>
      </c>
      <c r="P152" s="68">
        <v>1800000000</v>
      </c>
      <c r="Q152" s="69"/>
      <c r="R152" s="70">
        <f t="shared" si="37"/>
        <v>5.2</v>
      </c>
      <c r="S152" s="71">
        <f t="shared" si="38"/>
        <v>0</v>
      </c>
      <c r="T152" s="71">
        <f t="shared" si="38"/>
        <v>5.2</v>
      </c>
    </row>
    <row r="153" spans="1:20" s="57" customFormat="1" ht="12.75" customHeight="1">
      <c r="A153" s="6"/>
      <c r="B153" s="193" t="s">
        <v>144</v>
      </c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5"/>
      <c r="N153" s="37">
        <v>4</v>
      </c>
      <c r="O153" s="38">
        <v>12</v>
      </c>
      <c r="P153" s="17" t="s">
        <v>101</v>
      </c>
      <c r="Q153" s="39"/>
      <c r="R153" s="40">
        <f t="shared" si="37"/>
        <v>5.2</v>
      </c>
      <c r="S153" s="41">
        <f t="shared" si="38"/>
        <v>0</v>
      </c>
      <c r="T153" s="41">
        <f t="shared" si="38"/>
        <v>5.2</v>
      </c>
    </row>
    <row r="154" spans="1:20" s="57" customFormat="1" ht="21.75" customHeight="1">
      <c r="A154" s="6"/>
      <c r="B154" s="193" t="s">
        <v>134</v>
      </c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5"/>
      <c r="N154" s="37">
        <v>4</v>
      </c>
      <c r="O154" s="38">
        <v>12</v>
      </c>
      <c r="P154" s="17" t="s">
        <v>102</v>
      </c>
      <c r="Q154" s="39"/>
      <c r="R154" s="40">
        <f t="shared" si="37"/>
        <v>5.2</v>
      </c>
      <c r="S154" s="41">
        <f t="shared" si="38"/>
        <v>0</v>
      </c>
      <c r="T154" s="41">
        <f t="shared" si="38"/>
        <v>5.2</v>
      </c>
    </row>
    <row r="155" spans="1:20" s="57" customFormat="1" ht="21.75" customHeight="1">
      <c r="A155" s="6"/>
      <c r="B155" s="193" t="s">
        <v>120</v>
      </c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5"/>
      <c r="N155" s="37">
        <v>4</v>
      </c>
      <c r="O155" s="38">
        <v>12</v>
      </c>
      <c r="P155" s="17" t="s">
        <v>145</v>
      </c>
      <c r="Q155" s="39"/>
      <c r="R155" s="40">
        <f t="shared" si="37"/>
        <v>5.2</v>
      </c>
      <c r="S155" s="41">
        <f t="shared" si="38"/>
        <v>0</v>
      </c>
      <c r="T155" s="41">
        <f t="shared" si="38"/>
        <v>5.2</v>
      </c>
    </row>
    <row r="156" spans="1:20" s="16" customFormat="1" ht="21.75" customHeight="1">
      <c r="A156" s="7"/>
      <c r="B156" s="115" t="s">
        <v>5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7"/>
      <c r="N156" s="33">
        <v>4</v>
      </c>
      <c r="O156" s="34">
        <v>12</v>
      </c>
      <c r="P156" s="35" t="s">
        <v>145</v>
      </c>
      <c r="Q156" s="36">
        <v>500</v>
      </c>
      <c r="R156" s="19">
        <f t="shared" si="37"/>
        <v>5.2</v>
      </c>
      <c r="S156" s="18">
        <f t="shared" si="38"/>
        <v>0</v>
      </c>
      <c r="T156" s="18">
        <f t="shared" si="38"/>
        <v>5.2</v>
      </c>
    </row>
    <row r="157" spans="1:20" s="16" customFormat="1" ht="25.5" customHeight="1">
      <c r="A157" s="7"/>
      <c r="B157" s="115" t="s">
        <v>4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7"/>
      <c r="N157" s="33">
        <v>4</v>
      </c>
      <c r="O157" s="34">
        <v>12</v>
      </c>
      <c r="P157" s="35" t="s">
        <v>145</v>
      </c>
      <c r="Q157" s="36">
        <v>540</v>
      </c>
      <c r="R157" s="19">
        <v>5.2</v>
      </c>
      <c r="S157" s="18">
        <v>0</v>
      </c>
      <c r="T157" s="18">
        <f>S157+R157</f>
        <v>5.2</v>
      </c>
    </row>
    <row r="158" spans="1:20" ht="24.75" customHeight="1">
      <c r="A158" s="7"/>
      <c r="B158" s="133" t="s">
        <v>218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5"/>
      <c r="N158" s="87">
        <v>5</v>
      </c>
      <c r="O158" s="88">
        <v>0</v>
      </c>
      <c r="P158" s="89" t="s">
        <v>1</v>
      </c>
      <c r="Q158" s="90" t="s">
        <v>1</v>
      </c>
      <c r="R158" s="91">
        <f>R159+R188+R172</f>
        <v>3119.3</v>
      </c>
      <c r="S158" s="91">
        <f>S159+S188+S172</f>
        <v>1434.1</v>
      </c>
      <c r="T158" s="92">
        <f>T159+T188+T172</f>
        <v>4553.3999999999996</v>
      </c>
    </row>
    <row r="159" spans="1:20" ht="24.75" customHeight="1">
      <c r="A159" s="7"/>
      <c r="B159" s="118" t="s">
        <v>24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20"/>
      <c r="N159" s="80">
        <v>5</v>
      </c>
      <c r="O159" s="81">
        <v>1</v>
      </c>
      <c r="P159" s="78" t="s">
        <v>1</v>
      </c>
      <c r="Q159" s="79" t="s">
        <v>1</v>
      </c>
      <c r="R159" s="82">
        <f>R166+R160</f>
        <v>329</v>
      </c>
      <c r="S159" s="83">
        <f>S160+S166</f>
        <v>0</v>
      </c>
      <c r="T159" s="83">
        <f>T160+T166</f>
        <v>329</v>
      </c>
    </row>
    <row r="160" spans="1:20" ht="24.75" customHeight="1">
      <c r="A160" s="7"/>
      <c r="B160" s="121" t="s">
        <v>209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3"/>
      <c r="N160" s="66">
        <v>5</v>
      </c>
      <c r="O160" s="67">
        <v>1</v>
      </c>
      <c r="P160" s="68" t="s">
        <v>95</v>
      </c>
      <c r="Q160" s="69" t="s">
        <v>1</v>
      </c>
      <c r="R160" s="70">
        <f>R161</f>
        <v>287</v>
      </c>
      <c r="S160" s="71">
        <f>S161</f>
        <v>0</v>
      </c>
      <c r="T160" s="71">
        <f>T161</f>
        <v>287</v>
      </c>
    </row>
    <row r="161" spans="1:20" ht="18.75" customHeight="1">
      <c r="A161" s="7"/>
      <c r="B161" s="97" t="s">
        <v>96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9"/>
      <c r="N161" s="37">
        <v>5</v>
      </c>
      <c r="O161" s="38">
        <v>1</v>
      </c>
      <c r="P161" s="17" t="s">
        <v>97</v>
      </c>
      <c r="Q161" s="39" t="s">
        <v>1</v>
      </c>
      <c r="R161" s="40">
        <f>R164</f>
        <v>287</v>
      </c>
      <c r="S161" s="40">
        <f t="shared" ref="S161:T161" si="39">S164</f>
        <v>0</v>
      </c>
      <c r="T161" s="41">
        <f t="shared" si="39"/>
        <v>287</v>
      </c>
    </row>
    <row r="162" spans="1:20" ht="18.75" customHeight="1">
      <c r="A162" s="7"/>
      <c r="B162" s="103" t="s">
        <v>98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5"/>
      <c r="N162" s="37">
        <v>5</v>
      </c>
      <c r="O162" s="38">
        <v>1</v>
      </c>
      <c r="P162" s="17" t="s">
        <v>99</v>
      </c>
      <c r="Q162" s="39"/>
      <c r="R162" s="40">
        <f>R163</f>
        <v>287</v>
      </c>
      <c r="S162" s="40">
        <f t="shared" ref="S162:T162" si="40">S163</f>
        <v>0</v>
      </c>
      <c r="T162" s="41">
        <f t="shared" si="40"/>
        <v>287</v>
      </c>
    </row>
    <row r="163" spans="1:20" ht="12.75" customHeight="1">
      <c r="A163" s="7"/>
      <c r="B163" s="103" t="s">
        <v>68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5"/>
      <c r="N163" s="37">
        <v>5</v>
      </c>
      <c r="O163" s="38">
        <v>1</v>
      </c>
      <c r="P163" s="17" t="s">
        <v>184</v>
      </c>
      <c r="Q163" s="39"/>
      <c r="R163" s="40">
        <f>R164</f>
        <v>287</v>
      </c>
      <c r="S163" s="40">
        <f t="shared" ref="S163:T163" si="41">S164</f>
        <v>0</v>
      </c>
      <c r="T163" s="41">
        <f t="shared" si="41"/>
        <v>287</v>
      </c>
    </row>
    <row r="164" spans="1:20" s="16" customFormat="1" ht="12.75" customHeight="1">
      <c r="A164" s="7"/>
      <c r="B164" s="112" t="s">
        <v>135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4"/>
      <c r="N164" s="33">
        <v>5</v>
      </c>
      <c r="O164" s="34">
        <v>1</v>
      </c>
      <c r="P164" s="35" t="s">
        <v>184</v>
      </c>
      <c r="Q164" s="36">
        <v>200</v>
      </c>
      <c r="R164" s="19">
        <f>R165</f>
        <v>287</v>
      </c>
      <c r="S164" s="18">
        <f t="shared" ref="S164:T164" si="42">S165</f>
        <v>0</v>
      </c>
      <c r="T164" s="18">
        <f t="shared" si="42"/>
        <v>287</v>
      </c>
    </row>
    <row r="165" spans="1:20" ht="42.75" customHeight="1">
      <c r="A165" s="7"/>
      <c r="B165" s="100" t="s">
        <v>19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2"/>
      <c r="N165" s="33">
        <v>5</v>
      </c>
      <c r="O165" s="34">
        <v>1</v>
      </c>
      <c r="P165" s="17" t="s">
        <v>184</v>
      </c>
      <c r="Q165" s="36">
        <v>240</v>
      </c>
      <c r="R165" s="19">
        <v>287</v>
      </c>
      <c r="S165" s="18">
        <v>0</v>
      </c>
      <c r="T165" s="18">
        <f>S165+R165</f>
        <v>287</v>
      </c>
    </row>
    <row r="166" spans="1:20" ht="33" customHeight="1">
      <c r="A166" s="7"/>
      <c r="B166" s="121" t="s">
        <v>210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3"/>
      <c r="N166" s="66">
        <v>5</v>
      </c>
      <c r="O166" s="67">
        <v>1</v>
      </c>
      <c r="P166" s="68" t="s">
        <v>69</v>
      </c>
      <c r="Q166" s="69" t="s">
        <v>1</v>
      </c>
      <c r="R166" s="70">
        <f t="shared" ref="R166:T167" si="43">R167</f>
        <v>42</v>
      </c>
      <c r="S166" s="71">
        <f t="shared" si="43"/>
        <v>0</v>
      </c>
      <c r="T166" s="71">
        <f t="shared" si="43"/>
        <v>42</v>
      </c>
    </row>
    <row r="167" spans="1:20" ht="21.75" customHeight="1">
      <c r="A167" s="7"/>
      <c r="B167" s="97" t="s">
        <v>70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9"/>
      <c r="N167" s="37">
        <v>5</v>
      </c>
      <c r="O167" s="38">
        <v>1</v>
      </c>
      <c r="P167" s="17" t="s">
        <v>71</v>
      </c>
      <c r="Q167" s="39" t="s">
        <v>1</v>
      </c>
      <c r="R167" s="40">
        <f t="shared" si="43"/>
        <v>42</v>
      </c>
      <c r="S167" s="41">
        <f t="shared" si="43"/>
        <v>0</v>
      </c>
      <c r="T167" s="41">
        <f t="shared" si="43"/>
        <v>42</v>
      </c>
    </row>
    <row r="168" spans="1:20" ht="33" customHeight="1">
      <c r="A168" s="7"/>
      <c r="B168" s="103" t="s">
        <v>72</v>
      </c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  <c r="N168" s="37">
        <v>5</v>
      </c>
      <c r="O168" s="38">
        <v>1</v>
      </c>
      <c r="P168" s="17" t="s">
        <v>73</v>
      </c>
      <c r="Q168" s="39"/>
      <c r="R168" s="40">
        <f>R170</f>
        <v>42</v>
      </c>
      <c r="S168" s="41">
        <f t="shared" ref="S168:T170" si="44">S169</f>
        <v>0</v>
      </c>
      <c r="T168" s="41">
        <f t="shared" si="44"/>
        <v>42</v>
      </c>
    </row>
    <row r="169" spans="1:20" ht="21.75" customHeight="1">
      <c r="A169" s="7"/>
      <c r="B169" s="103" t="s">
        <v>68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5"/>
      <c r="N169" s="37">
        <v>5</v>
      </c>
      <c r="O169" s="38">
        <v>1</v>
      </c>
      <c r="P169" s="17" t="s">
        <v>136</v>
      </c>
      <c r="Q169" s="39"/>
      <c r="R169" s="40">
        <f>R170</f>
        <v>42</v>
      </c>
      <c r="S169" s="41">
        <f t="shared" si="44"/>
        <v>0</v>
      </c>
      <c r="T169" s="41">
        <f t="shared" si="44"/>
        <v>42</v>
      </c>
    </row>
    <row r="170" spans="1:20" s="16" customFormat="1" ht="21.75" customHeight="1">
      <c r="A170" s="7"/>
      <c r="B170" s="100" t="s">
        <v>135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2"/>
      <c r="N170" s="33">
        <v>5</v>
      </c>
      <c r="O170" s="34">
        <v>1</v>
      </c>
      <c r="P170" s="35" t="s">
        <v>136</v>
      </c>
      <c r="Q170" s="36">
        <v>200</v>
      </c>
      <c r="R170" s="19">
        <f>R171</f>
        <v>42</v>
      </c>
      <c r="S170" s="18">
        <f t="shared" si="44"/>
        <v>0</v>
      </c>
      <c r="T170" s="18">
        <f t="shared" si="44"/>
        <v>42</v>
      </c>
    </row>
    <row r="171" spans="1:20" ht="42.75" customHeight="1">
      <c r="A171" s="7"/>
      <c r="B171" s="100" t="s">
        <v>19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2"/>
      <c r="N171" s="33">
        <v>5</v>
      </c>
      <c r="O171" s="34">
        <v>1</v>
      </c>
      <c r="P171" s="35" t="s">
        <v>136</v>
      </c>
      <c r="Q171" s="36">
        <v>240</v>
      </c>
      <c r="R171" s="19">
        <v>42</v>
      </c>
      <c r="S171" s="18">
        <v>0</v>
      </c>
      <c r="T171" s="18">
        <f>S171+R171</f>
        <v>42</v>
      </c>
    </row>
    <row r="172" spans="1:20" s="57" customFormat="1" ht="21.75" customHeight="1" thickBot="1">
      <c r="A172" s="6"/>
      <c r="B172" s="137" t="s">
        <v>179</v>
      </c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9"/>
      <c r="N172" s="72">
        <v>5</v>
      </c>
      <c r="O172" s="73">
        <v>2</v>
      </c>
      <c r="P172" s="74"/>
      <c r="Q172" s="75"/>
      <c r="R172" s="76">
        <f>R173+R183</f>
        <v>832.2</v>
      </c>
      <c r="S172" s="77">
        <f>S173+S183</f>
        <v>628</v>
      </c>
      <c r="T172" s="77">
        <f>T173+T183</f>
        <v>1460.2</v>
      </c>
    </row>
    <row r="173" spans="1:20" s="57" customFormat="1" ht="27" customHeight="1">
      <c r="A173" s="6"/>
      <c r="B173" s="143" t="s">
        <v>210</v>
      </c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5"/>
      <c r="N173" s="86">
        <v>5</v>
      </c>
      <c r="O173" s="67">
        <v>2</v>
      </c>
      <c r="P173" s="68" t="s">
        <v>69</v>
      </c>
      <c r="Q173" s="69"/>
      <c r="R173" s="70">
        <f>R178+R174</f>
        <v>303</v>
      </c>
      <c r="S173" s="71">
        <f>S178+S174</f>
        <v>-80</v>
      </c>
      <c r="T173" s="71">
        <f>T178+T174</f>
        <v>223</v>
      </c>
    </row>
    <row r="174" spans="1:20" s="57" customFormat="1" ht="21.75" customHeight="1">
      <c r="A174" s="6"/>
      <c r="B174" s="187" t="s">
        <v>180</v>
      </c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9"/>
      <c r="N174" s="58">
        <v>5</v>
      </c>
      <c r="O174" s="38">
        <v>2</v>
      </c>
      <c r="P174" s="17" t="s">
        <v>181</v>
      </c>
      <c r="Q174" s="39"/>
      <c r="R174" s="40">
        <f t="shared" ref="R174:T176" si="45">R175</f>
        <v>80</v>
      </c>
      <c r="S174" s="41">
        <f t="shared" si="45"/>
        <v>-80</v>
      </c>
      <c r="T174" s="41">
        <f t="shared" si="45"/>
        <v>0</v>
      </c>
    </row>
    <row r="175" spans="1:20" s="57" customFormat="1" ht="21.75" customHeight="1">
      <c r="A175" s="6"/>
      <c r="B175" s="187" t="s">
        <v>182</v>
      </c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9"/>
      <c r="N175" s="58">
        <v>5</v>
      </c>
      <c r="O175" s="38">
        <v>2</v>
      </c>
      <c r="P175" s="17" t="s">
        <v>183</v>
      </c>
      <c r="Q175" s="39"/>
      <c r="R175" s="40">
        <f t="shared" si="45"/>
        <v>80</v>
      </c>
      <c r="S175" s="41">
        <f t="shared" si="45"/>
        <v>-80</v>
      </c>
      <c r="T175" s="41">
        <f t="shared" si="45"/>
        <v>0</v>
      </c>
    </row>
    <row r="176" spans="1:20" s="16" customFormat="1" ht="21.75" customHeight="1">
      <c r="A176" s="7"/>
      <c r="B176" s="100" t="s">
        <v>135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2"/>
      <c r="N176" s="44">
        <v>5</v>
      </c>
      <c r="O176" s="34">
        <v>2</v>
      </c>
      <c r="P176" s="35" t="s">
        <v>183</v>
      </c>
      <c r="Q176" s="36">
        <v>200</v>
      </c>
      <c r="R176" s="19">
        <f t="shared" si="45"/>
        <v>80</v>
      </c>
      <c r="S176" s="18">
        <f t="shared" si="45"/>
        <v>-80</v>
      </c>
      <c r="T176" s="18">
        <f t="shared" si="45"/>
        <v>0</v>
      </c>
    </row>
    <row r="177" spans="1:20" ht="21.75" customHeight="1">
      <c r="A177" s="7"/>
      <c r="B177" s="100" t="s">
        <v>19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2"/>
      <c r="N177" s="44">
        <v>5</v>
      </c>
      <c r="O177" s="34">
        <v>2</v>
      </c>
      <c r="P177" s="35" t="s">
        <v>183</v>
      </c>
      <c r="Q177" s="36">
        <v>240</v>
      </c>
      <c r="R177" s="19">
        <v>80</v>
      </c>
      <c r="S177" s="18">
        <v>-80</v>
      </c>
      <c r="T177" s="18">
        <f>S177+R177</f>
        <v>0</v>
      </c>
    </row>
    <row r="178" spans="1:20" s="57" customFormat="1" ht="30.75" customHeight="1">
      <c r="A178" s="6"/>
      <c r="B178" s="140" t="s">
        <v>74</v>
      </c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2"/>
      <c r="N178" s="37">
        <v>5</v>
      </c>
      <c r="O178" s="38">
        <v>2</v>
      </c>
      <c r="P178" s="17" t="s">
        <v>75</v>
      </c>
      <c r="Q178" s="39"/>
      <c r="R178" s="40">
        <f t="shared" ref="R178:T178" si="46">R179</f>
        <v>223</v>
      </c>
      <c r="S178" s="41">
        <f t="shared" si="46"/>
        <v>0</v>
      </c>
      <c r="T178" s="41">
        <f t="shared" si="46"/>
        <v>223</v>
      </c>
    </row>
    <row r="179" spans="1:20" s="57" customFormat="1" ht="30.75" customHeight="1">
      <c r="A179" s="6"/>
      <c r="B179" s="103" t="s">
        <v>76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5"/>
      <c r="N179" s="37">
        <v>5</v>
      </c>
      <c r="O179" s="38">
        <v>2</v>
      </c>
      <c r="P179" s="17" t="s">
        <v>77</v>
      </c>
      <c r="Q179" s="39"/>
      <c r="R179" s="40">
        <f>R181</f>
        <v>223</v>
      </c>
      <c r="S179" s="41">
        <f t="shared" ref="S179:T181" si="47">S180</f>
        <v>0</v>
      </c>
      <c r="T179" s="41">
        <f t="shared" si="47"/>
        <v>223</v>
      </c>
    </row>
    <row r="180" spans="1:20" s="57" customFormat="1" ht="30.75" customHeight="1">
      <c r="A180" s="6"/>
      <c r="B180" s="103" t="s">
        <v>68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5"/>
      <c r="N180" s="37">
        <v>5</v>
      </c>
      <c r="O180" s="38">
        <v>2</v>
      </c>
      <c r="P180" s="17" t="s">
        <v>78</v>
      </c>
      <c r="Q180" s="39"/>
      <c r="R180" s="40">
        <f>R181</f>
        <v>223</v>
      </c>
      <c r="S180" s="41">
        <f t="shared" si="47"/>
        <v>0</v>
      </c>
      <c r="T180" s="41">
        <f t="shared" si="47"/>
        <v>223</v>
      </c>
    </row>
    <row r="181" spans="1:20" s="16" customFormat="1" ht="30.75" customHeight="1">
      <c r="A181" s="7"/>
      <c r="B181" s="112" t="s">
        <v>135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4"/>
      <c r="N181" s="33">
        <v>5</v>
      </c>
      <c r="O181" s="34">
        <v>2</v>
      </c>
      <c r="P181" s="35" t="s">
        <v>78</v>
      </c>
      <c r="Q181" s="36">
        <v>200</v>
      </c>
      <c r="R181" s="19">
        <f>R182</f>
        <v>223</v>
      </c>
      <c r="S181" s="18">
        <f t="shared" si="47"/>
        <v>0</v>
      </c>
      <c r="T181" s="18">
        <f t="shared" si="47"/>
        <v>223</v>
      </c>
    </row>
    <row r="182" spans="1:20" s="16" customFormat="1" ht="30.75" customHeight="1">
      <c r="A182" s="7"/>
      <c r="B182" s="100" t="s">
        <v>19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2"/>
      <c r="N182" s="33">
        <v>5</v>
      </c>
      <c r="O182" s="34">
        <v>2</v>
      </c>
      <c r="P182" s="35" t="s">
        <v>78</v>
      </c>
      <c r="Q182" s="36">
        <v>240</v>
      </c>
      <c r="R182" s="19">
        <v>223</v>
      </c>
      <c r="S182" s="18">
        <v>0</v>
      </c>
      <c r="T182" s="18">
        <f>S182+R182</f>
        <v>223</v>
      </c>
    </row>
    <row r="183" spans="1:20" s="57" customFormat="1" ht="21.75" customHeight="1">
      <c r="A183" s="6"/>
      <c r="B183" s="184" t="s">
        <v>164</v>
      </c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6"/>
      <c r="N183" s="66">
        <v>5</v>
      </c>
      <c r="O183" s="67">
        <v>2</v>
      </c>
      <c r="P183" s="68" t="s">
        <v>89</v>
      </c>
      <c r="Q183" s="69"/>
      <c r="R183" s="70">
        <f t="shared" ref="R183:T186" si="48">R184</f>
        <v>529.20000000000005</v>
      </c>
      <c r="S183" s="71">
        <f t="shared" si="48"/>
        <v>708</v>
      </c>
      <c r="T183" s="71">
        <f t="shared" si="48"/>
        <v>1237.2</v>
      </c>
    </row>
    <row r="184" spans="1:20" s="57" customFormat="1" ht="21.75" customHeight="1">
      <c r="A184" s="6"/>
      <c r="B184" s="94" t="s">
        <v>127</v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6"/>
      <c r="N184" s="37">
        <v>5</v>
      </c>
      <c r="O184" s="38">
        <v>2</v>
      </c>
      <c r="P184" s="17" t="s">
        <v>93</v>
      </c>
      <c r="Q184" s="39"/>
      <c r="R184" s="40">
        <f t="shared" si="48"/>
        <v>529.20000000000005</v>
      </c>
      <c r="S184" s="41">
        <f t="shared" si="48"/>
        <v>708</v>
      </c>
      <c r="T184" s="41">
        <f t="shared" si="48"/>
        <v>1237.2</v>
      </c>
    </row>
    <row r="185" spans="1:20" s="57" customFormat="1" ht="21.75" customHeight="1">
      <c r="A185" s="6"/>
      <c r="B185" s="94" t="s">
        <v>68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6"/>
      <c r="N185" s="37">
        <v>5</v>
      </c>
      <c r="O185" s="38">
        <v>2</v>
      </c>
      <c r="P185" s="17" t="s">
        <v>94</v>
      </c>
      <c r="Q185" s="39"/>
      <c r="R185" s="40">
        <f t="shared" si="48"/>
        <v>529.20000000000005</v>
      </c>
      <c r="S185" s="41">
        <f t="shared" si="48"/>
        <v>708</v>
      </c>
      <c r="T185" s="41">
        <f t="shared" si="48"/>
        <v>1237.2</v>
      </c>
    </row>
    <row r="186" spans="1:20" s="16" customFormat="1" ht="21.75" customHeight="1">
      <c r="A186" s="7"/>
      <c r="B186" s="112" t="s">
        <v>135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4"/>
      <c r="N186" s="33">
        <v>5</v>
      </c>
      <c r="O186" s="34">
        <v>2</v>
      </c>
      <c r="P186" s="35" t="s">
        <v>94</v>
      </c>
      <c r="Q186" s="36">
        <v>200</v>
      </c>
      <c r="R186" s="19">
        <f t="shared" si="48"/>
        <v>529.20000000000005</v>
      </c>
      <c r="S186" s="18">
        <f t="shared" si="48"/>
        <v>708</v>
      </c>
      <c r="T186" s="18">
        <f t="shared" si="48"/>
        <v>1237.2</v>
      </c>
    </row>
    <row r="187" spans="1:20" s="16" customFormat="1" ht="21.75" customHeight="1">
      <c r="A187" s="7"/>
      <c r="B187" s="100" t="s">
        <v>19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2"/>
      <c r="N187" s="33">
        <v>5</v>
      </c>
      <c r="O187" s="34">
        <v>2</v>
      </c>
      <c r="P187" s="35" t="s">
        <v>94</v>
      </c>
      <c r="Q187" s="36">
        <v>240</v>
      </c>
      <c r="R187" s="19">
        <v>529.20000000000005</v>
      </c>
      <c r="S187" s="18">
        <v>708</v>
      </c>
      <c r="T187" s="18">
        <f>S187+R187</f>
        <v>1237.2</v>
      </c>
    </row>
    <row r="188" spans="1:20" s="57" customFormat="1" ht="21.75" customHeight="1">
      <c r="A188" s="6"/>
      <c r="B188" s="130" t="s">
        <v>23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2"/>
      <c r="N188" s="72">
        <v>5</v>
      </c>
      <c r="O188" s="73">
        <v>3</v>
      </c>
      <c r="P188" s="74" t="s">
        <v>1</v>
      </c>
      <c r="Q188" s="75" t="s">
        <v>1</v>
      </c>
      <c r="R188" s="76">
        <f>R197+R189+R220</f>
        <v>1958.1</v>
      </c>
      <c r="S188" s="76">
        <f>S197+S189+S220</f>
        <v>806.1</v>
      </c>
      <c r="T188" s="77">
        <f>T197+T189+T220</f>
        <v>2764.2</v>
      </c>
    </row>
    <row r="189" spans="1:20" s="57" customFormat="1" ht="21.75" customHeight="1">
      <c r="A189" s="6"/>
      <c r="B189" s="106" t="s">
        <v>193</v>
      </c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8"/>
      <c r="N189" s="66">
        <v>5</v>
      </c>
      <c r="O189" s="67">
        <v>3</v>
      </c>
      <c r="P189" s="68" t="s">
        <v>194</v>
      </c>
      <c r="Q189" s="69"/>
      <c r="R189" s="70">
        <f>R190</f>
        <v>267</v>
      </c>
      <c r="S189" s="70">
        <f t="shared" ref="S189:T189" si="49">S190</f>
        <v>-267</v>
      </c>
      <c r="T189" s="71">
        <f t="shared" si="49"/>
        <v>0</v>
      </c>
    </row>
    <row r="190" spans="1:20" s="57" customFormat="1" ht="21.75" customHeight="1">
      <c r="A190" s="6"/>
      <c r="B190" s="109" t="s">
        <v>195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1"/>
      <c r="N190" s="37">
        <v>5</v>
      </c>
      <c r="O190" s="38">
        <v>3</v>
      </c>
      <c r="P190" s="17" t="s">
        <v>196</v>
      </c>
      <c r="Q190" s="39"/>
      <c r="R190" s="40">
        <f>R191</f>
        <v>267</v>
      </c>
      <c r="S190" s="40">
        <f t="shared" ref="S190:T190" si="50">S191</f>
        <v>-267</v>
      </c>
      <c r="T190" s="41">
        <f t="shared" si="50"/>
        <v>0</v>
      </c>
    </row>
    <row r="191" spans="1:20" s="57" customFormat="1" ht="21.75" customHeight="1">
      <c r="A191" s="6"/>
      <c r="B191" s="109" t="s">
        <v>197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1"/>
      <c r="N191" s="37">
        <v>5</v>
      </c>
      <c r="O191" s="38">
        <v>3</v>
      </c>
      <c r="P191" s="17" t="s">
        <v>198</v>
      </c>
      <c r="Q191" s="39"/>
      <c r="R191" s="40">
        <f>R192</f>
        <v>267</v>
      </c>
      <c r="S191" s="40">
        <f t="shared" ref="S191:T191" si="51">S192</f>
        <v>-267</v>
      </c>
      <c r="T191" s="41">
        <f t="shared" si="51"/>
        <v>0</v>
      </c>
    </row>
    <row r="192" spans="1:20" s="57" customFormat="1" ht="21.75" customHeight="1">
      <c r="A192" s="6"/>
      <c r="B192" s="109" t="s">
        <v>68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1"/>
      <c r="N192" s="37">
        <v>5</v>
      </c>
      <c r="O192" s="38">
        <v>3</v>
      </c>
      <c r="P192" s="17" t="s">
        <v>199</v>
      </c>
      <c r="Q192" s="39"/>
      <c r="R192" s="40">
        <f>R193+R195</f>
        <v>267</v>
      </c>
      <c r="S192" s="40">
        <f t="shared" ref="S192:T192" si="52">S193+S195</f>
        <v>-267</v>
      </c>
      <c r="T192" s="41">
        <f t="shared" si="52"/>
        <v>0</v>
      </c>
    </row>
    <row r="193" spans="1:20" s="16" customFormat="1" ht="32.25" customHeight="1">
      <c r="A193" s="7"/>
      <c r="B193" s="100" t="s">
        <v>9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2"/>
      <c r="N193" s="33">
        <v>5</v>
      </c>
      <c r="O193" s="34">
        <v>3</v>
      </c>
      <c r="P193" s="35" t="s">
        <v>199</v>
      </c>
      <c r="Q193" s="36">
        <v>100</v>
      </c>
      <c r="R193" s="19">
        <f>R194</f>
        <v>227</v>
      </c>
      <c r="S193" s="19">
        <f t="shared" ref="S193:T193" si="53">S194</f>
        <v>-227</v>
      </c>
      <c r="T193" s="18">
        <f t="shared" si="53"/>
        <v>0</v>
      </c>
    </row>
    <row r="194" spans="1:20" ht="32.25" customHeight="1">
      <c r="A194" s="7"/>
      <c r="B194" s="100" t="s">
        <v>7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2"/>
      <c r="N194" s="33">
        <v>5</v>
      </c>
      <c r="O194" s="34">
        <v>3</v>
      </c>
      <c r="P194" s="35" t="s">
        <v>199</v>
      </c>
      <c r="Q194" s="36">
        <v>110</v>
      </c>
      <c r="R194" s="19">
        <v>227</v>
      </c>
      <c r="S194" s="19">
        <v>-227</v>
      </c>
      <c r="T194" s="18">
        <f>S194+R194</f>
        <v>0</v>
      </c>
    </row>
    <row r="195" spans="1:20" s="16" customFormat="1" ht="32.25" customHeight="1">
      <c r="A195" s="7"/>
      <c r="B195" s="112" t="s">
        <v>135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4"/>
      <c r="N195" s="33">
        <v>5</v>
      </c>
      <c r="O195" s="34">
        <v>3</v>
      </c>
      <c r="P195" s="35" t="s">
        <v>199</v>
      </c>
      <c r="Q195" s="36">
        <v>200</v>
      </c>
      <c r="R195" s="19">
        <f>R196</f>
        <v>40</v>
      </c>
      <c r="S195" s="19">
        <f t="shared" ref="S195:T195" si="54">S196</f>
        <v>-40</v>
      </c>
      <c r="T195" s="18">
        <f t="shared" si="54"/>
        <v>0</v>
      </c>
    </row>
    <row r="196" spans="1:20" s="16" customFormat="1" ht="32.25" customHeight="1">
      <c r="A196" s="7"/>
      <c r="B196" s="100" t="s">
        <v>19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2"/>
      <c r="N196" s="33">
        <v>5</v>
      </c>
      <c r="O196" s="34">
        <v>3</v>
      </c>
      <c r="P196" s="35" t="s">
        <v>199</v>
      </c>
      <c r="Q196" s="36">
        <v>240</v>
      </c>
      <c r="R196" s="19">
        <v>40</v>
      </c>
      <c r="S196" s="19">
        <v>-40</v>
      </c>
      <c r="T196" s="18">
        <f>S196+R196</f>
        <v>0</v>
      </c>
    </row>
    <row r="197" spans="1:20" ht="30" customHeight="1">
      <c r="A197" s="7"/>
      <c r="B197" s="121" t="s">
        <v>211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3"/>
      <c r="N197" s="66">
        <v>5</v>
      </c>
      <c r="O197" s="67">
        <v>3</v>
      </c>
      <c r="P197" s="68" t="s">
        <v>79</v>
      </c>
      <c r="Q197" s="69" t="s">
        <v>1</v>
      </c>
      <c r="R197" s="70">
        <f>R203+R198</f>
        <v>1391.1</v>
      </c>
      <c r="S197" s="70">
        <f t="shared" ref="S197:T197" si="55">S203+S198</f>
        <v>808.2</v>
      </c>
      <c r="T197" s="71">
        <f t="shared" si="55"/>
        <v>2199.2999999999997</v>
      </c>
    </row>
    <row r="198" spans="1:20" ht="30" customHeight="1">
      <c r="A198" s="7"/>
      <c r="B198" s="97" t="s">
        <v>84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9"/>
      <c r="N198" s="37">
        <v>5</v>
      </c>
      <c r="O198" s="38">
        <v>3</v>
      </c>
      <c r="P198" s="17" t="s">
        <v>85</v>
      </c>
      <c r="Q198" s="39" t="s">
        <v>1</v>
      </c>
      <c r="R198" s="40">
        <f>R201</f>
        <v>50</v>
      </c>
      <c r="S198" s="40">
        <f t="shared" ref="S198:T198" si="56">S201</f>
        <v>0</v>
      </c>
      <c r="T198" s="41">
        <f t="shared" si="56"/>
        <v>50</v>
      </c>
    </row>
    <row r="199" spans="1:20" ht="30" customHeight="1">
      <c r="A199" s="7"/>
      <c r="B199" s="103" t="s">
        <v>86</v>
      </c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5"/>
      <c r="N199" s="37">
        <v>5</v>
      </c>
      <c r="O199" s="38">
        <v>3</v>
      </c>
      <c r="P199" s="17" t="s">
        <v>87</v>
      </c>
      <c r="Q199" s="39"/>
      <c r="R199" s="40">
        <f>R201</f>
        <v>50</v>
      </c>
      <c r="S199" s="40">
        <f t="shared" ref="S199:T199" si="57">S201</f>
        <v>0</v>
      </c>
      <c r="T199" s="41">
        <f t="shared" si="57"/>
        <v>50</v>
      </c>
    </row>
    <row r="200" spans="1:20" ht="30" customHeight="1">
      <c r="A200" s="7"/>
      <c r="B200" s="103" t="s">
        <v>68</v>
      </c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5"/>
      <c r="N200" s="37">
        <v>5</v>
      </c>
      <c r="O200" s="38">
        <v>3</v>
      </c>
      <c r="P200" s="17" t="s">
        <v>88</v>
      </c>
      <c r="Q200" s="39"/>
      <c r="R200" s="40">
        <f t="shared" ref="R200:T201" si="58">R201</f>
        <v>50</v>
      </c>
      <c r="S200" s="41">
        <f t="shared" si="58"/>
        <v>0</v>
      </c>
      <c r="T200" s="41">
        <f t="shared" si="58"/>
        <v>50</v>
      </c>
    </row>
    <row r="201" spans="1:20" s="16" customFormat="1" ht="12.75" customHeight="1">
      <c r="A201" s="7"/>
      <c r="B201" s="112" t="s">
        <v>135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4"/>
      <c r="N201" s="33">
        <v>5</v>
      </c>
      <c r="O201" s="34">
        <v>3</v>
      </c>
      <c r="P201" s="35" t="s">
        <v>88</v>
      </c>
      <c r="Q201" s="36" t="s">
        <v>20</v>
      </c>
      <c r="R201" s="19">
        <f t="shared" si="58"/>
        <v>50</v>
      </c>
      <c r="S201" s="18">
        <f t="shared" si="58"/>
        <v>0</v>
      </c>
      <c r="T201" s="18">
        <f t="shared" si="58"/>
        <v>50</v>
      </c>
    </row>
    <row r="202" spans="1:20" ht="21.75" customHeight="1">
      <c r="A202" s="7"/>
      <c r="B202" s="100" t="s">
        <v>19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2"/>
      <c r="N202" s="33">
        <v>5</v>
      </c>
      <c r="O202" s="34">
        <v>3</v>
      </c>
      <c r="P202" s="17" t="s">
        <v>88</v>
      </c>
      <c r="Q202" s="36" t="s">
        <v>18</v>
      </c>
      <c r="R202" s="19">
        <v>50</v>
      </c>
      <c r="S202" s="18">
        <v>0</v>
      </c>
      <c r="T202" s="18">
        <f>S202+R202</f>
        <v>50</v>
      </c>
    </row>
    <row r="203" spans="1:20" s="57" customFormat="1" ht="32.25" customHeight="1">
      <c r="A203" s="6"/>
      <c r="B203" s="97" t="s">
        <v>80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9"/>
      <c r="N203" s="37">
        <v>5</v>
      </c>
      <c r="O203" s="38">
        <v>3</v>
      </c>
      <c r="P203" s="17" t="s">
        <v>81</v>
      </c>
      <c r="Q203" s="39" t="s">
        <v>1</v>
      </c>
      <c r="R203" s="40">
        <f>R204</f>
        <v>1341.1</v>
      </c>
      <c r="S203" s="40">
        <f>S204</f>
        <v>808.2</v>
      </c>
      <c r="T203" s="41">
        <f>T204</f>
        <v>2149.2999999999997</v>
      </c>
    </row>
    <row r="204" spans="1:20" s="57" customFormat="1" ht="21.75" customHeight="1">
      <c r="A204" s="6"/>
      <c r="B204" s="103" t="s">
        <v>82</v>
      </c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5"/>
      <c r="N204" s="37">
        <v>5</v>
      </c>
      <c r="O204" s="38">
        <v>3</v>
      </c>
      <c r="P204" s="17" t="s">
        <v>83</v>
      </c>
      <c r="Q204" s="39"/>
      <c r="R204" s="40">
        <f>R209+R205+R211+R217+R214</f>
        <v>1341.1</v>
      </c>
      <c r="S204" s="40">
        <f>S209+S205+S211+S217+S214</f>
        <v>808.2</v>
      </c>
      <c r="T204" s="41">
        <f>T209+T205+T211+T217+T214</f>
        <v>2149.2999999999997</v>
      </c>
    </row>
    <row r="205" spans="1:20" s="57" customFormat="1" ht="21.75" customHeight="1">
      <c r="A205" s="6"/>
      <c r="B205" s="94" t="s">
        <v>234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6"/>
      <c r="N205" s="37">
        <v>5</v>
      </c>
      <c r="O205" s="38">
        <v>3</v>
      </c>
      <c r="P205" s="17" t="s">
        <v>225</v>
      </c>
      <c r="Q205" s="39"/>
      <c r="R205" s="40">
        <f t="shared" ref="R205:T206" si="59">R206</f>
        <v>0</v>
      </c>
      <c r="S205" s="40">
        <f t="shared" si="59"/>
        <v>670.6</v>
      </c>
      <c r="T205" s="41">
        <f t="shared" si="59"/>
        <v>670.6</v>
      </c>
    </row>
    <row r="206" spans="1:20" s="57" customFormat="1" ht="21.75" customHeight="1">
      <c r="A206" s="6"/>
      <c r="B206" s="112" t="s">
        <v>135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4"/>
      <c r="N206" s="33">
        <v>5</v>
      </c>
      <c r="O206" s="34">
        <v>3</v>
      </c>
      <c r="P206" s="35" t="s">
        <v>225</v>
      </c>
      <c r="Q206" s="36">
        <v>200</v>
      </c>
      <c r="R206" s="19">
        <f t="shared" si="59"/>
        <v>0</v>
      </c>
      <c r="S206" s="19">
        <f t="shared" si="59"/>
        <v>670.6</v>
      </c>
      <c r="T206" s="18">
        <f t="shared" si="59"/>
        <v>670.6</v>
      </c>
    </row>
    <row r="207" spans="1:20" s="57" customFormat="1" ht="21.75" customHeight="1">
      <c r="A207" s="6"/>
      <c r="B207" s="100" t="s">
        <v>19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2"/>
      <c r="N207" s="33">
        <v>5</v>
      </c>
      <c r="O207" s="34">
        <v>3</v>
      </c>
      <c r="P207" s="35" t="s">
        <v>225</v>
      </c>
      <c r="Q207" s="36">
        <v>240</v>
      </c>
      <c r="R207" s="19">
        <v>0</v>
      </c>
      <c r="S207" s="19">
        <v>670.6</v>
      </c>
      <c r="T207" s="18">
        <f>S207+R207</f>
        <v>670.6</v>
      </c>
    </row>
    <row r="208" spans="1:20" s="57" customFormat="1" ht="30" customHeight="1">
      <c r="A208" s="6"/>
      <c r="B208" s="103" t="s">
        <v>148</v>
      </c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5"/>
      <c r="N208" s="37">
        <v>5</v>
      </c>
      <c r="O208" s="38">
        <v>3</v>
      </c>
      <c r="P208" s="17" t="s">
        <v>149</v>
      </c>
      <c r="Q208" s="39"/>
      <c r="R208" s="40">
        <f>R209</f>
        <v>800</v>
      </c>
      <c r="S208" s="40">
        <f t="shared" ref="S208:T208" si="60">S209</f>
        <v>0</v>
      </c>
      <c r="T208" s="41">
        <f t="shared" si="60"/>
        <v>800</v>
      </c>
    </row>
    <row r="209" spans="1:20" s="16" customFormat="1" ht="21.75" customHeight="1">
      <c r="A209" s="7"/>
      <c r="B209" s="112" t="s">
        <v>135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4"/>
      <c r="N209" s="33">
        <v>5</v>
      </c>
      <c r="O209" s="34">
        <v>3</v>
      </c>
      <c r="P209" s="35" t="s">
        <v>149</v>
      </c>
      <c r="Q209" s="36" t="s">
        <v>20</v>
      </c>
      <c r="R209" s="19">
        <f>R210</f>
        <v>800</v>
      </c>
      <c r="S209" s="19">
        <f t="shared" ref="S209:T209" si="61">S210</f>
        <v>0</v>
      </c>
      <c r="T209" s="18">
        <f t="shared" si="61"/>
        <v>800</v>
      </c>
    </row>
    <row r="210" spans="1:20" s="16" customFormat="1" ht="21.75" customHeight="1">
      <c r="A210" s="7"/>
      <c r="B210" s="100" t="s">
        <v>19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2"/>
      <c r="N210" s="33">
        <v>5</v>
      </c>
      <c r="O210" s="34">
        <v>3</v>
      </c>
      <c r="P210" s="35" t="s">
        <v>149</v>
      </c>
      <c r="Q210" s="36" t="s">
        <v>18</v>
      </c>
      <c r="R210" s="19">
        <v>800</v>
      </c>
      <c r="S210" s="18">
        <v>0</v>
      </c>
      <c r="T210" s="18">
        <f>S210+R210</f>
        <v>800</v>
      </c>
    </row>
    <row r="211" spans="1:20" s="57" customFormat="1" ht="30" customHeight="1">
      <c r="A211" s="6"/>
      <c r="B211" s="103" t="s">
        <v>68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5"/>
      <c r="N211" s="37">
        <v>5</v>
      </c>
      <c r="O211" s="38">
        <v>3</v>
      </c>
      <c r="P211" s="17" t="s">
        <v>185</v>
      </c>
      <c r="Q211" s="39"/>
      <c r="R211" s="40">
        <f>R212</f>
        <v>533</v>
      </c>
      <c r="S211" s="40">
        <f t="shared" ref="S211:T212" si="62">S212</f>
        <v>-533</v>
      </c>
      <c r="T211" s="41">
        <f t="shared" si="62"/>
        <v>0</v>
      </c>
    </row>
    <row r="212" spans="1:20" s="16" customFormat="1" ht="21.75" customHeight="1">
      <c r="A212" s="7"/>
      <c r="B212" s="112" t="s">
        <v>135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4"/>
      <c r="N212" s="33">
        <v>5</v>
      </c>
      <c r="O212" s="34">
        <v>3</v>
      </c>
      <c r="P212" s="35" t="s">
        <v>185</v>
      </c>
      <c r="Q212" s="36" t="s">
        <v>20</v>
      </c>
      <c r="R212" s="19">
        <f>R213</f>
        <v>533</v>
      </c>
      <c r="S212" s="19">
        <f t="shared" si="62"/>
        <v>-533</v>
      </c>
      <c r="T212" s="18">
        <f t="shared" si="62"/>
        <v>0</v>
      </c>
    </row>
    <row r="213" spans="1:20" s="16" customFormat="1" ht="21.75" customHeight="1">
      <c r="A213" s="7"/>
      <c r="B213" s="100" t="s">
        <v>19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2"/>
      <c r="N213" s="33">
        <v>5</v>
      </c>
      <c r="O213" s="34">
        <v>3</v>
      </c>
      <c r="P213" s="35" t="s">
        <v>185</v>
      </c>
      <c r="Q213" s="36" t="s">
        <v>18</v>
      </c>
      <c r="R213" s="19">
        <v>533</v>
      </c>
      <c r="S213" s="18">
        <v>-533</v>
      </c>
      <c r="T213" s="18">
        <f>S213+R213</f>
        <v>0</v>
      </c>
    </row>
    <row r="214" spans="1:20" s="16" customFormat="1" ht="21.75" customHeight="1">
      <c r="A214" s="7"/>
      <c r="B214" s="115" t="s">
        <v>226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7"/>
      <c r="N214" s="33">
        <v>5</v>
      </c>
      <c r="O214" s="34">
        <v>3</v>
      </c>
      <c r="P214" s="17" t="s">
        <v>227</v>
      </c>
      <c r="Q214" s="36"/>
      <c r="R214" s="19">
        <f t="shared" ref="R214:T215" si="63">R215</f>
        <v>0</v>
      </c>
      <c r="S214" s="19">
        <f t="shared" si="63"/>
        <v>670.6</v>
      </c>
      <c r="T214" s="18">
        <f t="shared" si="63"/>
        <v>670.6</v>
      </c>
    </row>
    <row r="215" spans="1:20" s="16" customFormat="1" ht="21.75" customHeight="1">
      <c r="A215" s="7"/>
      <c r="B215" s="112" t="s">
        <v>135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4"/>
      <c r="N215" s="33">
        <v>5</v>
      </c>
      <c r="O215" s="34">
        <v>3</v>
      </c>
      <c r="P215" s="17" t="s">
        <v>227</v>
      </c>
      <c r="Q215" s="36">
        <v>200</v>
      </c>
      <c r="R215" s="19">
        <f t="shared" si="63"/>
        <v>0</v>
      </c>
      <c r="S215" s="19">
        <f t="shared" si="63"/>
        <v>670.6</v>
      </c>
      <c r="T215" s="18">
        <f t="shared" si="63"/>
        <v>670.6</v>
      </c>
    </row>
    <row r="216" spans="1:20" s="16" customFormat="1" ht="21.75" customHeight="1">
      <c r="A216" s="7"/>
      <c r="B216" s="100" t="s">
        <v>19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2"/>
      <c r="N216" s="33">
        <v>5</v>
      </c>
      <c r="O216" s="34">
        <v>3</v>
      </c>
      <c r="P216" s="17" t="s">
        <v>227</v>
      </c>
      <c r="Q216" s="36">
        <v>240</v>
      </c>
      <c r="R216" s="19">
        <v>0</v>
      </c>
      <c r="S216" s="19">
        <v>670.6</v>
      </c>
      <c r="T216" s="18">
        <f>S216+R216</f>
        <v>670.6</v>
      </c>
    </row>
    <row r="217" spans="1:20" s="57" customFormat="1" ht="32.25" customHeight="1">
      <c r="A217" s="6"/>
      <c r="B217" s="94" t="s">
        <v>190</v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6"/>
      <c r="N217" s="37">
        <v>5</v>
      </c>
      <c r="O217" s="38">
        <v>3</v>
      </c>
      <c r="P217" s="17" t="s">
        <v>191</v>
      </c>
      <c r="Q217" s="39"/>
      <c r="R217" s="40">
        <f>R218</f>
        <v>8.1</v>
      </c>
      <c r="S217" s="40">
        <f>S218</f>
        <v>0</v>
      </c>
      <c r="T217" s="41">
        <f>T218</f>
        <v>8.1</v>
      </c>
    </row>
    <row r="218" spans="1:20" s="16" customFormat="1" ht="21.75" customHeight="1">
      <c r="A218" s="7"/>
      <c r="B218" s="112" t="s">
        <v>135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4"/>
      <c r="N218" s="33">
        <v>5</v>
      </c>
      <c r="O218" s="34">
        <v>3</v>
      </c>
      <c r="P218" s="35" t="s">
        <v>191</v>
      </c>
      <c r="Q218" s="36">
        <v>200</v>
      </c>
      <c r="R218" s="19">
        <f>R219</f>
        <v>8.1</v>
      </c>
      <c r="S218" s="19">
        <f t="shared" ref="S218:T218" si="64">S219</f>
        <v>0</v>
      </c>
      <c r="T218" s="18">
        <f t="shared" si="64"/>
        <v>8.1</v>
      </c>
    </row>
    <row r="219" spans="1:20" s="16" customFormat="1" ht="21.75" customHeight="1">
      <c r="A219" s="7"/>
      <c r="B219" s="100" t="s">
        <v>19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2"/>
      <c r="N219" s="33">
        <v>5</v>
      </c>
      <c r="O219" s="34">
        <v>3</v>
      </c>
      <c r="P219" s="35" t="s">
        <v>191</v>
      </c>
      <c r="Q219" s="36">
        <v>240</v>
      </c>
      <c r="R219" s="19">
        <v>8.1</v>
      </c>
      <c r="S219" s="18">
        <v>0</v>
      </c>
      <c r="T219" s="18">
        <f>S219+R219</f>
        <v>8.1</v>
      </c>
    </row>
    <row r="220" spans="1:20" s="57" customFormat="1" ht="21.75" customHeight="1">
      <c r="A220" s="6"/>
      <c r="B220" s="94" t="s">
        <v>31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6"/>
      <c r="N220" s="37">
        <v>5</v>
      </c>
      <c r="O220" s="38">
        <v>3</v>
      </c>
      <c r="P220" s="17" t="s">
        <v>200</v>
      </c>
      <c r="Q220" s="39"/>
      <c r="R220" s="40">
        <f>R221+R224+R227</f>
        <v>300</v>
      </c>
      <c r="S220" s="40">
        <f>S221+S224+S227</f>
        <v>264.89999999999998</v>
      </c>
      <c r="T220" s="41">
        <f>T221+T224+T227</f>
        <v>564.9</v>
      </c>
    </row>
    <row r="221" spans="1:20" s="57" customFormat="1" ht="21.75" customHeight="1">
      <c r="A221" s="6"/>
      <c r="B221" s="94" t="s">
        <v>201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6"/>
      <c r="N221" s="37">
        <v>5</v>
      </c>
      <c r="O221" s="38">
        <v>3</v>
      </c>
      <c r="P221" s="17" t="s">
        <v>202</v>
      </c>
      <c r="Q221" s="39"/>
      <c r="R221" s="40">
        <f>R222</f>
        <v>300</v>
      </c>
      <c r="S221" s="40">
        <f t="shared" ref="S221:T221" si="65">S222</f>
        <v>0</v>
      </c>
      <c r="T221" s="41">
        <f t="shared" si="65"/>
        <v>300</v>
      </c>
    </row>
    <row r="222" spans="1:20" s="16" customFormat="1" ht="21.75" customHeight="1">
      <c r="A222" s="7"/>
      <c r="B222" s="112" t="s">
        <v>135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4"/>
      <c r="N222" s="33">
        <v>5</v>
      </c>
      <c r="O222" s="34">
        <v>3</v>
      </c>
      <c r="P222" s="35" t="s">
        <v>202</v>
      </c>
      <c r="Q222" s="36">
        <v>200</v>
      </c>
      <c r="R222" s="19">
        <f>R223</f>
        <v>300</v>
      </c>
      <c r="S222" s="19">
        <f t="shared" ref="S222:T222" si="66">S223</f>
        <v>0</v>
      </c>
      <c r="T222" s="18">
        <f t="shared" si="66"/>
        <v>300</v>
      </c>
    </row>
    <row r="223" spans="1:20" ht="21.75" customHeight="1">
      <c r="A223" s="7"/>
      <c r="B223" s="100" t="s">
        <v>19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2"/>
      <c r="N223" s="33">
        <v>5</v>
      </c>
      <c r="O223" s="34">
        <v>3</v>
      </c>
      <c r="P223" s="35" t="s">
        <v>202</v>
      </c>
      <c r="Q223" s="36">
        <v>240</v>
      </c>
      <c r="R223" s="19">
        <v>300</v>
      </c>
      <c r="S223" s="19">
        <v>0</v>
      </c>
      <c r="T223" s="18">
        <f>S223+R223</f>
        <v>300</v>
      </c>
    </row>
    <row r="224" spans="1:20" ht="27" customHeight="1">
      <c r="A224" s="7"/>
      <c r="B224" s="94" t="s">
        <v>228</v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6"/>
      <c r="N224" s="37">
        <v>5</v>
      </c>
      <c r="O224" s="38">
        <v>3</v>
      </c>
      <c r="P224" s="17" t="s">
        <v>229</v>
      </c>
      <c r="Q224" s="39"/>
      <c r="R224" s="40">
        <f>R225</f>
        <v>0</v>
      </c>
      <c r="S224" s="40">
        <f t="shared" ref="S224:T224" si="67">S225</f>
        <v>150</v>
      </c>
      <c r="T224" s="41">
        <f t="shared" si="67"/>
        <v>150</v>
      </c>
    </row>
    <row r="225" spans="1:20" ht="27" customHeight="1">
      <c r="A225" s="7"/>
      <c r="B225" s="112" t="s">
        <v>135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4"/>
      <c r="N225" s="33">
        <v>5</v>
      </c>
      <c r="O225" s="34">
        <v>3</v>
      </c>
      <c r="P225" s="35" t="s">
        <v>229</v>
      </c>
      <c r="Q225" s="36">
        <v>200</v>
      </c>
      <c r="R225" s="19">
        <f>R226</f>
        <v>0</v>
      </c>
      <c r="S225" s="19">
        <f t="shared" ref="S225:T225" si="68">S226</f>
        <v>150</v>
      </c>
      <c r="T225" s="18">
        <f t="shared" si="68"/>
        <v>150</v>
      </c>
    </row>
    <row r="226" spans="1:20" ht="27" customHeight="1">
      <c r="A226" s="7"/>
      <c r="B226" s="100" t="s">
        <v>19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2"/>
      <c r="N226" s="33">
        <v>5</v>
      </c>
      <c r="O226" s="34">
        <v>3</v>
      </c>
      <c r="P226" s="35" t="s">
        <v>229</v>
      </c>
      <c r="Q226" s="36">
        <v>240</v>
      </c>
      <c r="R226" s="19">
        <v>0</v>
      </c>
      <c r="S226" s="19">
        <v>150</v>
      </c>
      <c r="T226" s="18">
        <f>S226+R226</f>
        <v>150</v>
      </c>
    </row>
    <row r="227" spans="1:20" ht="27" customHeight="1">
      <c r="A227" s="7"/>
      <c r="B227" s="103" t="s">
        <v>68</v>
      </c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5"/>
      <c r="N227" s="33">
        <v>5</v>
      </c>
      <c r="O227" s="34">
        <v>3</v>
      </c>
      <c r="P227" s="35" t="s">
        <v>230</v>
      </c>
      <c r="Q227" s="36"/>
      <c r="R227" s="19">
        <f t="shared" ref="R227:T228" si="69">R228</f>
        <v>0</v>
      </c>
      <c r="S227" s="19">
        <f t="shared" si="69"/>
        <v>114.9</v>
      </c>
      <c r="T227" s="18">
        <f t="shared" si="69"/>
        <v>114.9</v>
      </c>
    </row>
    <row r="228" spans="1:20" ht="27" customHeight="1">
      <c r="A228" s="7"/>
      <c r="B228" s="112" t="s">
        <v>135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4"/>
      <c r="N228" s="33">
        <v>5</v>
      </c>
      <c r="O228" s="34">
        <v>3</v>
      </c>
      <c r="P228" s="35" t="s">
        <v>230</v>
      </c>
      <c r="Q228" s="36">
        <v>200</v>
      </c>
      <c r="R228" s="19">
        <f t="shared" si="69"/>
        <v>0</v>
      </c>
      <c r="S228" s="19">
        <f t="shared" si="69"/>
        <v>114.9</v>
      </c>
      <c r="T228" s="18">
        <f t="shared" si="69"/>
        <v>114.9</v>
      </c>
    </row>
    <row r="229" spans="1:20" ht="27" customHeight="1">
      <c r="A229" s="7"/>
      <c r="B229" s="100" t="s">
        <v>19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2"/>
      <c r="N229" s="33">
        <v>5</v>
      </c>
      <c r="O229" s="34">
        <v>3</v>
      </c>
      <c r="P229" s="35" t="s">
        <v>230</v>
      </c>
      <c r="Q229" s="36">
        <v>240</v>
      </c>
      <c r="R229" s="19">
        <v>0</v>
      </c>
      <c r="S229" s="19">
        <v>114.9</v>
      </c>
      <c r="T229" s="18">
        <f>S229+R229</f>
        <v>114.9</v>
      </c>
    </row>
    <row r="230" spans="1:20" ht="21.75" customHeight="1">
      <c r="A230" s="7"/>
      <c r="B230" s="133" t="s">
        <v>22</v>
      </c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5"/>
      <c r="N230" s="87">
        <v>8</v>
      </c>
      <c r="O230" s="88">
        <v>0</v>
      </c>
      <c r="P230" s="89" t="s">
        <v>1</v>
      </c>
      <c r="Q230" s="90" t="s">
        <v>1</v>
      </c>
      <c r="R230" s="91">
        <f>R231</f>
        <v>1076.8</v>
      </c>
      <c r="S230" s="91">
        <f t="shared" ref="S230:T230" si="70">S231</f>
        <v>-144.1</v>
      </c>
      <c r="T230" s="92">
        <f t="shared" si="70"/>
        <v>932.7</v>
      </c>
    </row>
    <row r="231" spans="1:20" ht="21.75" customHeight="1">
      <c r="A231" s="7"/>
      <c r="B231" s="118" t="s">
        <v>21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20"/>
      <c r="N231" s="80">
        <v>8</v>
      </c>
      <c r="O231" s="81">
        <v>1</v>
      </c>
      <c r="P231" s="78" t="s">
        <v>1</v>
      </c>
      <c r="Q231" s="79" t="s">
        <v>1</v>
      </c>
      <c r="R231" s="82">
        <f>R232+R249+R255</f>
        <v>1076.8</v>
      </c>
      <c r="S231" s="82">
        <f>S232+S249+S255</f>
        <v>-144.1</v>
      </c>
      <c r="T231" s="83">
        <f>T232+T249+T255</f>
        <v>932.7</v>
      </c>
    </row>
    <row r="232" spans="1:20" ht="21.75" customHeight="1">
      <c r="A232" s="7"/>
      <c r="B232" s="121" t="s">
        <v>212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3"/>
      <c r="N232" s="66">
        <v>8</v>
      </c>
      <c r="O232" s="67">
        <v>1</v>
      </c>
      <c r="P232" s="68" t="s">
        <v>104</v>
      </c>
      <c r="Q232" s="69" t="s">
        <v>1</v>
      </c>
      <c r="R232" s="70">
        <f>R233+R240</f>
        <v>666.5</v>
      </c>
      <c r="S232" s="70">
        <f>S233+S240</f>
        <v>-194.1</v>
      </c>
      <c r="T232" s="71">
        <f>T233+T240</f>
        <v>472.4</v>
      </c>
    </row>
    <row r="233" spans="1:20" ht="21.75" customHeight="1">
      <c r="A233" s="7"/>
      <c r="B233" s="97" t="s">
        <v>105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9"/>
      <c r="N233" s="37">
        <v>8</v>
      </c>
      <c r="O233" s="38">
        <v>1</v>
      </c>
      <c r="P233" s="17" t="s">
        <v>106</v>
      </c>
      <c r="Q233" s="39" t="s">
        <v>1</v>
      </c>
      <c r="R233" s="40">
        <f>R234</f>
        <v>70.5</v>
      </c>
      <c r="S233" s="40">
        <f t="shared" ref="S233:T233" si="71">S234</f>
        <v>0</v>
      </c>
      <c r="T233" s="41">
        <f t="shared" si="71"/>
        <v>70.5</v>
      </c>
    </row>
    <row r="234" spans="1:20" ht="21.75" customHeight="1">
      <c r="A234" s="7"/>
      <c r="B234" s="97" t="s">
        <v>107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9"/>
      <c r="N234" s="37">
        <v>8</v>
      </c>
      <c r="O234" s="38">
        <v>1</v>
      </c>
      <c r="P234" s="17" t="s">
        <v>108</v>
      </c>
      <c r="Q234" s="39" t="s">
        <v>1</v>
      </c>
      <c r="R234" s="40">
        <f>R235</f>
        <v>70.5</v>
      </c>
      <c r="S234" s="40">
        <f t="shared" ref="S234:T234" si="72">S235</f>
        <v>0</v>
      </c>
      <c r="T234" s="41">
        <f t="shared" si="72"/>
        <v>70.5</v>
      </c>
    </row>
    <row r="235" spans="1:20" ht="12.75" customHeight="1">
      <c r="A235" s="7"/>
      <c r="B235" s="103" t="s">
        <v>58</v>
      </c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5"/>
      <c r="N235" s="37">
        <v>8</v>
      </c>
      <c r="O235" s="38">
        <v>1</v>
      </c>
      <c r="P235" s="17" t="s">
        <v>109</v>
      </c>
      <c r="Q235" s="39"/>
      <c r="R235" s="40">
        <f>R236+R238</f>
        <v>70.5</v>
      </c>
      <c r="S235" s="40">
        <f t="shared" ref="S235:T235" si="73">S236+S238</f>
        <v>0</v>
      </c>
      <c r="T235" s="41">
        <f t="shared" si="73"/>
        <v>70.5</v>
      </c>
    </row>
    <row r="236" spans="1:20" s="16" customFormat="1" ht="12.75" customHeight="1">
      <c r="A236" s="7"/>
      <c r="B236" s="100" t="s">
        <v>9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2"/>
      <c r="N236" s="33">
        <v>8</v>
      </c>
      <c r="O236" s="34">
        <v>1</v>
      </c>
      <c r="P236" s="35" t="s">
        <v>109</v>
      </c>
      <c r="Q236" s="36" t="s">
        <v>8</v>
      </c>
      <c r="R236" s="19">
        <f>R237</f>
        <v>47.1</v>
      </c>
      <c r="S236" s="19">
        <f t="shared" ref="S236:T236" si="74">S237</f>
        <v>0</v>
      </c>
      <c r="T236" s="18">
        <f t="shared" si="74"/>
        <v>47.1</v>
      </c>
    </row>
    <row r="237" spans="1:20" s="16" customFormat="1" ht="21.75" customHeight="1">
      <c r="A237" s="7"/>
      <c r="B237" s="100" t="s">
        <v>7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2"/>
      <c r="N237" s="33">
        <v>8</v>
      </c>
      <c r="O237" s="34">
        <v>1</v>
      </c>
      <c r="P237" s="35" t="s">
        <v>109</v>
      </c>
      <c r="Q237" s="36" t="s">
        <v>6</v>
      </c>
      <c r="R237" s="19">
        <v>47.1</v>
      </c>
      <c r="S237" s="18">
        <v>0</v>
      </c>
      <c r="T237" s="18">
        <f>S237+R237</f>
        <v>47.1</v>
      </c>
    </row>
    <row r="238" spans="1:20" s="16" customFormat="1" ht="29.25" customHeight="1">
      <c r="A238" s="7"/>
      <c r="B238" s="112" t="s">
        <v>135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4"/>
      <c r="N238" s="33">
        <v>8</v>
      </c>
      <c r="O238" s="33">
        <v>1</v>
      </c>
      <c r="P238" s="35" t="s">
        <v>109</v>
      </c>
      <c r="Q238" s="43" t="s">
        <v>20</v>
      </c>
      <c r="R238" s="19">
        <f>R239</f>
        <v>23.4</v>
      </c>
      <c r="S238" s="19">
        <f t="shared" ref="S238:T238" si="75">S239</f>
        <v>0</v>
      </c>
      <c r="T238" s="18">
        <f t="shared" si="75"/>
        <v>23.4</v>
      </c>
    </row>
    <row r="239" spans="1:20" s="16" customFormat="1" ht="42.75" customHeight="1">
      <c r="A239" s="7"/>
      <c r="B239" s="100" t="s">
        <v>19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2"/>
      <c r="N239" s="33">
        <v>8</v>
      </c>
      <c r="O239" s="33">
        <v>1</v>
      </c>
      <c r="P239" s="35" t="s">
        <v>109</v>
      </c>
      <c r="Q239" s="43" t="s">
        <v>18</v>
      </c>
      <c r="R239" s="19">
        <v>23.4</v>
      </c>
      <c r="S239" s="19">
        <v>0</v>
      </c>
      <c r="T239" s="18">
        <f>S239+R239</f>
        <v>23.4</v>
      </c>
    </row>
    <row r="240" spans="1:20" s="57" customFormat="1" ht="24" customHeight="1">
      <c r="A240" s="6"/>
      <c r="B240" s="97" t="s">
        <v>110</v>
      </c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9"/>
      <c r="N240" s="37">
        <v>8</v>
      </c>
      <c r="O240" s="38">
        <v>1</v>
      </c>
      <c r="P240" s="17" t="s">
        <v>111</v>
      </c>
      <c r="Q240" s="39" t="s">
        <v>1</v>
      </c>
      <c r="R240" s="40">
        <f>R241</f>
        <v>596</v>
      </c>
      <c r="S240" s="40">
        <f t="shared" ref="S240:T240" si="76">S241</f>
        <v>-194.1</v>
      </c>
      <c r="T240" s="41">
        <f t="shared" si="76"/>
        <v>401.9</v>
      </c>
    </row>
    <row r="241" spans="1:20" s="57" customFormat="1" ht="53.25" customHeight="1">
      <c r="A241" s="6"/>
      <c r="B241" s="97" t="s">
        <v>112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9"/>
      <c r="N241" s="37">
        <v>8</v>
      </c>
      <c r="O241" s="38">
        <v>1</v>
      </c>
      <c r="P241" s="17" t="s">
        <v>113</v>
      </c>
      <c r="Q241" s="39" t="s">
        <v>1</v>
      </c>
      <c r="R241" s="40">
        <f>R242</f>
        <v>596</v>
      </c>
      <c r="S241" s="40">
        <f t="shared" ref="S241:T241" si="77">S242</f>
        <v>-194.1</v>
      </c>
      <c r="T241" s="41">
        <f t="shared" si="77"/>
        <v>401.9</v>
      </c>
    </row>
    <row r="242" spans="1:20" s="57" customFormat="1" ht="12.75" customHeight="1">
      <c r="A242" s="6"/>
      <c r="B242" s="103" t="s">
        <v>58</v>
      </c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5"/>
      <c r="N242" s="37">
        <v>8</v>
      </c>
      <c r="O242" s="38">
        <v>1</v>
      </c>
      <c r="P242" s="17" t="s">
        <v>114</v>
      </c>
      <c r="Q242" s="39"/>
      <c r="R242" s="40">
        <f>R243+R245+R247</f>
        <v>596</v>
      </c>
      <c r="S242" s="40">
        <f>S243+S245+S247</f>
        <v>-194.1</v>
      </c>
      <c r="T242" s="41">
        <f>T243+T245+T247</f>
        <v>401.9</v>
      </c>
    </row>
    <row r="243" spans="1:20" s="57" customFormat="1" ht="21.75" customHeight="1">
      <c r="A243" s="6"/>
      <c r="B243" s="103" t="s">
        <v>9</v>
      </c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5"/>
      <c r="N243" s="37">
        <v>8</v>
      </c>
      <c r="O243" s="38">
        <v>1</v>
      </c>
      <c r="P243" s="17" t="s">
        <v>114</v>
      </c>
      <c r="Q243" s="39" t="s">
        <v>8</v>
      </c>
      <c r="R243" s="40">
        <f>R244</f>
        <v>364.4</v>
      </c>
      <c r="S243" s="40">
        <f t="shared" ref="S243:T243" si="78">S244</f>
        <v>-118.8</v>
      </c>
      <c r="T243" s="41">
        <f t="shared" si="78"/>
        <v>245.59999999999997</v>
      </c>
    </row>
    <row r="244" spans="1:20" s="16" customFormat="1" ht="21.75" customHeight="1">
      <c r="A244" s="7"/>
      <c r="B244" s="100" t="s">
        <v>7</v>
      </c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2"/>
      <c r="N244" s="33">
        <v>8</v>
      </c>
      <c r="O244" s="34">
        <v>1</v>
      </c>
      <c r="P244" s="35" t="s">
        <v>114</v>
      </c>
      <c r="Q244" s="36" t="s">
        <v>6</v>
      </c>
      <c r="R244" s="19">
        <v>364.4</v>
      </c>
      <c r="S244" s="18">
        <v>-118.8</v>
      </c>
      <c r="T244" s="18">
        <f>S244+R244</f>
        <v>245.59999999999997</v>
      </c>
    </row>
    <row r="245" spans="1:20" s="57" customFormat="1" ht="21.75" customHeight="1">
      <c r="A245" s="6"/>
      <c r="B245" s="181" t="s">
        <v>135</v>
      </c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3"/>
      <c r="N245" s="37">
        <v>8</v>
      </c>
      <c r="O245" s="37">
        <v>1</v>
      </c>
      <c r="P245" s="17" t="s">
        <v>114</v>
      </c>
      <c r="Q245" s="39" t="s">
        <v>20</v>
      </c>
      <c r="R245" s="40">
        <f>R246</f>
        <v>5</v>
      </c>
      <c r="S245" s="40">
        <f t="shared" ref="S245:T245" si="79">S246</f>
        <v>0</v>
      </c>
      <c r="T245" s="41">
        <f t="shared" si="79"/>
        <v>5</v>
      </c>
    </row>
    <row r="246" spans="1:20" s="16" customFormat="1" ht="36" customHeight="1">
      <c r="A246" s="7"/>
      <c r="B246" s="100" t="s">
        <v>19</v>
      </c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2"/>
      <c r="N246" s="33">
        <v>8</v>
      </c>
      <c r="O246" s="33">
        <v>1</v>
      </c>
      <c r="P246" s="35" t="s">
        <v>114</v>
      </c>
      <c r="Q246" s="36" t="s">
        <v>18</v>
      </c>
      <c r="R246" s="19">
        <v>5</v>
      </c>
      <c r="S246" s="19">
        <v>0</v>
      </c>
      <c r="T246" s="18">
        <f>S246+R246</f>
        <v>5</v>
      </c>
    </row>
    <row r="247" spans="1:20" s="57" customFormat="1" ht="24" customHeight="1">
      <c r="A247" s="6"/>
      <c r="B247" s="94" t="s">
        <v>16</v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6"/>
      <c r="N247" s="37">
        <v>8</v>
      </c>
      <c r="O247" s="37">
        <v>1</v>
      </c>
      <c r="P247" s="17" t="s">
        <v>114</v>
      </c>
      <c r="Q247" s="39">
        <v>300</v>
      </c>
      <c r="R247" s="40">
        <f>R248</f>
        <v>226.6</v>
      </c>
      <c r="S247" s="40">
        <f t="shared" ref="S247:T247" si="80">S248</f>
        <v>-75.3</v>
      </c>
      <c r="T247" s="41">
        <f t="shared" si="80"/>
        <v>151.30000000000001</v>
      </c>
    </row>
    <row r="248" spans="1:20" s="16" customFormat="1" ht="36" customHeight="1">
      <c r="A248" s="7"/>
      <c r="B248" s="115" t="s">
        <v>14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7"/>
      <c r="N248" s="33">
        <v>8</v>
      </c>
      <c r="O248" s="33">
        <v>1</v>
      </c>
      <c r="P248" s="35" t="s">
        <v>114</v>
      </c>
      <c r="Q248" s="36">
        <v>320</v>
      </c>
      <c r="R248" s="19">
        <v>226.6</v>
      </c>
      <c r="S248" s="19">
        <v>-75.3</v>
      </c>
      <c r="T248" s="18">
        <f>S248+R248</f>
        <v>151.30000000000001</v>
      </c>
    </row>
    <row r="249" spans="1:20" s="57" customFormat="1" ht="30" customHeight="1">
      <c r="A249" s="6"/>
      <c r="B249" s="146" t="s">
        <v>131</v>
      </c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8"/>
      <c r="N249" s="66">
        <v>8</v>
      </c>
      <c r="O249" s="66">
        <v>1</v>
      </c>
      <c r="P249" s="68" t="s">
        <v>156</v>
      </c>
      <c r="Q249" s="85"/>
      <c r="R249" s="70">
        <f>R250</f>
        <v>1</v>
      </c>
      <c r="S249" s="70">
        <f t="shared" ref="S249:T249" si="81">S250</f>
        <v>0</v>
      </c>
      <c r="T249" s="71">
        <f t="shared" si="81"/>
        <v>1</v>
      </c>
    </row>
    <row r="250" spans="1:20" s="57" customFormat="1" ht="30" customHeight="1">
      <c r="A250" s="6"/>
      <c r="B250" s="94" t="s">
        <v>157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6"/>
      <c r="N250" s="37">
        <v>8</v>
      </c>
      <c r="O250" s="37">
        <v>1</v>
      </c>
      <c r="P250" s="17" t="s">
        <v>158</v>
      </c>
      <c r="Q250" s="42"/>
      <c r="R250" s="40">
        <f>R251</f>
        <v>1</v>
      </c>
      <c r="S250" s="40">
        <f t="shared" ref="S250:T250" si="82">S251</f>
        <v>0</v>
      </c>
      <c r="T250" s="41">
        <f t="shared" si="82"/>
        <v>1</v>
      </c>
    </row>
    <row r="251" spans="1:20" s="57" customFormat="1" ht="12.75" customHeight="1">
      <c r="A251" s="6"/>
      <c r="B251" s="94" t="s">
        <v>159</v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6"/>
      <c r="N251" s="37">
        <v>8</v>
      </c>
      <c r="O251" s="37">
        <v>1</v>
      </c>
      <c r="P251" s="17" t="s">
        <v>160</v>
      </c>
      <c r="Q251" s="42"/>
      <c r="R251" s="40">
        <f>R252</f>
        <v>1</v>
      </c>
      <c r="S251" s="40">
        <f t="shared" ref="S251:T251" si="83">S252</f>
        <v>0</v>
      </c>
      <c r="T251" s="41">
        <f t="shared" si="83"/>
        <v>1</v>
      </c>
    </row>
    <row r="252" spans="1:20" s="57" customFormat="1" ht="21.75" customHeight="1">
      <c r="A252" s="6"/>
      <c r="B252" s="94" t="s">
        <v>68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6"/>
      <c r="N252" s="37">
        <v>8</v>
      </c>
      <c r="O252" s="37">
        <v>1</v>
      </c>
      <c r="P252" s="17" t="s">
        <v>161</v>
      </c>
      <c r="Q252" s="42"/>
      <c r="R252" s="40">
        <f>R253</f>
        <v>1</v>
      </c>
      <c r="S252" s="40">
        <f t="shared" ref="S252:T252" si="84">S253</f>
        <v>0</v>
      </c>
      <c r="T252" s="41">
        <f t="shared" si="84"/>
        <v>1</v>
      </c>
    </row>
    <row r="253" spans="1:20" s="16" customFormat="1" ht="21.75" customHeight="1">
      <c r="A253" s="7"/>
      <c r="B253" s="112" t="s">
        <v>135</v>
      </c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4"/>
      <c r="N253" s="33">
        <v>8</v>
      </c>
      <c r="O253" s="33">
        <v>1</v>
      </c>
      <c r="P253" s="35" t="s">
        <v>161</v>
      </c>
      <c r="Q253" s="43">
        <v>200</v>
      </c>
      <c r="R253" s="19">
        <f>R254</f>
        <v>1</v>
      </c>
      <c r="S253" s="19">
        <f t="shared" ref="S253:T253" si="85">S254</f>
        <v>0</v>
      </c>
      <c r="T253" s="18">
        <f t="shared" si="85"/>
        <v>1</v>
      </c>
    </row>
    <row r="254" spans="1:20" s="16" customFormat="1" ht="23.25" customHeight="1">
      <c r="A254" s="7"/>
      <c r="B254" s="100" t="s">
        <v>19</v>
      </c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2"/>
      <c r="N254" s="33">
        <v>8</v>
      </c>
      <c r="O254" s="33">
        <v>1</v>
      </c>
      <c r="P254" s="35" t="s">
        <v>161</v>
      </c>
      <c r="Q254" s="43">
        <v>240</v>
      </c>
      <c r="R254" s="19">
        <v>1</v>
      </c>
      <c r="S254" s="18">
        <v>0</v>
      </c>
      <c r="T254" s="18">
        <f>S254+R254</f>
        <v>1</v>
      </c>
    </row>
    <row r="255" spans="1:20" s="57" customFormat="1" ht="30.75" customHeight="1">
      <c r="A255" s="6"/>
      <c r="B255" s="121" t="s">
        <v>204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3"/>
      <c r="N255" s="66">
        <v>8</v>
      </c>
      <c r="O255" s="67">
        <v>1</v>
      </c>
      <c r="P255" s="68" t="s">
        <v>100</v>
      </c>
      <c r="Q255" s="85"/>
      <c r="R255" s="70">
        <f t="shared" ref="R255:T259" si="86">R256</f>
        <v>409.3</v>
      </c>
      <c r="S255" s="70">
        <f t="shared" si="86"/>
        <v>50</v>
      </c>
      <c r="T255" s="71">
        <f t="shared" si="86"/>
        <v>459.3</v>
      </c>
    </row>
    <row r="256" spans="1:20" s="57" customFormat="1" ht="33.75" customHeight="1">
      <c r="A256" s="6"/>
      <c r="B256" s="97" t="s">
        <v>125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9"/>
      <c r="N256" s="37">
        <v>8</v>
      </c>
      <c r="O256" s="38">
        <v>1</v>
      </c>
      <c r="P256" s="17" t="s">
        <v>101</v>
      </c>
      <c r="Q256" s="42"/>
      <c r="R256" s="40">
        <f t="shared" si="86"/>
        <v>409.3</v>
      </c>
      <c r="S256" s="40">
        <f t="shared" si="86"/>
        <v>50</v>
      </c>
      <c r="T256" s="41">
        <f t="shared" si="86"/>
        <v>459.3</v>
      </c>
    </row>
    <row r="257" spans="1:20" s="57" customFormat="1" ht="29.25" customHeight="1">
      <c r="A257" s="6"/>
      <c r="B257" s="97" t="s">
        <v>134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9"/>
      <c r="N257" s="37">
        <v>8</v>
      </c>
      <c r="O257" s="38">
        <v>1</v>
      </c>
      <c r="P257" s="17" t="s">
        <v>102</v>
      </c>
      <c r="Q257" s="42"/>
      <c r="R257" s="40">
        <f t="shared" si="86"/>
        <v>409.3</v>
      </c>
      <c r="S257" s="40">
        <f t="shared" si="86"/>
        <v>50</v>
      </c>
      <c r="T257" s="41">
        <f t="shared" si="86"/>
        <v>459.3</v>
      </c>
    </row>
    <row r="258" spans="1:20" s="57" customFormat="1" ht="21.75" customHeight="1">
      <c r="A258" s="6"/>
      <c r="B258" s="103" t="s">
        <v>56</v>
      </c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5"/>
      <c r="N258" s="37">
        <v>8</v>
      </c>
      <c r="O258" s="38">
        <v>1</v>
      </c>
      <c r="P258" s="17" t="s">
        <v>103</v>
      </c>
      <c r="Q258" s="42"/>
      <c r="R258" s="40">
        <f t="shared" si="86"/>
        <v>409.3</v>
      </c>
      <c r="S258" s="40">
        <f t="shared" si="86"/>
        <v>50</v>
      </c>
      <c r="T258" s="41">
        <f t="shared" si="86"/>
        <v>459.3</v>
      </c>
    </row>
    <row r="259" spans="1:20" s="16" customFormat="1" ht="21.75" customHeight="1">
      <c r="A259" s="7"/>
      <c r="B259" s="112" t="s">
        <v>135</v>
      </c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4"/>
      <c r="N259" s="33">
        <v>8</v>
      </c>
      <c r="O259" s="33">
        <v>1</v>
      </c>
      <c r="P259" s="35" t="s">
        <v>103</v>
      </c>
      <c r="Q259" s="43">
        <v>200</v>
      </c>
      <c r="R259" s="19">
        <f t="shared" si="86"/>
        <v>409.3</v>
      </c>
      <c r="S259" s="19">
        <f t="shared" si="86"/>
        <v>50</v>
      </c>
      <c r="T259" s="18">
        <f t="shared" si="86"/>
        <v>459.3</v>
      </c>
    </row>
    <row r="260" spans="1:20" s="16" customFormat="1" ht="21.75" customHeight="1">
      <c r="A260" s="7"/>
      <c r="B260" s="100" t="s">
        <v>19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2"/>
      <c r="N260" s="33">
        <v>8</v>
      </c>
      <c r="O260" s="33">
        <v>1</v>
      </c>
      <c r="P260" s="35" t="s">
        <v>103</v>
      </c>
      <c r="Q260" s="43">
        <v>240</v>
      </c>
      <c r="R260" s="19">
        <v>409.3</v>
      </c>
      <c r="S260" s="19">
        <v>50</v>
      </c>
      <c r="T260" s="18">
        <f>S260+R260</f>
        <v>459.3</v>
      </c>
    </row>
    <row r="261" spans="1:20" s="57" customFormat="1" ht="21.75" customHeight="1">
      <c r="A261" s="6"/>
      <c r="B261" s="133" t="s">
        <v>219</v>
      </c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5"/>
      <c r="N261" s="87">
        <v>10</v>
      </c>
      <c r="O261" s="88">
        <v>0</v>
      </c>
      <c r="P261" s="89" t="s">
        <v>1</v>
      </c>
      <c r="Q261" s="90" t="s">
        <v>1</v>
      </c>
      <c r="R261" s="91">
        <v>60</v>
      </c>
      <c r="S261" s="91">
        <v>0</v>
      </c>
      <c r="T261" s="92">
        <v>60</v>
      </c>
    </row>
    <row r="262" spans="1:20" s="57" customFormat="1" ht="21.75" customHeight="1">
      <c r="A262" s="6"/>
      <c r="B262" s="130" t="s">
        <v>17</v>
      </c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2"/>
      <c r="N262" s="72">
        <v>10</v>
      </c>
      <c r="O262" s="73">
        <v>1</v>
      </c>
      <c r="P262" s="74" t="s">
        <v>1</v>
      </c>
      <c r="Q262" s="75" t="s">
        <v>1</v>
      </c>
      <c r="R262" s="76">
        <v>60</v>
      </c>
      <c r="S262" s="76">
        <v>0</v>
      </c>
      <c r="T262" s="77">
        <v>60</v>
      </c>
    </row>
    <row r="263" spans="1:20" s="57" customFormat="1" ht="26.25" customHeight="1">
      <c r="A263" s="6"/>
      <c r="B263" s="121" t="s">
        <v>204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3"/>
      <c r="N263" s="66">
        <v>10</v>
      </c>
      <c r="O263" s="67">
        <v>1</v>
      </c>
      <c r="P263" s="68" t="s">
        <v>100</v>
      </c>
      <c r="Q263" s="69" t="s">
        <v>1</v>
      </c>
      <c r="R263" s="70">
        <v>60</v>
      </c>
      <c r="S263" s="70">
        <v>0</v>
      </c>
      <c r="T263" s="71">
        <v>60</v>
      </c>
    </row>
    <row r="264" spans="1:20" s="57" customFormat="1" ht="29.25" customHeight="1">
      <c r="A264" s="6"/>
      <c r="B264" s="97" t="s">
        <v>125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9"/>
      <c r="N264" s="37">
        <v>10</v>
      </c>
      <c r="O264" s="38">
        <v>1</v>
      </c>
      <c r="P264" s="17" t="s">
        <v>101</v>
      </c>
      <c r="Q264" s="39" t="s">
        <v>1</v>
      </c>
      <c r="R264" s="40">
        <v>60</v>
      </c>
      <c r="S264" s="40">
        <v>0</v>
      </c>
      <c r="T264" s="41">
        <v>60</v>
      </c>
    </row>
    <row r="265" spans="1:20" s="57" customFormat="1" ht="31.5" customHeight="1">
      <c r="A265" s="6"/>
      <c r="B265" s="97" t="s">
        <v>134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9"/>
      <c r="N265" s="37">
        <v>10</v>
      </c>
      <c r="O265" s="38">
        <v>1</v>
      </c>
      <c r="P265" s="17" t="s">
        <v>102</v>
      </c>
      <c r="Q265" s="39" t="s">
        <v>1</v>
      </c>
      <c r="R265" s="40">
        <v>60</v>
      </c>
      <c r="S265" s="40">
        <v>0</v>
      </c>
      <c r="T265" s="41">
        <v>60</v>
      </c>
    </row>
    <row r="266" spans="1:20" s="57" customFormat="1" ht="12.75" customHeight="1">
      <c r="A266" s="6"/>
      <c r="B266" s="103" t="s">
        <v>56</v>
      </c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5"/>
      <c r="N266" s="37">
        <v>10</v>
      </c>
      <c r="O266" s="38">
        <v>1</v>
      </c>
      <c r="P266" s="17" t="s">
        <v>103</v>
      </c>
      <c r="Q266" s="39"/>
      <c r="R266" s="40">
        <v>60</v>
      </c>
      <c r="S266" s="40">
        <v>0</v>
      </c>
      <c r="T266" s="41">
        <v>60</v>
      </c>
    </row>
    <row r="267" spans="1:20" s="16" customFormat="1" ht="12.75" customHeight="1">
      <c r="A267" s="7"/>
      <c r="B267" s="100" t="s">
        <v>16</v>
      </c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2"/>
      <c r="N267" s="33">
        <v>10</v>
      </c>
      <c r="O267" s="33">
        <v>1</v>
      </c>
      <c r="P267" s="35" t="s">
        <v>103</v>
      </c>
      <c r="Q267" s="43" t="s">
        <v>15</v>
      </c>
      <c r="R267" s="19">
        <f>R268</f>
        <v>60</v>
      </c>
      <c r="S267" s="19">
        <f t="shared" ref="S267:T267" si="87">S268</f>
        <v>0</v>
      </c>
      <c r="T267" s="18">
        <f t="shared" si="87"/>
        <v>60</v>
      </c>
    </row>
    <row r="268" spans="1:20" s="16" customFormat="1" ht="32.25" customHeight="1">
      <c r="A268" s="7"/>
      <c r="B268" s="100" t="s">
        <v>14</v>
      </c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2"/>
      <c r="N268" s="33">
        <v>10</v>
      </c>
      <c r="O268" s="33">
        <v>1</v>
      </c>
      <c r="P268" s="35" t="s">
        <v>103</v>
      </c>
      <c r="Q268" s="43" t="s">
        <v>13</v>
      </c>
      <c r="R268" s="19">
        <v>60</v>
      </c>
      <c r="S268" s="18">
        <v>0</v>
      </c>
      <c r="T268" s="18">
        <f>S268+R268</f>
        <v>60</v>
      </c>
    </row>
    <row r="269" spans="1:20" s="57" customFormat="1" ht="21.75" customHeight="1">
      <c r="A269" s="6"/>
      <c r="B269" s="133" t="s">
        <v>12</v>
      </c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5"/>
      <c r="N269" s="87">
        <v>11</v>
      </c>
      <c r="O269" s="88">
        <v>0</v>
      </c>
      <c r="P269" s="89" t="s">
        <v>1</v>
      </c>
      <c r="Q269" s="90" t="s">
        <v>1</v>
      </c>
      <c r="R269" s="91">
        <f t="shared" ref="R269:T274" si="88">R270</f>
        <v>17.600000000000001</v>
      </c>
      <c r="S269" s="91">
        <f t="shared" si="88"/>
        <v>0</v>
      </c>
      <c r="T269" s="92">
        <f>T270</f>
        <v>17.600000000000001</v>
      </c>
    </row>
    <row r="270" spans="1:20" s="57" customFormat="1" ht="24.75" customHeight="1">
      <c r="A270" s="6"/>
      <c r="B270" s="130" t="s">
        <v>11</v>
      </c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2"/>
      <c r="N270" s="72">
        <v>11</v>
      </c>
      <c r="O270" s="73">
        <v>1</v>
      </c>
      <c r="P270" s="74" t="s">
        <v>1</v>
      </c>
      <c r="Q270" s="75" t="s">
        <v>1</v>
      </c>
      <c r="R270" s="76">
        <f>R271</f>
        <v>17.600000000000001</v>
      </c>
      <c r="S270" s="76">
        <f>S271</f>
        <v>0</v>
      </c>
      <c r="T270" s="77">
        <f>T271</f>
        <v>17.600000000000001</v>
      </c>
    </row>
    <row r="271" spans="1:20" s="57" customFormat="1" ht="24.75" customHeight="1">
      <c r="A271" s="6"/>
      <c r="B271" s="121" t="s">
        <v>213</v>
      </c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3"/>
      <c r="N271" s="66">
        <v>11</v>
      </c>
      <c r="O271" s="67">
        <v>1</v>
      </c>
      <c r="P271" s="68" t="s">
        <v>115</v>
      </c>
      <c r="Q271" s="69" t="s">
        <v>1</v>
      </c>
      <c r="R271" s="70">
        <f t="shared" si="88"/>
        <v>17.600000000000001</v>
      </c>
      <c r="S271" s="70">
        <f t="shared" si="88"/>
        <v>0</v>
      </c>
      <c r="T271" s="71">
        <f t="shared" si="88"/>
        <v>17.600000000000001</v>
      </c>
    </row>
    <row r="272" spans="1:20" s="57" customFormat="1" ht="32.25" customHeight="1">
      <c r="A272" s="6"/>
      <c r="B272" s="97" t="s">
        <v>10</v>
      </c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9"/>
      <c r="N272" s="37">
        <v>11</v>
      </c>
      <c r="O272" s="38">
        <v>1</v>
      </c>
      <c r="P272" s="17" t="s">
        <v>116</v>
      </c>
      <c r="Q272" s="39" t="s">
        <v>1</v>
      </c>
      <c r="R272" s="40">
        <f t="shared" si="88"/>
        <v>17.600000000000001</v>
      </c>
      <c r="S272" s="40">
        <f t="shared" si="88"/>
        <v>0</v>
      </c>
      <c r="T272" s="41">
        <f t="shared" si="88"/>
        <v>17.600000000000001</v>
      </c>
    </row>
    <row r="273" spans="1:20" s="57" customFormat="1" ht="21.75" customHeight="1">
      <c r="A273" s="6"/>
      <c r="B273" s="97" t="s">
        <v>117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9"/>
      <c r="N273" s="37">
        <v>11</v>
      </c>
      <c r="O273" s="38">
        <v>1</v>
      </c>
      <c r="P273" s="17" t="s">
        <v>118</v>
      </c>
      <c r="Q273" s="39" t="s">
        <v>1</v>
      </c>
      <c r="R273" s="40">
        <f>R275</f>
        <v>17.600000000000001</v>
      </c>
      <c r="S273" s="40">
        <f t="shared" ref="S273:T273" si="89">S275</f>
        <v>0</v>
      </c>
      <c r="T273" s="41">
        <f t="shared" si="89"/>
        <v>17.600000000000001</v>
      </c>
    </row>
    <row r="274" spans="1:20" s="57" customFormat="1" ht="30" customHeight="1">
      <c r="A274" s="6"/>
      <c r="B274" s="103" t="s">
        <v>58</v>
      </c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5"/>
      <c r="N274" s="37">
        <v>11</v>
      </c>
      <c r="O274" s="38">
        <v>1</v>
      </c>
      <c r="P274" s="17" t="s">
        <v>119</v>
      </c>
      <c r="Q274" s="39"/>
      <c r="R274" s="40">
        <f t="shared" si="88"/>
        <v>17.600000000000001</v>
      </c>
      <c r="S274" s="41">
        <f>S275</f>
        <v>0</v>
      </c>
      <c r="T274" s="41">
        <f>T275</f>
        <v>17.600000000000001</v>
      </c>
    </row>
    <row r="275" spans="1:20" s="16" customFormat="1" ht="39.75" customHeight="1">
      <c r="A275" s="7"/>
      <c r="B275" s="100" t="s">
        <v>9</v>
      </c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2"/>
      <c r="N275" s="33">
        <v>11</v>
      </c>
      <c r="O275" s="34">
        <v>1</v>
      </c>
      <c r="P275" s="35" t="s">
        <v>119</v>
      </c>
      <c r="Q275" s="36" t="s">
        <v>8</v>
      </c>
      <c r="R275" s="19">
        <f>R276</f>
        <v>17.600000000000001</v>
      </c>
      <c r="S275" s="18">
        <f>S276</f>
        <v>0</v>
      </c>
      <c r="T275" s="18">
        <f>T276</f>
        <v>17.600000000000001</v>
      </c>
    </row>
    <row r="276" spans="1:20" s="16" customFormat="1" ht="30.75" customHeight="1" thickBot="1">
      <c r="A276" s="7"/>
      <c r="B276" s="100" t="s">
        <v>7</v>
      </c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2"/>
      <c r="N276" s="33">
        <v>11</v>
      </c>
      <c r="O276" s="34">
        <v>1</v>
      </c>
      <c r="P276" s="35" t="s">
        <v>119</v>
      </c>
      <c r="Q276" s="36" t="s">
        <v>6</v>
      </c>
      <c r="R276" s="19">
        <v>17.600000000000001</v>
      </c>
      <c r="S276" s="18">
        <v>0</v>
      </c>
      <c r="T276" s="18">
        <f>S276+R276</f>
        <v>17.600000000000001</v>
      </c>
    </row>
    <row r="277" spans="1:20" ht="0.75" hidden="1" customHeight="1" thickBot="1">
      <c r="A277" s="7"/>
      <c r="B277" s="13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5"/>
      <c r="N277" s="45">
        <v>14</v>
      </c>
      <c r="O277" s="45">
        <v>3</v>
      </c>
      <c r="P277" s="46" t="s">
        <v>3</v>
      </c>
      <c r="Q277" s="45" t="s">
        <v>2</v>
      </c>
      <c r="R277" s="47">
        <v>28065.1</v>
      </c>
      <c r="S277" s="48"/>
      <c r="T277" s="48"/>
    </row>
    <row r="278" spans="1:20" ht="12.75" customHeight="1" thickBot="1">
      <c r="A278" s="6"/>
      <c r="B278" s="178" t="s">
        <v>52</v>
      </c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80"/>
      <c r="N278" s="176">
        <f>R269+R261+R230+R158+R113+R94+R87+R14</f>
        <v>38992.799999999996</v>
      </c>
      <c r="O278" s="177"/>
      <c r="P278" s="177"/>
      <c r="Q278" s="177"/>
      <c r="R278" s="177"/>
      <c r="S278" s="49">
        <f>S269+S261+S230+S158+S113+S94+S87+S14</f>
        <v>1470</v>
      </c>
      <c r="T278" s="49">
        <f>T269+T261+T230+T158+T113+T94+T87+T14</f>
        <v>40462.799999999996</v>
      </c>
    </row>
    <row r="279" spans="1:20" ht="12.75" customHeight="1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0"/>
      <c r="O279" s="50"/>
      <c r="P279" s="51"/>
      <c r="Q279" s="50"/>
      <c r="R279" s="52"/>
      <c r="S279" s="53"/>
      <c r="T279" s="53"/>
    </row>
    <row r="280" spans="1:20" ht="12.75" customHeight="1">
      <c r="A280" s="2" t="s">
        <v>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54"/>
      <c r="O280" s="54"/>
      <c r="P280" s="55"/>
      <c r="Q280" s="54"/>
      <c r="R280" s="54"/>
      <c r="S280" s="54"/>
      <c r="T280" s="54"/>
    </row>
    <row r="281" spans="1:20">
      <c r="S281" s="56"/>
    </row>
    <row r="282" spans="1:20">
      <c r="S282" s="93"/>
    </row>
    <row r="287" spans="1:20">
      <c r="S287" s="56"/>
    </row>
  </sheetData>
  <mergeCells count="278">
    <mergeCell ref="B226:M226"/>
    <mergeCell ref="B133:M133"/>
    <mergeCell ref="B198:M198"/>
    <mergeCell ref="B191:M191"/>
    <mergeCell ref="B192:M192"/>
    <mergeCell ref="B158:M158"/>
    <mergeCell ref="B159:M159"/>
    <mergeCell ref="B162:M162"/>
    <mergeCell ref="B134:M134"/>
    <mergeCell ref="B135:M135"/>
    <mergeCell ref="B136:M136"/>
    <mergeCell ref="B161:M161"/>
    <mergeCell ref="B146:M146"/>
    <mergeCell ref="B147:M147"/>
    <mergeCell ref="B131:M131"/>
    <mergeCell ref="B132:M132"/>
    <mergeCell ref="B149:M149"/>
    <mergeCell ref="B150:M150"/>
    <mergeCell ref="B166:M166"/>
    <mergeCell ref="B167:M167"/>
    <mergeCell ref="B163:M163"/>
    <mergeCell ref="B40:M40"/>
    <mergeCell ref="B47:M47"/>
    <mergeCell ref="B72:M72"/>
    <mergeCell ref="B61:M61"/>
    <mergeCell ref="B76:M76"/>
    <mergeCell ref="B62:M62"/>
    <mergeCell ref="B59:M59"/>
    <mergeCell ref="B57:M57"/>
    <mergeCell ref="B54:M54"/>
    <mergeCell ref="B53:M53"/>
    <mergeCell ref="B71:M71"/>
    <mergeCell ref="B67:M67"/>
    <mergeCell ref="B68:M68"/>
    <mergeCell ref="B124:M124"/>
    <mergeCell ref="B125:M125"/>
    <mergeCell ref="B128:M128"/>
    <mergeCell ref="B129:M129"/>
    <mergeCell ref="B33:M33"/>
    <mergeCell ref="B77:M77"/>
    <mergeCell ref="B78:M78"/>
    <mergeCell ref="B79:M79"/>
    <mergeCell ref="B86:M86"/>
    <mergeCell ref="B43:M43"/>
    <mergeCell ref="B44:M44"/>
    <mergeCell ref="B45:M45"/>
    <mergeCell ref="B41:M41"/>
    <mergeCell ref="B42:M42"/>
    <mergeCell ref="B46:M46"/>
    <mergeCell ref="B69:M69"/>
    <mergeCell ref="B64:M64"/>
    <mergeCell ref="B65:M65"/>
    <mergeCell ref="B66:M66"/>
    <mergeCell ref="B48:M48"/>
    <mergeCell ref="B73:M73"/>
    <mergeCell ref="B74:M74"/>
    <mergeCell ref="B34:M34"/>
    <mergeCell ref="B83:M83"/>
    <mergeCell ref="B84:M84"/>
    <mergeCell ref="B85:M85"/>
    <mergeCell ref="B63:M63"/>
    <mergeCell ref="B52:M52"/>
    <mergeCell ref="B14:M14"/>
    <mergeCell ref="B15:M15"/>
    <mergeCell ref="B155:M155"/>
    <mergeCell ref="B156:M156"/>
    <mergeCell ref="B157:M157"/>
    <mergeCell ref="B49:M49"/>
    <mergeCell ref="B50:M50"/>
    <mergeCell ref="B51:M51"/>
    <mergeCell ref="B38:M38"/>
    <mergeCell ref="B100:M100"/>
    <mergeCell ref="B35:M35"/>
    <mergeCell ref="B36:M36"/>
    <mergeCell ref="B39:M39"/>
    <mergeCell ref="B90:M90"/>
    <mergeCell ref="B92:M92"/>
    <mergeCell ref="B37:M37"/>
    <mergeCell ref="B80:M80"/>
    <mergeCell ref="B81:M81"/>
    <mergeCell ref="B82:M82"/>
    <mergeCell ref="B152:M152"/>
    <mergeCell ref="B153:M153"/>
    <mergeCell ref="B154:M154"/>
    <mergeCell ref="B75:M75"/>
    <mergeCell ref="B55:M55"/>
    <mergeCell ref="B254:M254"/>
    <mergeCell ref="B235:M235"/>
    <mergeCell ref="B204:M204"/>
    <mergeCell ref="B183:M183"/>
    <mergeCell ref="B174:M174"/>
    <mergeCell ref="B175:M175"/>
    <mergeCell ref="B176:M176"/>
    <mergeCell ref="B177:M177"/>
    <mergeCell ref="B193:M193"/>
    <mergeCell ref="B194:M194"/>
    <mergeCell ref="B195:M195"/>
    <mergeCell ref="B196:M196"/>
    <mergeCell ref="B230:M230"/>
    <mergeCell ref="B211:M211"/>
    <mergeCell ref="B212:M212"/>
    <mergeCell ref="B210:M210"/>
    <mergeCell ref="B188:M188"/>
    <mergeCell ref="B197:M197"/>
    <mergeCell ref="B200:M200"/>
    <mergeCell ref="B201:M201"/>
    <mergeCell ref="B208:M208"/>
    <mergeCell ref="B202:M202"/>
    <mergeCell ref="B234:M234"/>
    <mergeCell ref="B233:M233"/>
    <mergeCell ref="B261:M261"/>
    <mergeCell ref="B270:M270"/>
    <mergeCell ref="B271:M271"/>
    <mergeCell ref="B245:M245"/>
    <mergeCell ref="B240:M240"/>
    <mergeCell ref="B209:M209"/>
    <mergeCell ref="B199:M199"/>
    <mergeCell ref="B203:M203"/>
    <mergeCell ref="B231:M231"/>
    <mergeCell ref="B220:M220"/>
    <mergeCell ref="B221:M221"/>
    <mergeCell ref="B260:M260"/>
    <mergeCell ref="B256:M256"/>
    <mergeCell ref="B257:M257"/>
    <mergeCell ref="B258:M258"/>
    <mergeCell ref="B259:M259"/>
    <mergeCell ref="B213:M213"/>
    <mergeCell ref="B232:M232"/>
    <mergeCell ref="B236:M236"/>
    <mergeCell ref="B241:M241"/>
    <mergeCell ref="B243:M243"/>
    <mergeCell ref="B222:M222"/>
    <mergeCell ref="B223:M223"/>
    <mergeCell ref="B238:M238"/>
    <mergeCell ref="B25:M25"/>
    <mergeCell ref="B30:M30"/>
    <mergeCell ref="N278:R278"/>
    <mergeCell ref="B278:M278"/>
    <mergeCell ref="B273:M273"/>
    <mergeCell ref="B274:M274"/>
    <mergeCell ref="B264:M264"/>
    <mergeCell ref="B265:M265"/>
    <mergeCell ref="B268:M268"/>
    <mergeCell ref="B269:M269"/>
    <mergeCell ref="B246:M246"/>
    <mergeCell ref="B263:M263"/>
    <mergeCell ref="B266:M266"/>
    <mergeCell ref="B267:M267"/>
    <mergeCell ref="B262:M262"/>
    <mergeCell ref="B251:M251"/>
    <mergeCell ref="B252:M252"/>
    <mergeCell ref="B253:M253"/>
    <mergeCell ref="B275:M275"/>
    <mergeCell ref="B276:M276"/>
    <mergeCell ref="B249:M249"/>
    <mergeCell ref="B250:M250"/>
    <mergeCell ref="B255:M255"/>
    <mergeCell ref="B272:M272"/>
    <mergeCell ref="B97:M97"/>
    <mergeCell ref="B101:M101"/>
    <mergeCell ref="N1:T1"/>
    <mergeCell ref="N2:T2"/>
    <mergeCell ref="N3:T3"/>
    <mergeCell ref="N4:T4"/>
    <mergeCell ref="B29:M29"/>
    <mergeCell ref="B31:M31"/>
    <mergeCell ref="B20:M20"/>
    <mergeCell ref="B22:M22"/>
    <mergeCell ref="B28:M28"/>
    <mergeCell ref="B19:M19"/>
    <mergeCell ref="B18:M18"/>
    <mergeCell ref="F9:P9"/>
    <mergeCell ref="B13:M13"/>
    <mergeCell ref="B23:M23"/>
    <mergeCell ref="S9:T9"/>
    <mergeCell ref="S10:T10"/>
    <mergeCell ref="S11:T11"/>
    <mergeCell ref="B16:M16"/>
    <mergeCell ref="B17:M17"/>
    <mergeCell ref="B21:M21"/>
    <mergeCell ref="B26:M26"/>
    <mergeCell ref="B27:M27"/>
    <mergeCell ref="B122:M122"/>
    <mergeCell ref="B123:M123"/>
    <mergeCell ref="B24:M24"/>
    <mergeCell ref="B32:M32"/>
    <mergeCell ref="B116:M116"/>
    <mergeCell ref="B117:M117"/>
    <mergeCell ref="B105:M105"/>
    <mergeCell ref="B103:M103"/>
    <mergeCell ref="B102:M102"/>
    <mergeCell ref="B110:M110"/>
    <mergeCell ref="B111:M111"/>
    <mergeCell ref="B99:M99"/>
    <mergeCell ref="B112:M112"/>
    <mergeCell ref="B56:M56"/>
    <mergeCell ref="B58:M58"/>
    <mergeCell ref="B70:M70"/>
    <mergeCell ref="B60:M60"/>
    <mergeCell ref="B93:M93"/>
    <mergeCell ref="B94:M94"/>
    <mergeCell ref="B89:M89"/>
    <mergeCell ref="B98:M98"/>
    <mergeCell ref="B87:M87"/>
    <mergeCell ref="B95:M95"/>
    <mergeCell ref="B96:M96"/>
    <mergeCell ref="B248:M248"/>
    <mergeCell ref="P5:T5"/>
    <mergeCell ref="Q6:T6"/>
    <mergeCell ref="Q7:T7"/>
    <mergeCell ref="Q8:T8"/>
    <mergeCell ref="B115:M115"/>
    <mergeCell ref="B217:M217"/>
    <mergeCell ref="B218:M218"/>
    <mergeCell ref="B148:M148"/>
    <mergeCell ref="B140:M140"/>
    <mergeCell ref="B180:M180"/>
    <mergeCell ref="B181:M181"/>
    <mergeCell ref="B182:M182"/>
    <mergeCell ref="B172:M172"/>
    <mergeCell ref="B178:M178"/>
    <mergeCell ref="B173:M173"/>
    <mergeCell ref="B179:M179"/>
    <mergeCell ref="B168:M168"/>
    <mergeCell ref="B184:M184"/>
    <mergeCell ref="B91:M91"/>
    <mergeCell ref="B126:M126"/>
    <mergeCell ref="B127:M127"/>
    <mergeCell ref="B109:M109"/>
    <mergeCell ref="B141:M141"/>
    <mergeCell ref="B88:M88"/>
    <mergeCell ref="B139:M139"/>
    <mergeCell ref="B145:M145"/>
    <mergeCell ref="B144:M144"/>
    <mergeCell ref="B185:M185"/>
    <mergeCell ref="B186:M186"/>
    <mergeCell ref="B187:M187"/>
    <mergeCell ref="B171:M171"/>
    <mergeCell ref="B137:M137"/>
    <mergeCell ref="B138:M138"/>
    <mergeCell ref="B160:M160"/>
    <mergeCell ref="B151:M151"/>
    <mergeCell ref="B106:M106"/>
    <mergeCell ref="B104:M104"/>
    <mergeCell ref="B108:M108"/>
    <mergeCell ref="B107:M107"/>
    <mergeCell ref="B142:M142"/>
    <mergeCell ref="B130:M130"/>
    <mergeCell ref="B120:M120"/>
    <mergeCell ref="B114:M114"/>
    <mergeCell ref="B113:M113"/>
    <mergeCell ref="B119:M119"/>
    <mergeCell ref="B118:M118"/>
    <mergeCell ref="B121:M121"/>
    <mergeCell ref="B247:M247"/>
    <mergeCell ref="B143:M143"/>
    <mergeCell ref="B239:M239"/>
    <mergeCell ref="B242:M242"/>
    <mergeCell ref="B189:M189"/>
    <mergeCell ref="B190:M190"/>
    <mergeCell ref="B170:M170"/>
    <mergeCell ref="B169:M169"/>
    <mergeCell ref="B219:M219"/>
    <mergeCell ref="B229:M229"/>
    <mergeCell ref="B205:M205"/>
    <mergeCell ref="B206:M206"/>
    <mergeCell ref="B207:M207"/>
    <mergeCell ref="B215:M215"/>
    <mergeCell ref="B214:M214"/>
    <mergeCell ref="B216:M216"/>
    <mergeCell ref="B237:M237"/>
    <mergeCell ref="B244:M244"/>
    <mergeCell ref="B227:M227"/>
    <mergeCell ref="B228:M228"/>
    <mergeCell ref="B164:M164"/>
    <mergeCell ref="B165:M165"/>
    <mergeCell ref="B224:M224"/>
    <mergeCell ref="B225:M225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2016-09-14T07:36:27Z</cp:lastPrinted>
  <dcterms:created xsi:type="dcterms:W3CDTF">2014-12-05T09:42:11Z</dcterms:created>
  <dcterms:modified xsi:type="dcterms:W3CDTF">2016-09-29T06:17:46Z</dcterms:modified>
</cp:coreProperties>
</file>