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60" windowWidth="19155" windowHeight="11760" activeTab="0"/>
  </bookViews>
  <sheets>
    <sheet name="СРБ на год (КВСР)_2" sheetId="2" r:id="rId1"/>
  </sheets>
  <definedNames/>
  <calcPr calcId="125725"/>
</workbook>
</file>

<file path=xl/sharedStrings.xml><?xml version="1.0" encoding="utf-8"?>
<sst xmlns="http://schemas.openxmlformats.org/spreadsheetml/2006/main" count="395" uniqueCount="172">
  <si>
    <t xml:space="preserve"> </t>
  </si>
  <si>
    <t/>
  </si>
  <si>
    <t>540</t>
  </si>
  <si>
    <t>2517080</t>
  </si>
  <si>
    <t>Иные межбюджетные трансферты</t>
  </si>
  <si>
    <t>Межбюджетные трансферты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</si>
  <si>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</si>
  <si>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</si>
  <si>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</si>
  <si>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</si>
  <si>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</si>
  <si>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</si>
  <si>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</si>
  <si>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</si>
  <si>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Пенсионное обеспечение</t>
  </si>
  <si>
    <t>Социальная политика</t>
  </si>
  <si>
    <t>240</t>
  </si>
  <si>
    <t>Иные закупки товаров, работ и услуг для обеспечения государственных (муниципальных) нужд</t>
  </si>
  <si>
    <t>200</t>
  </si>
  <si>
    <t>Культура</t>
  </si>
  <si>
    <t>КУЛЬТУРА, КИНЕМАТОГРАФИЯ</t>
  </si>
  <si>
    <t>Благоустройство</t>
  </si>
  <si>
    <t>Жилищное хозяйство</t>
  </si>
  <si>
    <t>Жилищно-коммунальное хозяйство</t>
  </si>
  <si>
    <t>Услуги в области информационных технологий</t>
  </si>
  <si>
    <t>Связь и информатика</t>
  </si>
  <si>
    <t>Национальная экономика</t>
  </si>
  <si>
    <t>Подпрограмма "Профилактика правонарушений"</t>
  </si>
  <si>
    <t>Органы юстиции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</si>
  <si>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</si>
  <si>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</si>
  <si>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</si>
  <si>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Непрограммные расходы</t>
  </si>
  <si>
    <t>Мобилизационная и вневойсковая подготовка</t>
  </si>
  <si>
    <t>Национальная оборона</t>
  </si>
  <si>
    <t>870</t>
  </si>
  <si>
    <t>Резервные средства</t>
  </si>
  <si>
    <t>800</t>
  </si>
  <si>
    <t>Иные бюджетные ассигнования</t>
  </si>
  <si>
    <t>Другие общегосударственные вопросы</t>
  </si>
  <si>
    <t>Резервные фонды</t>
  </si>
  <si>
    <t>850</t>
  </si>
  <si>
    <t>Уплата налогов, сборов и иных платежей</t>
  </si>
  <si>
    <t>Расходы на обеспечение функций муниципальных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</si>
  <si>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</si>
  <si>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</si>
  <si>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</si>
  <si>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</si>
  <si>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ВР</t>
  </si>
  <si>
    <t>ЦСР</t>
  </si>
  <si>
    <t>ПР</t>
  </si>
  <si>
    <t>РЗ</t>
  </si>
  <si>
    <t>Наименование показателя</t>
  </si>
  <si>
    <t>тыс.руб</t>
  </si>
  <si>
    <t>к решению Совета депутатов</t>
  </si>
  <si>
    <t>сельского поселения Хулимсунт</t>
  </si>
  <si>
    <t>ИТОГО:</t>
  </si>
  <si>
    <t>Другие вопросы в области национальной безопасности и правоохранительной деятельности</t>
  </si>
  <si>
    <t>Коммуниальное хозяйство</t>
  </si>
  <si>
    <t>Глава муниципального образования</t>
  </si>
  <si>
    <t>Основное мероприятие "Повышение профессионального уровня муниципальных служащих"</t>
  </si>
  <si>
    <t>Прочие расходы органов местного самоуправления</t>
  </si>
  <si>
    <t>Управление Резервным фондом</t>
  </si>
  <si>
    <t>Расходы на обеспечение деятельности (оказание услуг)муниципальных учреждений</t>
  </si>
  <si>
    <t>Субвенции на осуществление первичного военного учета на территориях, где отсутствуют военные комиссариаты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</si>
  <si>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</si>
  <si>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</si>
  <si>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10108D9300</t>
  </si>
  <si>
    <t>Основное мероприятие "Создание условий для деятельности народных дружин"</t>
  </si>
  <si>
    <t>Общеэкономические вопросы</t>
  </si>
  <si>
    <t>Подпрограмма "Содействие трудоустройству граждан"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</si>
  <si>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</si>
  <si>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</si>
  <si>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Реализация мероприятий (в случае если не предусмотрено по обособленным направлениям расходов)</t>
  </si>
  <si>
    <t>0900000000</t>
  </si>
  <si>
    <t>Подпрограмма "Содействие проведению капитального ремонта многоквартирных домов"</t>
  </si>
  <si>
    <t>0920000000</t>
  </si>
  <si>
    <t xml:space="preserve">Основное  мероприятие «Управление  и содержание общего имущества многоквартирных домов» </t>
  </si>
  <si>
    <t>0920200000</t>
  </si>
  <si>
    <t>Подпрограмма "Обеспечение реализации муниципальной программы"</t>
  </si>
  <si>
    <t>0960000000</t>
  </si>
  <si>
    <t>Основное мероприятие "Разработка, утверждение, актуализация схем систем коммунальной инфраструктуры"</t>
  </si>
  <si>
    <t>0960300000</t>
  </si>
  <si>
    <t>0960399990</t>
  </si>
  <si>
    <t>2100000000</t>
  </si>
  <si>
    <t>Подпрограмма "Создание новых и обустройство существующих хозяйственных, детских, спортивных площадок"</t>
  </si>
  <si>
    <t>2120000000</t>
  </si>
  <si>
    <t>2120100000</t>
  </si>
  <si>
    <t>Подпрограмма "Обеспечение санитарного благополучия на территории сельского поселения"</t>
  </si>
  <si>
    <t>2110000000</t>
  </si>
  <si>
    <t>Основное мероприятие "Отлов бездомных животных, огораживание несанкционированной свалки"</t>
  </si>
  <si>
    <t>2110100000</t>
  </si>
  <si>
    <t>2110199990</t>
  </si>
  <si>
    <t>1700000000</t>
  </si>
  <si>
    <t>Основное мероприятие "Страхование муниципального имущества от случайных и непредвиденных событий"</t>
  </si>
  <si>
    <t>1700200000</t>
  </si>
  <si>
    <t>1700299990</t>
  </si>
  <si>
    <t>1700100000</t>
  </si>
  <si>
    <t>1700199990</t>
  </si>
  <si>
    <t>1800000000</t>
  </si>
  <si>
    <t>1810000000</t>
  </si>
  <si>
    <t>1810100000</t>
  </si>
  <si>
    <t>1810102400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</si>
  <si>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</si>
  <si>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0500000000</t>
  </si>
  <si>
    <t>0510000000</t>
  </si>
  <si>
    <t>0510100000</t>
  </si>
  <si>
    <t>0510185060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</si>
  <si>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</si>
  <si>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Основное мероприятия "Обеспечение выполнения полномочий и функций администрации сельского поселения Хулимсунт и подведомственных учреждений"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</si>
  <si>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</si>
  <si>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Подпрограмма "Обеспечение исполнения полномочий администрациисельского поселения  Хулимсунт и подведомственных учреждений"</t>
  </si>
  <si>
    <t>Основное мероприятие "Обеспечение выполнения полномочий и функций администрации сельского поселения Хулимсунт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</si>
  <si>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Хулимсунт"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</si>
  <si>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 в 2016-2020 годах"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</si>
  <si>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</si>
  <si>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</si>
  <si>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Основное мероприятие "Обеспечение выполнения полномочий и функций администрациисельского поселения Хулимсунт и подведомственных учреждений"</t>
  </si>
  <si>
    <t>Закупка товаров, работ и услуг для обеспечения государственных (муниципальных) нужд</t>
  </si>
  <si>
    <t>0920299990</t>
  </si>
  <si>
    <t>Обеспечение деятельности финансовых, налоговых и таможенных органов и органов (финансово-бюджетного) надзора</t>
  </si>
  <si>
    <t xml:space="preserve"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</t>
  </si>
  <si>
    <t>Основное мероприятие "Обеспечение выполнения полномочий и функций администрации сельского посления Хулимсунт и подведомственных учреждений"</t>
  </si>
  <si>
    <t>1810102040</t>
  </si>
  <si>
    <t>Другие вопросы в области национальной экономики</t>
  </si>
  <si>
    <t>Подпрограмма "Обеспечение исполнения полномочий администрации сельского посления Хулимсунт и подведомственных учреждений"</t>
  </si>
  <si>
    <t>1810189020</t>
  </si>
  <si>
    <t>1010382300</t>
  </si>
  <si>
    <t>Субсидии для создания условий для деятельности народных дружин</t>
  </si>
  <si>
    <t>Распределение бюджетных ассигнований по разделам, подразделам, целевым статьям (муниципальным программам сельского поселения Хулимсунт и непрграммным направлениям деятельности), группам (группам и подгруппам) видов расходов классификации расходов бюджета сельского поселения Хулимсунт на 2017 год</t>
  </si>
  <si>
    <t>1810200000</t>
  </si>
  <si>
    <t>1810202400</t>
  </si>
  <si>
    <t>Основное мероприятие "Организация трудоустройства несовепшеннолетних граждан"</t>
  </si>
  <si>
    <t>0510200000</t>
  </si>
  <si>
    <t>0510299990</t>
  </si>
  <si>
    <t>Дорожное хозяйство (дорожные фонды)</t>
  </si>
  <si>
    <t>Муниципальная программа "Развитие транспортной системы сельского поселения Хулимсунт на 2016-2020 годы"</t>
  </si>
  <si>
    <t>1500000000</t>
  </si>
  <si>
    <t>Подпрограмма "Дорожное хозяйство"</t>
  </si>
  <si>
    <t>1540000000</t>
  </si>
  <si>
    <t>Основное мероприятие "Сохранность автомобильных дорого общего пользования местного значения"</t>
  </si>
  <si>
    <t>1540200000</t>
  </si>
  <si>
    <t>1540299990</t>
  </si>
  <si>
    <t>Расходы местного бюджета на софинансирование субсидии для создания условий для деятельности народных дружин</t>
  </si>
  <si>
    <t>10103S2300</t>
  </si>
  <si>
    <t>Основное мероприятие "Приобретение и обустройство детских площадок"</t>
  </si>
  <si>
    <t>2120199990</t>
  </si>
  <si>
    <t>2140199990</t>
  </si>
  <si>
    <t>2140100000</t>
  </si>
  <si>
    <t>2140000000</t>
  </si>
  <si>
    <t>Подпрограмма "Благоустройство"</t>
  </si>
  <si>
    <t>Основное мероприятие "Благоустройство сельского поселения"</t>
  </si>
  <si>
    <t>05101S5060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</si>
  <si>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</si>
  <si>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Хулимсунтна 2016 – 2020 годы"</t>
  </si>
  <si>
    <t>1100000000</t>
  </si>
  <si>
    <t>Подпрограмма "Организация и обеспечение мероприятий в сфере гражданской обороны, защиты населения и территории  от чрезвычайных ситуаций"</t>
  </si>
  <si>
    <t>1110000000</t>
  </si>
  <si>
    <t>Основное мероприятие "Организация пропаганды и обучение населения в области гражданской обороны и чрезвычайных ситуаций"</t>
  </si>
  <si>
    <t>1110100000</t>
  </si>
  <si>
    <t>1110122020</t>
  </si>
  <si>
    <t>Муниципальная программа «Информационное общество сельского поселения Хулимсунт на 2016-2019 годы»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</si>
  <si>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 на 2016 – 2020 годы"</t>
  </si>
  <si>
    <t>Муниципальная программа "Совершенствование муниципального управления в сельском поселении Хулимсунт на 2016-2019 года"</t>
  </si>
  <si>
    <t>Муниципальная программа "Управление муниципальным имуществом в сельском поселении Хулимсунт на 2016-2019 годы"</t>
  </si>
  <si>
    <t>Муниципальная программа "Содействие занятости населения на территории сельского поселения Хулимсунт на 2016-2020 годы"</t>
  </si>
  <si>
    <t>Муниципальная программа "Благоустройство территории сельского поселения Хулимсунт на 2016-2019 годы"</t>
  </si>
  <si>
    <t>Приложение 7</t>
  </si>
  <si>
    <t>от 20.12.2016 №163</t>
  </si>
  <si>
    <t>1810199990</t>
  </si>
  <si>
    <t>5000200000</t>
  </si>
  <si>
    <t>5000289020</t>
  </si>
</sst>
</file>

<file path=xl/styles.xml><?xml version="1.0" encoding="utf-8"?>
<styleSheet xmlns="http://schemas.openxmlformats.org/spreadsheetml/2006/main">
  <numFmts count="7">
    <numFmt numFmtId="164" formatCode="#,##0.0;[Red]\-#,##0.0;0.0"/>
    <numFmt numFmtId="165" formatCode="000;;"/>
    <numFmt numFmtId="166" formatCode="0000000"/>
    <numFmt numFmtId="167" formatCode="00;;"/>
    <numFmt numFmtId="168" formatCode="000"/>
    <numFmt numFmtId="169" formatCode="0000"/>
    <numFmt numFmtId="170" formatCode="#,##0.0_ ;[Red]\-#,##0.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56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1" fillId="0" borderId="1" xfId="20" applyBorder="1" applyProtection="1">
      <alignment/>
      <protection hidden="1"/>
    </xf>
    <xf numFmtId="0" fontId="3" fillId="0" borderId="2" xfId="20" applyNumberFormat="1" applyFont="1" applyFill="1" applyBorder="1" applyAlignment="1" applyProtection="1">
      <alignment/>
      <protection hidden="1"/>
    </xf>
    <xf numFmtId="0" fontId="2" fillId="0" borderId="2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 horizontal="right"/>
      <protection hidden="1"/>
    </xf>
    <xf numFmtId="0" fontId="4" fillId="0" borderId="0" xfId="20" applyNumberFormat="1" applyFont="1" applyFill="1" applyAlignment="1" applyProtection="1">
      <alignment horizontal="centerContinuous"/>
      <protection hidden="1"/>
    </xf>
    <xf numFmtId="0" fontId="4" fillId="0" borderId="0" xfId="20" applyNumberFormat="1" applyFont="1" applyFill="1" applyAlignment="1" applyProtection="1">
      <alignment wrapText="1"/>
      <protection hidden="1"/>
    </xf>
    <xf numFmtId="0" fontId="3" fillId="2" borderId="0" xfId="20" applyNumberFormat="1" applyFont="1" applyFill="1" applyAlignment="1" applyProtection="1">
      <alignment/>
      <protection hidden="1"/>
    </xf>
    <xf numFmtId="0" fontId="1" fillId="2" borderId="3" xfId="20" applyFill="1" applyBorder="1" applyProtection="1">
      <alignment/>
      <protection hidden="1"/>
    </xf>
    <xf numFmtId="0" fontId="3" fillId="2" borderId="3" xfId="20" applyNumberFormat="1" applyFont="1" applyFill="1" applyBorder="1" applyAlignment="1" applyProtection="1">
      <alignment/>
      <protection hidden="1"/>
    </xf>
    <xf numFmtId="0" fontId="3" fillId="2" borderId="4" xfId="20" applyNumberFormat="1" applyFont="1" applyFill="1" applyBorder="1" applyAlignment="1" applyProtection="1">
      <alignment horizontal="center"/>
      <protection hidden="1"/>
    </xf>
    <xf numFmtId="0" fontId="3" fillId="2" borderId="5" xfId="20" applyNumberFormat="1" applyFont="1" applyFill="1" applyBorder="1" applyAlignment="1" applyProtection="1">
      <alignment horizontal="center"/>
      <protection hidden="1"/>
    </xf>
    <xf numFmtId="167" fontId="2" fillId="2" borderId="6" xfId="20" applyNumberFormat="1" applyFont="1" applyFill="1" applyBorder="1" applyAlignment="1" applyProtection="1">
      <alignment horizontal="right" vertical="center"/>
      <protection hidden="1"/>
    </xf>
    <xf numFmtId="167" fontId="2" fillId="2" borderId="6" xfId="20" applyNumberFormat="1" applyFont="1" applyFill="1" applyBorder="1" applyAlignment="1" applyProtection="1">
      <alignment horizontal="left" vertical="center"/>
      <protection hidden="1"/>
    </xf>
    <xf numFmtId="165" fontId="2" fillId="2" borderId="7" xfId="20" applyNumberFormat="1" applyFont="1" applyFill="1" applyBorder="1" applyAlignment="1" applyProtection="1">
      <alignment horizontal="center" vertical="center"/>
      <protection hidden="1"/>
    </xf>
    <xf numFmtId="164" fontId="2" fillId="2" borderId="8" xfId="20" applyNumberFormat="1" applyFont="1" applyFill="1" applyBorder="1" applyAlignment="1" applyProtection="1">
      <alignment horizontal="right" vertical="center"/>
      <protection hidden="1"/>
    </xf>
    <xf numFmtId="167" fontId="3" fillId="2" borderId="6" xfId="20" applyNumberFormat="1" applyFont="1" applyFill="1" applyBorder="1" applyAlignment="1" applyProtection="1">
      <alignment horizontal="right" vertical="center"/>
      <protection hidden="1"/>
    </xf>
    <xf numFmtId="167" fontId="3" fillId="2" borderId="6" xfId="20" applyNumberFormat="1" applyFont="1" applyFill="1" applyBorder="1" applyAlignment="1" applyProtection="1">
      <alignment horizontal="left" vertical="center"/>
      <protection hidden="1"/>
    </xf>
    <xf numFmtId="165" fontId="3" fillId="2" borderId="7" xfId="20" applyNumberFormat="1" applyFont="1" applyFill="1" applyBorder="1" applyAlignment="1" applyProtection="1">
      <alignment horizontal="center" vertical="center"/>
      <protection hidden="1"/>
    </xf>
    <xf numFmtId="0" fontId="2" fillId="2" borderId="9" xfId="20" applyNumberFormat="1" applyFont="1" applyFill="1" applyBorder="1" applyAlignment="1" applyProtection="1">
      <alignment/>
      <protection hidden="1"/>
    </xf>
    <xf numFmtId="0" fontId="2" fillId="2" borderId="10" xfId="20" applyNumberFormat="1" applyFont="1" applyFill="1" applyBorder="1" applyAlignment="1" applyProtection="1">
      <alignment/>
      <protection hidden="1"/>
    </xf>
    <xf numFmtId="0" fontId="1" fillId="2" borderId="10" xfId="20" applyNumberFormat="1" applyFont="1" applyFill="1" applyBorder="1" applyAlignment="1" applyProtection="1">
      <alignment/>
      <protection hidden="1"/>
    </xf>
    <xf numFmtId="0" fontId="2" fillId="2" borderId="0" xfId="20" applyNumberFormat="1" applyFont="1" applyFill="1" applyBorder="1" applyAlignment="1" applyProtection="1">
      <alignment/>
      <protection hidden="1"/>
    </xf>
    <xf numFmtId="164" fontId="3" fillId="2" borderId="11" xfId="20" applyNumberFormat="1" applyFont="1" applyFill="1" applyBorder="1" applyAlignment="1" applyProtection="1">
      <alignment/>
      <protection hidden="1"/>
    </xf>
    <xf numFmtId="0" fontId="3" fillId="2" borderId="5" xfId="20" applyNumberFormat="1" applyFont="1" applyFill="1" applyBorder="1" applyAlignment="1" applyProtection="1">
      <alignment horizontal="center" vertical="center" wrapText="1"/>
      <protection hidden="1"/>
    </xf>
    <xf numFmtId="170" fontId="1" fillId="0" borderId="1" xfId="20" applyNumberFormat="1" applyBorder="1" applyProtection="1">
      <alignment/>
      <protection hidden="1"/>
    </xf>
    <xf numFmtId="49" fontId="4" fillId="0" borderId="0" xfId="20" applyNumberFormat="1" applyFont="1" applyFill="1" applyAlignment="1" applyProtection="1">
      <alignment horizontal="centerContinuous"/>
      <protection hidden="1"/>
    </xf>
    <xf numFmtId="49" fontId="1" fillId="0" borderId="0" xfId="20" applyNumberFormat="1" applyFont="1" applyFill="1" applyAlignment="1" applyProtection="1">
      <alignment/>
      <protection hidden="1"/>
    </xf>
    <xf numFmtId="49" fontId="3" fillId="2" borderId="3" xfId="20" applyNumberFormat="1" applyFont="1" applyFill="1" applyBorder="1" applyAlignment="1" applyProtection="1">
      <alignment/>
      <protection hidden="1"/>
    </xf>
    <xf numFmtId="49" fontId="3" fillId="2" borderId="5" xfId="20" applyNumberFormat="1" applyFont="1" applyFill="1" applyBorder="1" applyAlignment="1" applyProtection="1">
      <alignment horizontal="center"/>
      <protection hidden="1"/>
    </xf>
    <xf numFmtId="49" fontId="2" fillId="2" borderId="6" xfId="20" applyNumberFormat="1" applyFont="1" applyFill="1" applyBorder="1" applyAlignment="1" applyProtection="1">
      <alignment horizontal="center" vertical="center"/>
      <protection hidden="1"/>
    </xf>
    <xf numFmtId="49" fontId="3" fillId="2" borderId="6" xfId="20" applyNumberFormat="1" applyFont="1" applyFill="1" applyBorder="1" applyAlignment="1" applyProtection="1">
      <alignment horizontal="center" vertical="center"/>
      <protection hidden="1"/>
    </xf>
    <xf numFmtId="49" fontId="2" fillId="2" borderId="0" xfId="20" applyNumberFormat="1" applyFont="1" applyFill="1" applyBorder="1" applyAlignment="1" applyProtection="1">
      <alignment/>
      <protection hidden="1"/>
    </xf>
    <xf numFmtId="49" fontId="1" fillId="0" borderId="1" xfId="20" applyNumberFormat="1" applyBorder="1" applyProtection="1">
      <alignment/>
      <protection hidden="1"/>
    </xf>
    <xf numFmtId="49" fontId="1" fillId="0" borderId="0" xfId="20" applyNumberFormat="1" applyProtection="1">
      <alignment/>
      <protection hidden="1"/>
    </xf>
    <xf numFmtId="49" fontId="1" fillId="0" borderId="0" xfId="20" applyNumberFormat="1">
      <alignment/>
      <protection/>
    </xf>
    <xf numFmtId="0" fontId="1" fillId="0" borderId="0" xfId="20" applyFont="1">
      <alignment/>
      <protection/>
    </xf>
    <xf numFmtId="170" fontId="1" fillId="0" borderId="0" xfId="20" applyNumberFormat="1">
      <alignment/>
      <protection/>
    </xf>
    <xf numFmtId="167" fontId="3" fillId="2" borderId="12" xfId="20" applyNumberFormat="1" applyFont="1" applyFill="1" applyBorder="1" applyAlignment="1" applyProtection="1">
      <alignment horizontal="right" vertical="center"/>
      <protection hidden="1"/>
    </xf>
    <xf numFmtId="167" fontId="3" fillId="2" borderId="12" xfId="20" applyNumberFormat="1" applyFont="1" applyFill="1" applyBorder="1" applyAlignment="1" applyProtection="1">
      <alignment horizontal="left" vertical="center"/>
      <protection hidden="1"/>
    </xf>
    <xf numFmtId="49" fontId="3" fillId="2" borderId="12" xfId="20" applyNumberFormat="1" applyFont="1" applyFill="1" applyBorder="1" applyAlignment="1" applyProtection="1">
      <alignment horizontal="center" vertical="center"/>
      <protection hidden="1"/>
    </xf>
    <xf numFmtId="165" fontId="3" fillId="2" borderId="13" xfId="20" applyNumberFormat="1" applyFont="1" applyFill="1" applyBorder="1" applyAlignment="1" applyProtection="1">
      <alignment horizontal="center" vertical="center"/>
      <protection hidden="1"/>
    </xf>
    <xf numFmtId="164" fontId="3" fillId="2" borderId="14" xfId="20" applyNumberFormat="1" applyFont="1" applyFill="1" applyBorder="1" applyAlignment="1" applyProtection="1">
      <alignment horizontal="right" vertical="center"/>
      <protection hidden="1"/>
    </xf>
    <xf numFmtId="164" fontId="3" fillId="2" borderId="8" xfId="20" applyNumberFormat="1" applyFont="1" applyFill="1" applyBorder="1" applyAlignment="1" applyProtection="1">
      <alignment horizontal="right" vertical="center"/>
      <protection hidden="1"/>
    </xf>
    <xf numFmtId="49" fontId="2" fillId="2" borderId="6" xfId="20" applyNumberFormat="1" applyFont="1" applyFill="1" applyBorder="1" applyAlignment="1" applyProtection="1">
      <alignment horizontal="right" vertical="center"/>
      <protection hidden="1"/>
    </xf>
    <xf numFmtId="165" fontId="2" fillId="2" borderId="7" xfId="20" applyNumberFormat="1" applyFont="1" applyFill="1" applyBorder="1" applyAlignment="1" applyProtection="1">
      <alignment horizontal="right" vertical="center"/>
      <protection hidden="1"/>
    </xf>
    <xf numFmtId="164" fontId="2" fillId="2" borderId="7" xfId="20" applyNumberFormat="1" applyFont="1" applyFill="1" applyBorder="1" applyAlignment="1" applyProtection="1">
      <alignment horizontal="right" vertical="center"/>
      <protection hidden="1"/>
    </xf>
    <xf numFmtId="165" fontId="3" fillId="2" borderId="7" xfId="20" applyNumberFormat="1" applyFont="1" applyFill="1" applyBorder="1" applyAlignment="1" applyProtection="1">
      <alignment horizontal="right" vertical="center"/>
      <protection hidden="1"/>
    </xf>
    <xf numFmtId="164" fontId="3" fillId="2" borderId="7" xfId="20" applyNumberFormat="1" applyFont="1" applyFill="1" applyBorder="1" applyAlignment="1" applyProtection="1">
      <alignment horizontal="right" vertical="center"/>
      <protection hidden="1"/>
    </xf>
    <xf numFmtId="167" fontId="2" fillId="2" borderId="15" xfId="20" applyNumberFormat="1" applyFont="1" applyFill="1" applyBorder="1" applyAlignment="1" applyProtection="1">
      <alignment horizontal="right" vertical="center"/>
      <protection hidden="1"/>
    </xf>
    <xf numFmtId="49" fontId="3" fillId="0" borderId="6" xfId="20" applyNumberFormat="1" applyFont="1" applyFill="1" applyBorder="1" applyAlignment="1" applyProtection="1">
      <alignment horizontal="center" vertical="center"/>
      <protection hidden="1"/>
    </xf>
    <xf numFmtId="164" fontId="2" fillId="0" borderId="8" xfId="20" applyNumberFormat="1" applyFont="1" applyFill="1" applyBorder="1" applyAlignment="1" applyProtection="1">
      <alignment horizontal="right" vertical="center"/>
      <protection hidden="1"/>
    </xf>
    <xf numFmtId="167" fontId="3" fillId="2" borderId="6" xfId="20" applyNumberFormat="1" applyFont="1" applyFill="1" applyBorder="1" applyAlignment="1" applyProtection="1">
      <alignment/>
      <protection hidden="1"/>
    </xf>
    <xf numFmtId="165" fontId="3" fillId="2" borderId="7" xfId="20" applyNumberFormat="1" applyFont="1" applyFill="1" applyBorder="1" applyAlignment="1" applyProtection="1">
      <alignment/>
      <protection hidden="1"/>
    </xf>
    <xf numFmtId="164" fontId="3" fillId="2" borderId="7" xfId="20" applyNumberFormat="1" applyFont="1" applyFill="1" applyBorder="1" applyAlignment="1" applyProtection="1">
      <alignment/>
      <protection hidden="1"/>
    </xf>
    <xf numFmtId="0" fontId="4" fillId="0" borderId="0" xfId="20" applyFont="1" applyAlignment="1">
      <alignment/>
      <protection/>
    </xf>
    <xf numFmtId="167" fontId="3" fillId="3" borderId="6" xfId="20" applyNumberFormat="1" applyFont="1" applyFill="1" applyBorder="1" applyAlignment="1" applyProtection="1">
      <alignment horizontal="right" vertical="center"/>
      <protection hidden="1"/>
    </xf>
    <xf numFmtId="49" fontId="3" fillId="3" borderId="6" xfId="20" applyNumberFormat="1" applyFont="1" applyFill="1" applyBorder="1" applyAlignment="1" applyProtection="1">
      <alignment horizontal="center" vertical="center"/>
      <protection hidden="1"/>
    </xf>
    <xf numFmtId="165" fontId="3" fillId="3" borderId="7" xfId="20" applyNumberFormat="1" applyFont="1" applyFill="1" applyBorder="1" applyAlignment="1" applyProtection="1">
      <alignment horizontal="right" vertical="center"/>
      <protection hidden="1"/>
    </xf>
    <xf numFmtId="164" fontId="3" fillId="3" borderId="7" xfId="20" applyNumberFormat="1" applyFont="1" applyFill="1" applyBorder="1" applyAlignment="1" applyProtection="1">
      <alignment horizontal="right" vertical="center"/>
      <protection hidden="1"/>
    </xf>
    <xf numFmtId="170" fontId="1" fillId="0" borderId="0" xfId="20" applyNumberFormat="1" applyProtection="1">
      <alignment/>
      <protection hidden="1"/>
    </xf>
    <xf numFmtId="167" fontId="3" fillId="0" borderId="6" xfId="20" applyNumberFormat="1" applyFont="1" applyFill="1" applyBorder="1" applyAlignment="1" applyProtection="1">
      <alignment horizontal="right" vertical="center"/>
      <protection hidden="1"/>
    </xf>
    <xf numFmtId="167" fontId="3" fillId="0" borderId="6" xfId="20" applyNumberFormat="1" applyFont="1" applyFill="1" applyBorder="1" applyAlignment="1" applyProtection="1">
      <alignment horizontal="left" vertical="center"/>
      <protection hidden="1"/>
    </xf>
    <xf numFmtId="165" fontId="3" fillId="0" borderId="7" xfId="20" applyNumberFormat="1" applyFont="1" applyFill="1" applyBorder="1" applyAlignment="1" applyProtection="1">
      <alignment horizontal="center" vertical="center"/>
      <protection hidden="1"/>
    </xf>
    <xf numFmtId="164" fontId="3" fillId="0" borderId="8" xfId="20" applyNumberFormat="1" applyFont="1" applyFill="1" applyBorder="1" applyAlignment="1" applyProtection="1">
      <alignment horizontal="right" vertical="center"/>
      <protection hidden="1"/>
    </xf>
    <xf numFmtId="0" fontId="1" fillId="0" borderId="0" xfId="20" applyFill="1">
      <alignment/>
      <protection/>
    </xf>
    <xf numFmtId="167" fontId="2" fillId="0" borderId="6" xfId="20" applyNumberFormat="1" applyFont="1" applyFill="1" applyBorder="1" applyAlignment="1" applyProtection="1">
      <alignment horizontal="right" vertical="center"/>
      <protection hidden="1"/>
    </xf>
    <xf numFmtId="167" fontId="2" fillId="0" borderId="6" xfId="20" applyNumberFormat="1" applyFont="1" applyFill="1" applyBorder="1" applyAlignment="1" applyProtection="1">
      <alignment horizontal="left" vertical="center"/>
      <protection hidden="1"/>
    </xf>
    <xf numFmtId="165" fontId="2" fillId="0" borderId="7" xfId="20" applyNumberFormat="1" applyFont="1" applyFill="1" applyBorder="1" applyAlignment="1" applyProtection="1">
      <alignment horizontal="center" vertical="center"/>
      <protection hidden="1"/>
    </xf>
    <xf numFmtId="164" fontId="1" fillId="0" borderId="0" xfId="20" applyNumberFormat="1">
      <alignment/>
      <protection/>
    </xf>
    <xf numFmtId="166" fontId="6" fillId="0" borderId="16" xfId="20" applyNumberFormat="1" applyFont="1" applyFill="1" applyBorder="1" applyAlignment="1" applyProtection="1">
      <alignment horizontal="left" vertical="center" wrapText="1"/>
      <protection hidden="1"/>
    </xf>
    <xf numFmtId="166" fontId="6" fillId="0" borderId="15" xfId="20" applyNumberFormat="1" applyFont="1" applyFill="1" applyBorder="1" applyAlignment="1" applyProtection="1">
      <alignment horizontal="left" vertical="center" wrapText="1"/>
      <protection hidden="1"/>
    </xf>
    <xf numFmtId="166" fontId="6" fillId="0" borderId="17" xfId="20" applyNumberFormat="1" applyFont="1" applyFill="1" applyBorder="1" applyAlignment="1" applyProtection="1">
      <alignment horizontal="left" vertical="center" wrapText="1"/>
      <protection hidden="1"/>
    </xf>
    <xf numFmtId="168" fontId="6" fillId="2" borderId="16" xfId="20" applyNumberFormat="1" applyFont="1" applyFill="1" applyBorder="1" applyAlignment="1" applyProtection="1">
      <alignment horizontal="left" vertical="center" wrapText="1"/>
      <protection hidden="1"/>
    </xf>
    <xf numFmtId="168" fontId="6" fillId="2" borderId="15" xfId="20" applyNumberFormat="1" applyFont="1" applyFill="1" applyBorder="1" applyAlignment="1" applyProtection="1">
      <alignment horizontal="left" vertical="center" wrapText="1"/>
      <protection hidden="1"/>
    </xf>
    <xf numFmtId="168" fontId="6" fillId="2" borderId="17" xfId="20" applyNumberFormat="1" applyFont="1" applyFill="1" applyBorder="1" applyAlignment="1" applyProtection="1">
      <alignment horizontal="left" vertical="center" wrapText="1"/>
      <protection hidden="1"/>
    </xf>
    <xf numFmtId="0" fontId="6" fillId="2" borderId="16" xfId="20" applyFont="1" applyFill="1" applyBorder="1" applyAlignment="1">
      <alignment/>
      <protection/>
    </xf>
    <xf numFmtId="0" fontId="6" fillId="2" borderId="15" xfId="20" applyFont="1" applyFill="1" applyBorder="1" applyAlignment="1">
      <alignment/>
      <protection/>
    </xf>
    <xf numFmtId="0" fontId="6" fillId="2" borderId="17" xfId="20" applyFont="1" applyFill="1" applyBorder="1" applyAlignment="1">
      <alignment/>
      <protection/>
    </xf>
    <xf numFmtId="168" fontId="5" fillId="3" borderId="9" xfId="20" applyNumberFormat="1" applyFont="1" applyFill="1" applyBorder="1" applyAlignment="1" applyProtection="1">
      <alignment vertical="center" wrapText="1"/>
      <protection hidden="1"/>
    </xf>
    <xf numFmtId="168" fontId="5" fillId="3" borderId="10" xfId="20" applyNumberFormat="1" applyFont="1" applyFill="1" applyBorder="1" applyAlignment="1" applyProtection="1">
      <alignment vertical="center" wrapText="1"/>
      <protection hidden="1"/>
    </xf>
    <xf numFmtId="168" fontId="5" fillId="3" borderId="18" xfId="20" applyNumberFormat="1" applyFont="1" applyFill="1" applyBorder="1" applyAlignment="1" applyProtection="1">
      <alignment vertical="center" wrapText="1"/>
      <protection hidden="1"/>
    </xf>
    <xf numFmtId="168" fontId="5" fillId="2" borderId="16" xfId="20" applyNumberFormat="1" applyFont="1" applyFill="1" applyBorder="1" applyAlignment="1" applyProtection="1">
      <alignment vertical="center" wrapText="1"/>
      <protection hidden="1"/>
    </xf>
    <xf numFmtId="168" fontId="5" fillId="2" borderId="15" xfId="20" applyNumberFormat="1" applyFont="1" applyFill="1" applyBorder="1" applyAlignment="1" applyProtection="1">
      <alignment vertical="center" wrapText="1"/>
      <protection hidden="1"/>
    </xf>
    <xf numFmtId="168" fontId="5" fillId="2" borderId="17" xfId="20" applyNumberFormat="1" applyFont="1" applyFill="1" applyBorder="1" applyAlignment="1" applyProtection="1">
      <alignment vertical="center" wrapText="1"/>
      <protection hidden="1"/>
    </xf>
    <xf numFmtId="166" fontId="5" fillId="0" borderId="16" xfId="20" applyNumberFormat="1" applyFont="1" applyFill="1" applyBorder="1" applyAlignment="1" applyProtection="1">
      <alignment vertical="center" wrapText="1"/>
      <protection hidden="1"/>
    </xf>
    <xf numFmtId="166" fontId="5" fillId="0" borderId="15" xfId="20" applyNumberFormat="1" applyFont="1" applyFill="1" applyBorder="1" applyAlignment="1" applyProtection="1">
      <alignment vertical="center" wrapText="1"/>
      <protection hidden="1"/>
    </xf>
    <xf numFmtId="166" fontId="5" fillId="0" borderId="17" xfId="20" applyNumberFormat="1" applyFont="1" applyFill="1" applyBorder="1" applyAlignment="1" applyProtection="1">
      <alignment vertical="center" wrapText="1"/>
      <protection hidden="1"/>
    </xf>
    <xf numFmtId="168" fontId="5" fillId="0" borderId="16" xfId="20" applyNumberFormat="1" applyFont="1" applyFill="1" applyBorder="1" applyAlignment="1" applyProtection="1">
      <alignment vertical="center" wrapText="1"/>
      <protection hidden="1"/>
    </xf>
    <xf numFmtId="168" fontId="5" fillId="0" borderId="15" xfId="20" applyNumberFormat="1" applyFont="1" applyFill="1" applyBorder="1" applyAlignment="1" applyProtection="1">
      <alignment vertical="center" wrapText="1"/>
      <protection hidden="1"/>
    </xf>
    <xf numFmtId="168" fontId="5" fillId="0" borderId="17" xfId="20" applyNumberFormat="1" applyFont="1" applyFill="1" applyBorder="1" applyAlignment="1" applyProtection="1">
      <alignment vertical="center" wrapText="1"/>
      <protection hidden="1"/>
    </xf>
    <xf numFmtId="166" fontId="5" fillId="3" borderId="16" xfId="20" applyNumberFormat="1" applyFont="1" applyFill="1" applyBorder="1" applyAlignment="1" applyProtection="1">
      <alignment vertical="center" wrapText="1"/>
      <protection hidden="1"/>
    </xf>
    <xf numFmtId="166" fontId="5" fillId="3" borderId="15" xfId="20" applyNumberFormat="1" applyFont="1" applyFill="1" applyBorder="1" applyAlignment="1" applyProtection="1">
      <alignment vertical="center" wrapText="1"/>
      <protection hidden="1"/>
    </xf>
    <xf numFmtId="166" fontId="5" fillId="3" borderId="17" xfId="20" applyNumberFormat="1" applyFont="1" applyFill="1" applyBorder="1" applyAlignment="1" applyProtection="1">
      <alignment vertical="center" wrapText="1"/>
      <protection hidden="1"/>
    </xf>
    <xf numFmtId="168" fontId="5" fillId="3" borderId="16" xfId="20" applyNumberFormat="1" applyFont="1" applyFill="1" applyBorder="1" applyAlignment="1" applyProtection="1">
      <alignment vertical="center" wrapText="1"/>
      <protection hidden="1"/>
    </xf>
    <xf numFmtId="168" fontId="5" fillId="3" borderId="15" xfId="20" applyNumberFormat="1" applyFont="1" applyFill="1" applyBorder="1" applyAlignment="1" applyProtection="1">
      <alignment vertical="center" wrapText="1"/>
      <protection hidden="1"/>
    </xf>
    <xf numFmtId="168" fontId="5" fillId="3" borderId="17" xfId="20" applyNumberFormat="1" applyFont="1" applyFill="1" applyBorder="1" applyAlignment="1" applyProtection="1">
      <alignment vertical="center" wrapText="1"/>
      <protection hidden="1"/>
    </xf>
    <xf numFmtId="168" fontId="6" fillId="0" borderId="16" xfId="20" applyNumberFormat="1" applyFont="1" applyFill="1" applyBorder="1" applyAlignment="1" applyProtection="1">
      <alignment vertical="center" wrapText="1"/>
      <protection hidden="1"/>
    </xf>
    <xf numFmtId="168" fontId="6" fillId="0" borderId="15" xfId="20" applyNumberFormat="1" applyFont="1" applyFill="1" applyBorder="1" applyAlignment="1" applyProtection="1">
      <alignment vertical="center" wrapText="1"/>
      <protection hidden="1"/>
    </xf>
    <xf numFmtId="168" fontId="6" fillId="0" borderId="17" xfId="20" applyNumberFormat="1" applyFont="1" applyFill="1" applyBorder="1" applyAlignment="1" applyProtection="1">
      <alignment vertical="center" wrapText="1"/>
      <protection hidden="1"/>
    </xf>
    <xf numFmtId="169" fontId="6" fillId="2" borderId="16" xfId="20" applyNumberFormat="1" applyFont="1" applyFill="1" applyBorder="1" applyAlignment="1" applyProtection="1">
      <alignment vertical="center" wrapText="1"/>
      <protection hidden="1"/>
    </xf>
    <xf numFmtId="169" fontId="6" fillId="2" borderId="15" xfId="20" applyNumberFormat="1" applyFont="1" applyFill="1" applyBorder="1" applyAlignment="1" applyProtection="1">
      <alignment vertical="center" wrapText="1"/>
      <protection hidden="1"/>
    </xf>
    <xf numFmtId="169" fontId="6" fillId="2" borderId="17" xfId="20" applyNumberFormat="1" applyFont="1" applyFill="1" applyBorder="1" applyAlignment="1" applyProtection="1">
      <alignment vertical="center" wrapText="1"/>
      <protection hidden="1"/>
    </xf>
    <xf numFmtId="168" fontId="6" fillId="2" borderId="16" xfId="20" applyNumberFormat="1" applyFont="1" applyFill="1" applyBorder="1" applyAlignment="1" applyProtection="1">
      <alignment vertical="center" wrapText="1"/>
      <protection hidden="1"/>
    </xf>
    <xf numFmtId="168" fontId="6" fillId="2" borderId="15" xfId="20" applyNumberFormat="1" applyFont="1" applyFill="1" applyBorder="1" applyAlignment="1" applyProtection="1">
      <alignment vertical="center" wrapText="1"/>
      <protection hidden="1"/>
    </xf>
    <xf numFmtId="168" fontId="6" fillId="2" borderId="17" xfId="20" applyNumberFormat="1" applyFont="1" applyFill="1" applyBorder="1" applyAlignment="1" applyProtection="1">
      <alignment vertical="center" wrapText="1"/>
      <protection hidden="1"/>
    </xf>
    <xf numFmtId="166" fontId="5" fillId="2" borderId="16" xfId="20" applyNumberFormat="1" applyFont="1" applyFill="1" applyBorder="1" applyAlignment="1" applyProtection="1">
      <alignment vertical="center" wrapText="1"/>
      <protection hidden="1"/>
    </xf>
    <xf numFmtId="166" fontId="5" fillId="2" borderId="15" xfId="20" applyNumberFormat="1" applyFont="1" applyFill="1" applyBorder="1" applyAlignment="1" applyProtection="1">
      <alignment vertical="center" wrapText="1"/>
      <protection hidden="1"/>
    </xf>
    <xf numFmtId="166" fontId="5" fillId="2" borderId="17" xfId="20" applyNumberFormat="1" applyFont="1" applyFill="1" applyBorder="1" applyAlignment="1" applyProtection="1">
      <alignment vertical="center" wrapText="1"/>
      <protection hidden="1"/>
    </xf>
    <xf numFmtId="168" fontId="6" fillId="2" borderId="19" xfId="20" applyNumberFormat="1" applyFont="1" applyFill="1" applyBorder="1" applyAlignment="1" applyProtection="1">
      <alignment vertical="center" wrapText="1"/>
      <protection hidden="1"/>
    </xf>
    <xf numFmtId="168" fontId="6" fillId="2" borderId="20" xfId="20" applyNumberFormat="1" applyFont="1" applyFill="1" applyBorder="1" applyAlignment="1" applyProtection="1">
      <alignment vertical="center" wrapText="1"/>
      <protection hidden="1"/>
    </xf>
    <xf numFmtId="168" fontId="6" fillId="2" borderId="21" xfId="20" applyNumberFormat="1" applyFont="1" applyFill="1" applyBorder="1" applyAlignment="1" applyProtection="1">
      <alignment vertical="center" wrapText="1"/>
      <protection hidden="1"/>
    </xf>
    <xf numFmtId="169" fontId="5" fillId="2" borderId="16" xfId="20" applyNumberFormat="1" applyFont="1" applyFill="1" applyBorder="1" applyAlignment="1" applyProtection="1">
      <alignment vertical="center" wrapText="1"/>
      <protection hidden="1"/>
    </xf>
    <xf numFmtId="169" fontId="5" fillId="2" borderId="15" xfId="20" applyNumberFormat="1" applyFont="1" applyFill="1" applyBorder="1" applyAlignment="1" applyProtection="1">
      <alignment vertical="center" wrapText="1"/>
      <protection hidden="1"/>
    </xf>
    <xf numFmtId="169" fontId="5" fillId="2" borderId="17" xfId="20" applyNumberFormat="1" applyFont="1" applyFill="1" applyBorder="1" applyAlignment="1" applyProtection="1">
      <alignment vertical="center" wrapText="1"/>
      <protection hidden="1"/>
    </xf>
    <xf numFmtId="170" fontId="3" fillId="2" borderId="22" xfId="20" applyNumberFormat="1" applyFont="1" applyFill="1" applyBorder="1" applyAlignment="1" applyProtection="1">
      <alignment horizontal="right"/>
      <protection hidden="1"/>
    </xf>
    <xf numFmtId="170" fontId="3" fillId="2" borderId="23" xfId="20" applyNumberFormat="1" applyFont="1" applyFill="1" applyBorder="1" applyAlignment="1" applyProtection="1">
      <alignment horizontal="right"/>
      <protection hidden="1"/>
    </xf>
    <xf numFmtId="170" fontId="3" fillId="2" borderId="4" xfId="20" applyNumberFormat="1" applyFont="1" applyFill="1" applyBorder="1" applyAlignment="1" applyProtection="1">
      <alignment horizontal="right"/>
      <protection hidden="1"/>
    </xf>
    <xf numFmtId="0" fontId="1" fillId="2" borderId="19" xfId="20" applyNumberFormat="1" applyFont="1" applyFill="1" applyBorder="1" applyAlignment="1" applyProtection="1">
      <alignment horizontal="left"/>
      <protection hidden="1"/>
    </xf>
    <xf numFmtId="0" fontId="1" fillId="2" borderId="20" xfId="20" applyNumberFormat="1" applyFont="1" applyFill="1" applyBorder="1" applyAlignment="1" applyProtection="1">
      <alignment horizontal="left"/>
      <protection hidden="1"/>
    </xf>
    <xf numFmtId="0" fontId="1" fillId="2" borderId="24" xfId="20" applyNumberFormat="1" applyFont="1" applyFill="1" applyBorder="1" applyAlignment="1" applyProtection="1">
      <alignment horizontal="left"/>
      <protection hidden="1"/>
    </xf>
    <xf numFmtId="0" fontId="1" fillId="0" borderId="0" xfId="20" applyFont="1" applyAlignment="1">
      <alignment horizontal="right"/>
      <protection/>
    </xf>
    <xf numFmtId="0" fontId="1" fillId="0" borderId="0" xfId="20" applyAlignment="1">
      <alignment horizontal="right"/>
      <protection/>
    </xf>
    <xf numFmtId="0" fontId="4" fillId="0" borderId="0" xfId="20" applyNumberFormat="1" applyFont="1" applyFill="1" applyAlignment="1" applyProtection="1">
      <alignment horizontal="center" wrapText="1"/>
      <protection hidden="1"/>
    </xf>
    <xf numFmtId="0" fontId="3" fillId="2" borderId="22" xfId="20" applyNumberFormat="1" applyFont="1" applyFill="1" applyBorder="1" applyAlignment="1" applyProtection="1">
      <alignment horizontal="center"/>
      <protection hidden="1"/>
    </xf>
    <xf numFmtId="0" fontId="3" fillId="2" borderId="23" xfId="20" applyNumberFormat="1" applyFont="1" applyFill="1" applyBorder="1" applyAlignment="1" applyProtection="1">
      <alignment horizontal="center"/>
      <protection hidden="1"/>
    </xf>
    <xf numFmtId="0" fontId="3" fillId="2" borderId="4" xfId="20" applyNumberFormat="1" applyFont="1" applyFill="1" applyBorder="1" applyAlignment="1" applyProtection="1">
      <alignment horizontal="center"/>
      <protection hidden="1"/>
    </xf>
    <xf numFmtId="169" fontId="6" fillId="3" borderId="16" xfId="20" applyNumberFormat="1" applyFont="1" applyFill="1" applyBorder="1" applyAlignment="1" applyProtection="1">
      <alignment vertical="center" wrapText="1"/>
      <protection hidden="1"/>
    </xf>
    <xf numFmtId="169" fontId="6" fillId="3" borderId="15" xfId="20" applyNumberFormat="1" applyFont="1" applyFill="1" applyBorder="1" applyAlignment="1" applyProtection="1">
      <alignment vertical="center" wrapText="1"/>
      <protection hidden="1"/>
    </xf>
    <xf numFmtId="169" fontId="6" fillId="3" borderId="17" xfId="20" applyNumberFormat="1" applyFont="1" applyFill="1" applyBorder="1" applyAlignment="1" applyProtection="1">
      <alignment vertical="center" wrapText="1"/>
      <protection hidden="1"/>
    </xf>
    <xf numFmtId="168" fontId="5" fillId="2" borderId="16" xfId="20" applyNumberFormat="1" applyFont="1" applyFill="1" applyBorder="1" applyAlignment="1" applyProtection="1">
      <alignment horizontal="left" vertical="center" wrapText="1"/>
      <protection hidden="1"/>
    </xf>
    <xf numFmtId="168" fontId="5" fillId="2" borderId="15" xfId="20" applyNumberFormat="1" applyFont="1" applyFill="1" applyBorder="1" applyAlignment="1" applyProtection="1">
      <alignment horizontal="left" vertical="center" wrapText="1"/>
      <protection hidden="1"/>
    </xf>
    <xf numFmtId="168" fontId="5" fillId="2" borderId="17" xfId="20" applyNumberFormat="1" applyFont="1" applyFill="1" applyBorder="1" applyAlignment="1" applyProtection="1">
      <alignment horizontal="left" vertical="center" wrapText="1"/>
      <protection hidden="1"/>
    </xf>
    <xf numFmtId="169" fontId="5" fillId="2" borderId="25" xfId="20" applyNumberFormat="1" applyFont="1" applyFill="1" applyBorder="1" applyAlignment="1" applyProtection="1">
      <alignment vertical="center" wrapText="1"/>
      <protection hidden="1"/>
    </xf>
    <xf numFmtId="169" fontId="5" fillId="2" borderId="26" xfId="20" applyNumberFormat="1" applyFont="1" applyFill="1" applyBorder="1" applyAlignment="1" applyProtection="1">
      <alignment vertical="center" wrapText="1"/>
      <protection hidden="1"/>
    </xf>
    <xf numFmtId="169" fontId="5" fillId="2" borderId="27" xfId="20" applyNumberFormat="1" applyFont="1" applyFill="1" applyBorder="1" applyAlignment="1" applyProtection="1">
      <alignment vertical="center" wrapText="1"/>
      <protection hidden="1"/>
    </xf>
    <xf numFmtId="169" fontId="5" fillId="3" borderId="16" xfId="20" applyNumberFormat="1" applyFont="1" applyFill="1" applyBorder="1" applyAlignment="1" applyProtection="1">
      <alignment vertical="center" wrapText="1"/>
      <protection hidden="1"/>
    </xf>
    <xf numFmtId="169" fontId="5" fillId="3" borderId="15" xfId="20" applyNumberFormat="1" applyFont="1" applyFill="1" applyBorder="1" applyAlignment="1" applyProtection="1">
      <alignment vertical="center" wrapText="1"/>
      <protection hidden="1"/>
    </xf>
    <xf numFmtId="169" fontId="5" fillId="3" borderId="17" xfId="20" applyNumberFormat="1" applyFont="1" applyFill="1" applyBorder="1" applyAlignment="1" applyProtection="1">
      <alignment vertical="center" wrapText="1"/>
      <protection hidden="1"/>
    </xf>
    <xf numFmtId="168" fontId="5" fillId="0" borderId="16" xfId="20" applyNumberFormat="1" applyFont="1" applyFill="1" applyBorder="1" applyAlignment="1" applyProtection="1">
      <alignment horizontal="left" vertical="center" wrapText="1"/>
      <protection hidden="1"/>
    </xf>
    <xf numFmtId="168" fontId="5" fillId="0" borderId="15" xfId="20" applyNumberFormat="1" applyFont="1" applyFill="1" applyBorder="1" applyAlignment="1" applyProtection="1">
      <alignment horizontal="left" vertical="center" wrapText="1"/>
      <protection hidden="1"/>
    </xf>
    <xf numFmtId="168" fontId="5" fillId="0" borderId="17" xfId="20" applyNumberFormat="1" applyFont="1" applyFill="1" applyBorder="1" applyAlignment="1" applyProtection="1">
      <alignment horizontal="left" vertical="center" wrapText="1"/>
      <protection hidden="1"/>
    </xf>
    <xf numFmtId="166" fontId="5" fillId="0" borderId="16" xfId="20" applyNumberFormat="1" applyFont="1" applyFill="1" applyBorder="1" applyAlignment="1" applyProtection="1">
      <alignment horizontal="left" vertical="center" wrapText="1"/>
      <protection hidden="1"/>
    </xf>
    <xf numFmtId="166" fontId="5" fillId="0" borderId="15" xfId="20" applyNumberFormat="1" applyFont="1" applyFill="1" applyBorder="1" applyAlignment="1" applyProtection="1">
      <alignment horizontal="left" vertical="center" wrapText="1"/>
      <protection hidden="1"/>
    </xf>
    <xf numFmtId="166" fontId="5" fillId="0" borderId="17" xfId="20" applyNumberFormat="1" applyFont="1" applyFill="1" applyBorder="1" applyAlignment="1" applyProtection="1">
      <alignment horizontal="left" vertical="center" wrapText="1"/>
      <protection hidden="1"/>
    </xf>
    <xf numFmtId="168" fontId="5" fillId="3" borderId="16" xfId="20" applyNumberFormat="1" applyFont="1" applyFill="1" applyBorder="1" applyAlignment="1" applyProtection="1">
      <alignment horizontal="left" vertical="center" wrapText="1"/>
      <protection hidden="1"/>
    </xf>
    <xf numFmtId="168" fontId="5" fillId="3" borderId="15" xfId="20" applyNumberFormat="1" applyFont="1" applyFill="1" applyBorder="1" applyAlignment="1" applyProtection="1">
      <alignment horizontal="left" vertical="center" wrapText="1"/>
      <protection hidden="1"/>
    </xf>
    <xf numFmtId="168" fontId="5" fillId="3" borderId="17" xfId="20" applyNumberFormat="1" applyFont="1" applyFill="1" applyBorder="1" applyAlignment="1" applyProtection="1">
      <alignment horizontal="left" vertical="center" wrapText="1"/>
      <protection hidden="1"/>
    </xf>
    <xf numFmtId="168" fontId="5" fillId="2" borderId="16" xfId="20" applyNumberFormat="1" applyFont="1" applyFill="1" applyBorder="1" applyAlignment="1" applyProtection="1">
      <alignment wrapText="1"/>
      <protection hidden="1"/>
    </xf>
    <xf numFmtId="168" fontId="5" fillId="2" borderId="15" xfId="20" applyNumberFormat="1" applyFont="1" applyFill="1" applyBorder="1" applyAlignment="1" applyProtection="1">
      <alignment wrapText="1"/>
      <protection hidden="1"/>
    </xf>
    <xf numFmtId="168" fontId="5" fillId="2" borderId="17" xfId="20" applyNumberFormat="1" applyFont="1" applyFill="1" applyBorder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2"/>
  <sheetViews>
    <sheetView showGridLines="0" tabSelected="1" workbookViewId="0" topLeftCell="A19">
      <selection activeCell="P33" sqref="P33"/>
    </sheetView>
  </sheetViews>
  <sheetFormatPr defaultColWidth="9.140625" defaultRowHeight="15"/>
  <cols>
    <col min="1" max="1" width="9.28125" style="1" customWidth="1"/>
    <col min="2" max="2" width="7.28125" style="1" customWidth="1"/>
    <col min="3" max="3" width="6.8515625" style="1" customWidth="1"/>
    <col min="4" max="4" width="6.57421875" style="1" customWidth="1"/>
    <col min="5" max="5" width="5.8515625" style="1" customWidth="1"/>
    <col min="6" max="6" width="6.28125" style="1" customWidth="1"/>
    <col min="7" max="7" width="6.00390625" style="1" customWidth="1"/>
    <col min="8" max="8" width="6.57421875" style="1" customWidth="1"/>
    <col min="9" max="9" width="5.140625" style="1" customWidth="1"/>
    <col min="10" max="10" width="3.140625" style="1" customWidth="1"/>
    <col min="11" max="11" width="3.8515625" style="1" customWidth="1"/>
    <col min="12" max="12" width="5.28125" style="1" customWidth="1"/>
    <col min="13" max="13" width="42.8515625" style="1" customWidth="1"/>
    <col min="14" max="15" width="3.57421875" style="1" customWidth="1"/>
    <col min="16" max="16" width="11.140625" style="40" customWidth="1"/>
    <col min="17" max="17" width="4.8515625" style="1" customWidth="1"/>
    <col min="18" max="18" width="8.7109375" style="1" customWidth="1"/>
    <col min="19" max="16384" width="9.140625" style="1" customWidth="1"/>
  </cols>
  <sheetData>
    <row r="1" spans="14:18" ht="15">
      <c r="N1" s="126" t="s">
        <v>167</v>
      </c>
      <c r="O1" s="127"/>
      <c r="P1" s="127"/>
      <c r="Q1" s="127"/>
      <c r="R1" s="127"/>
    </row>
    <row r="2" spans="14:18" ht="15">
      <c r="N2" s="127" t="s">
        <v>54</v>
      </c>
      <c r="O2" s="127"/>
      <c r="P2" s="127"/>
      <c r="Q2" s="127"/>
      <c r="R2" s="127"/>
    </row>
    <row r="3" spans="14:18" ht="15">
      <c r="N3" s="127" t="s">
        <v>55</v>
      </c>
      <c r="O3" s="127"/>
      <c r="P3" s="127"/>
      <c r="Q3" s="127"/>
      <c r="R3" s="127"/>
    </row>
    <row r="4" spans="14:18" ht="15">
      <c r="N4" s="127" t="s">
        <v>168</v>
      </c>
      <c r="O4" s="127"/>
      <c r="P4" s="127"/>
      <c r="Q4" s="127"/>
      <c r="R4" s="127"/>
    </row>
    <row r="6" spans="2:18" ht="58.5" customHeight="1">
      <c r="B6" s="11"/>
      <c r="C6" s="11"/>
      <c r="D6" s="11"/>
      <c r="E6" s="11"/>
      <c r="F6" s="128" t="s">
        <v>129</v>
      </c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1"/>
      <c r="R6" s="11"/>
    </row>
    <row r="7" spans="1:18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31"/>
      <c r="Q7" s="10"/>
      <c r="R7" s="10"/>
    </row>
    <row r="8" spans="1:18" ht="12.75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2"/>
      <c r="Q8" s="3"/>
      <c r="R8" s="9"/>
    </row>
    <row r="9" spans="1:18" ht="11.25" customHeight="1" thickBot="1">
      <c r="A9" s="8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4"/>
      <c r="P9" s="33"/>
      <c r="Q9" s="14"/>
      <c r="R9" s="12" t="s">
        <v>53</v>
      </c>
    </row>
    <row r="10" spans="1:18" ht="12" customHeight="1" thickBot="1">
      <c r="A10" s="8"/>
      <c r="B10" s="129" t="s">
        <v>52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1"/>
      <c r="N10" s="15" t="s">
        <v>51</v>
      </c>
      <c r="O10" s="16" t="s">
        <v>50</v>
      </c>
      <c r="P10" s="34" t="s">
        <v>49</v>
      </c>
      <c r="Q10" s="16" t="s">
        <v>48</v>
      </c>
      <c r="R10" s="29" t="s">
        <v>47</v>
      </c>
    </row>
    <row r="11" spans="1:18" ht="12.75" customHeight="1">
      <c r="A11" s="7"/>
      <c r="B11" s="138" t="s">
        <v>46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40"/>
      <c r="N11" s="43">
        <v>1</v>
      </c>
      <c r="O11" s="44">
        <v>0</v>
      </c>
      <c r="P11" s="45" t="s">
        <v>1</v>
      </c>
      <c r="Q11" s="46" t="s">
        <v>1</v>
      </c>
      <c r="R11" s="47">
        <f>R12+R19+R36+R43+R30</f>
        <v>27715.2</v>
      </c>
    </row>
    <row r="12" spans="1:18" ht="21.75" customHeight="1">
      <c r="A12" s="7"/>
      <c r="B12" s="105" t="s">
        <v>45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7"/>
      <c r="N12" s="17">
        <v>1</v>
      </c>
      <c r="O12" s="18">
        <v>2</v>
      </c>
      <c r="P12" s="35" t="s">
        <v>1</v>
      </c>
      <c r="Q12" s="19" t="s">
        <v>1</v>
      </c>
      <c r="R12" s="20">
        <f>R13</f>
        <v>1710</v>
      </c>
    </row>
    <row r="13" spans="1:18" ht="32.25" customHeight="1">
      <c r="A13" s="7"/>
      <c r="B13" s="111" t="s">
        <v>163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3"/>
      <c r="N13" s="21">
        <v>1</v>
      </c>
      <c r="O13" s="22">
        <v>2</v>
      </c>
      <c r="P13" s="36">
        <v>1800000000</v>
      </c>
      <c r="Q13" s="23" t="s">
        <v>1</v>
      </c>
      <c r="R13" s="48">
        <f aca="true" t="shared" si="0" ref="R13:R17">R14</f>
        <v>1710</v>
      </c>
    </row>
    <row r="14" spans="1:18" ht="24" customHeight="1">
      <c r="A14" s="7"/>
      <c r="B14" s="111" t="s">
        <v>108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3"/>
      <c r="N14" s="21">
        <v>1</v>
      </c>
      <c r="O14" s="22">
        <v>2</v>
      </c>
      <c r="P14" s="36">
        <v>1810000000</v>
      </c>
      <c r="Q14" s="23" t="s">
        <v>1</v>
      </c>
      <c r="R14" s="48">
        <f t="shared" si="0"/>
        <v>1710</v>
      </c>
    </row>
    <row r="15" spans="1:18" ht="25.5" customHeight="1">
      <c r="A15" s="7"/>
      <c r="B15" s="111" t="s">
        <v>109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3"/>
      <c r="N15" s="21">
        <v>1</v>
      </c>
      <c r="O15" s="22">
        <v>2</v>
      </c>
      <c r="P15" s="36">
        <v>1810100000</v>
      </c>
      <c r="Q15" s="23" t="s">
        <v>1</v>
      </c>
      <c r="R15" s="48">
        <f t="shared" si="0"/>
        <v>1710</v>
      </c>
    </row>
    <row r="16" spans="1:18" ht="53.25" customHeight="1">
      <c r="A16" s="7"/>
      <c r="B16" s="87" t="s">
        <v>59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9"/>
      <c r="N16" s="21">
        <v>1</v>
      </c>
      <c r="O16" s="22">
        <v>2</v>
      </c>
      <c r="P16" s="36">
        <v>1810102030</v>
      </c>
      <c r="Q16" s="23"/>
      <c r="R16" s="48">
        <f t="shared" si="0"/>
        <v>1710</v>
      </c>
    </row>
    <row r="17" spans="1:18" ht="30" customHeight="1">
      <c r="A17" s="7"/>
      <c r="B17" s="108" t="s">
        <v>9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10"/>
      <c r="N17" s="17">
        <v>1</v>
      </c>
      <c r="O17" s="18">
        <v>2</v>
      </c>
      <c r="P17" s="35">
        <v>1810102030</v>
      </c>
      <c r="Q17" s="19">
        <v>100</v>
      </c>
      <c r="R17" s="20">
        <f t="shared" si="0"/>
        <v>1710</v>
      </c>
    </row>
    <row r="18" spans="1:18" ht="21.75" customHeight="1">
      <c r="A18" s="7"/>
      <c r="B18" s="108" t="s">
        <v>31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10"/>
      <c r="N18" s="17">
        <v>1</v>
      </c>
      <c r="O18" s="18">
        <v>2</v>
      </c>
      <c r="P18" s="35">
        <v>1810102030</v>
      </c>
      <c r="Q18" s="19">
        <v>120</v>
      </c>
      <c r="R18" s="20">
        <v>1710</v>
      </c>
    </row>
    <row r="19" spans="1:18" ht="42.75" customHeight="1">
      <c r="A19" s="7"/>
      <c r="B19" s="105" t="s">
        <v>44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7"/>
      <c r="N19" s="17">
        <v>1</v>
      </c>
      <c r="O19" s="18">
        <v>4</v>
      </c>
      <c r="P19" s="35"/>
      <c r="Q19" s="19" t="s">
        <v>1</v>
      </c>
      <c r="R19" s="20">
        <f>R20</f>
        <v>13590</v>
      </c>
    </row>
    <row r="20" spans="1:18" ht="32.25" customHeight="1">
      <c r="A20" s="7"/>
      <c r="B20" s="111" t="s">
        <v>163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3"/>
      <c r="N20" s="21">
        <v>1</v>
      </c>
      <c r="O20" s="22">
        <v>4</v>
      </c>
      <c r="P20" s="36">
        <v>1800000000</v>
      </c>
      <c r="Q20" s="23" t="s">
        <v>1</v>
      </c>
      <c r="R20" s="48">
        <f>R21</f>
        <v>13590</v>
      </c>
    </row>
    <row r="21" spans="1:18" ht="21.75" customHeight="1">
      <c r="A21" s="7"/>
      <c r="B21" s="111" t="s">
        <v>108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3"/>
      <c r="N21" s="21">
        <v>1</v>
      </c>
      <c r="O21" s="22">
        <v>4</v>
      </c>
      <c r="P21" s="36">
        <v>1810000000</v>
      </c>
      <c r="Q21" s="23" t="s">
        <v>1</v>
      </c>
      <c r="R21" s="48">
        <f>R22</f>
        <v>13590</v>
      </c>
    </row>
    <row r="22" spans="1:18" ht="27" customHeight="1">
      <c r="A22" s="7"/>
      <c r="B22" s="90" t="s">
        <v>122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2"/>
      <c r="N22" s="21">
        <v>1</v>
      </c>
      <c r="O22" s="22">
        <v>4</v>
      </c>
      <c r="P22" s="36" t="s">
        <v>101</v>
      </c>
      <c r="Q22" s="23" t="s">
        <v>1</v>
      </c>
      <c r="R22" s="48">
        <f>R23</f>
        <v>13590</v>
      </c>
    </row>
    <row r="23" spans="1:18" ht="16.5" customHeight="1">
      <c r="A23" s="7"/>
      <c r="B23" s="87" t="s">
        <v>43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9"/>
      <c r="N23" s="21">
        <v>1</v>
      </c>
      <c r="O23" s="22">
        <v>4</v>
      </c>
      <c r="P23" s="36" t="s">
        <v>123</v>
      </c>
      <c r="Q23" s="23">
        <v>0</v>
      </c>
      <c r="R23" s="48">
        <f>R24+R26+R28</f>
        <v>13590</v>
      </c>
    </row>
    <row r="24" spans="1:18" ht="53.25" customHeight="1">
      <c r="A24" s="7"/>
      <c r="B24" s="87" t="s">
        <v>9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9"/>
      <c r="N24" s="21">
        <v>1</v>
      </c>
      <c r="O24" s="21">
        <v>4</v>
      </c>
      <c r="P24" s="36" t="s">
        <v>123</v>
      </c>
      <c r="Q24" s="52" t="s">
        <v>8</v>
      </c>
      <c r="R24" s="53">
        <f>R25</f>
        <v>13160</v>
      </c>
    </row>
    <row r="25" spans="1:18" ht="21.75" customHeight="1">
      <c r="A25" s="7"/>
      <c r="B25" s="108" t="s">
        <v>31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10"/>
      <c r="N25" s="17">
        <v>1</v>
      </c>
      <c r="O25" s="18">
        <v>4</v>
      </c>
      <c r="P25" s="36" t="s">
        <v>123</v>
      </c>
      <c r="Q25" s="19" t="s">
        <v>30</v>
      </c>
      <c r="R25" s="20">
        <v>13160</v>
      </c>
    </row>
    <row r="26" spans="1:18" ht="21.75" customHeight="1">
      <c r="A26" s="7"/>
      <c r="B26" s="99" t="s">
        <v>118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1"/>
      <c r="N26" s="21">
        <v>1</v>
      </c>
      <c r="O26" s="22">
        <v>4</v>
      </c>
      <c r="P26" s="36" t="s">
        <v>123</v>
      </c>
      <c r="Q26" s="23" t="s">
        <v>18</v>
      </c>
      <c r="R26" s="48">
        <f>R27</f>
        <v>380</v>
      </c>
    </row>
    <row r="27" spans="1:18" ht="21.75" customHeight="1">
      <c r="A27" s="7"/>
      <c r="B27" s="108" t="s">
        <v>17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10"/>
      <c r="N27" s="17">
        <v>1</v>
      </c>
      <c r="O27" s="18">
        <v>4</v>
      </c>
      <c r="P27" s="36" t="s">
        <v>123</v>
      </c>
      <c r="Q27" s="19" t="s">
        <v>16</v>
      </c>
      <c r="R27" s="20">
        <v>380</v>
      </c>
    </row>
    <row r="28" spans="1:18" ht="12.75" customHeight="1">
      <c r="A28" s="7"/>
      <c r="B28" s="87" t="s">
        <v>38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9"/>
      <c r="N28" s="21">
        <v>1</v>
      </c>
      <c r="O28" s="22">
        <v>4</v>
      </c>
      <c r="P28" s="36" t="s">
        <v>123</v>
      </c>
      <c r="Q28" s="23" t="s">
        <v>37</v>
      </c>
      <c r="R28" s="48">
        <f>R29</f>
        <v>50</v>
      </c>
    </row>
    <row r="29" spans="1:18" ht="12.75" customHeight="1">
      <c r="A29" s="7"/>
      <c r="B29" s="108" t="s">
        <v>42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10"/>
      <c r="N29" s="17">
        <v>1</v>
      </c>
      <c r="O29" s="18">
        <v>4</v>
      </c>
      <c r="P29" s="36" t="s">
        <v>123</v>
      </c>
      <c r="Q29" s="19" t="s">
        <v>41</v>
      </c>
      <c r="R29" s="20">
        <v>50</v>
      </c>
    </row>
    <row r="30" spans="1:18" ht="12.75" customHeight="1">
      <c r="A30" s="7"/>
      <c r="B30" s="135" t="s">
        <v>120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7"/>
      <c r="N30" s="21">
        <v>1</v>
      </c>
      <c r="O30" s="22">
        <v>6</v>
      </c>
      <c r="P30" s="35"/>
      <c r="Q30" s="19"/>
      <c r="R30" s="48">
        <f>R31</f>
        <v>11.4</v>
      </c>
    </row>
    <row r="31" spans="1:18" ht="12.75" customHeight="1">
      <c r="A31" s="7"/>
      <c r="B31" s="78" t="s">
        <v>32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80"/>
      <c r="N31" s="17">
        <v>1</v>
      </c>
      <c r="O31" s="18">
        <v>6</v>
      </c>
      <c r="P31" s="36">
        <v>5000000000</v>
      </c>
      <c r="Q31" s="19"/>
      <c r="R31" s="20">
        <f>R32</f>
        <v>11.4</v>
      </c>
    </row>
    <row r="32" spans="1:18" ht="12.75" customHeight="1">
      <c r="A32" s="7"/>
      <c r="B32" s="78" t="s">
        <v>113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80"/>
      <c r="N32" s="17">
        <v>1</v>
      </c>
      <c r="O32" s="18">
        <v>6</v>
      </c>
      <c r="P32" s="36" t="s">
        <v>170</v>
      </c>
      <c r="Q32" s="19"/>
      <c r="R32" s="20">
        <f>R33</f>
        <v>11.4</v>
      </c>
    </row>
    <row r="33" spans="1:18" ht="12.75" customHeight="1">
      <c r="A33" s="7"/>
      <c r="B33" s="78" t="s">
        <v>121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80"/>
      <c r="N33" s="17">
        <v>1</v>
      </c>
      <c r="O33" s="18">
        <v>6</v>
      </c>
      <c r="P33" s="35" t="s">
        <v>171</v>
      </c>
      <c r="Q33" s="19"/>
      <c r="R33" s="20">
        <f>R34</f>
        <v>11.4</v>
      </c>
    </row>
    <row r="34" spans="1:18" ht="12.75" customHeight="1">
      <c r="A34" s="7"/>
      <c r="B34" s="78" t="s">
        <v>5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80"/>
      <c r="N34" s="17">
        <v>1</v>
      </c>
      <c r="O34" s="18">
        <v>6</v>
      </c>
      <c r="P34" s="35" t="s">
        <v>171</v>
      </c>
      <c r="Q34" s="19">
        <v>500</v>
      </c>
      <c r="R34" s="20">
        <f>R35</f>
        <v>11.4</v>
      </c>
    </row>
    <row r="35" spans="1:18" ht="12.75" customHeight="1">
      <c r="A35" s="7"/>
      <c r="B35" s="78" t="s">
        <v>4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80"/>
      <c r="N35" s="17">
        <v>1</v>
      </c>
      <c r="O35" s="18">
        <v>6</v>
      </c>
      <c r="P35" s="35" t="s">
        <v>171</v>
      </c>
      <c r="Q35" s="19">
        <v>540</v>
      </c>
      <c r="R35" s="20">
        <v>11.4</v>
      </c>
    </row>
    <row r="36" spans="1:18" ht="12.75" customHeight="1">
      <c r="A36" s="7"/>
      <c r="B36" s="105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7">
        <v>1</v>
      </c>
      <c r="O36" s="18">
        <v>11</v>
      </c>
      <c r="P36" s="35" t="s">
        <v>1</v>
      </c>
      <c r="Q36" s="19" t="s">
        <v>1</v>
      </c>
      <c r="R36" s="20">
        <f aca="true" t="shared" si="1" ref="R36:R41">R37</f>
        <v>10</v>
      </c>
    </row>
    <row r="37" spans="1:18" ht="63.75" customHeight="1">
      <c r="A37" s="7"/>
      <c r="B37" s="111" t="s">
        <v>154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3"/>
      <c r="N37" s="21">
        <v>1</v>
      </c>
      <c r="O37" s="22">
        <v>11</v>
      </c>
      <c r="P37" s="36" t="s">
        <v>155</v>
      </c>
      <c r="Q37" s="23" t="s">
        <v>1</v>
      </c>
      <c r="R37" s="48">
        <f t="shared" si="1"/>
        <v>10</v>
      </c>
    </row>
    <row r="38" spans="1:18" ht="27" customHeight="1">
      <c r="A38" s="7"/>
      <c r="B38" s="111" t="s">
        <v>156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3"/>
      <c r="N38" s="21">
        <v>1</v>
      </c>
      <c r="O38" s="22">
        <v>11</v>
      </c>
      <c r="P38" s="36" t="s">
        <v>157</v>
      </c>
      <c r="Q38" s="23" t="s">
        <v>1</v>
      </c>
      <c r="R38" s="48">
        <f t="shared" si="1"/>
        <v>10</v>
      </c>
    </row>
    <row r="39" spans="1:18" ht="21.75" customHeight="1">
      <c r="A39" s="7"/>
      <c r="B39" s="111" t="s">
        <v>158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3"/>
      <c r="N39" s="21">
        <v>1</v>
      </c>
      <c r="O39" s="22">
        <v>11</v>
      </c>
      <c r="P39" s="36" t="s">
        <v>159</v>
      </c>
      <c r="Q39" s="23" t="s">
        <v>1</v>
      </c>
      <c r="R39" s="48">
        <f t="shared" si="1"/>
        <v>10</v>
      </c>
    </row>
    <row r="40" spans="1:18" ht="21.75" customHeight="1">
      <c r="A40" s="7"/>
      <c r="B40" s="111" t="s">
        <v>62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3"/>
      <c r="N40" s="21">
        <v>1</v>
      </c>
      <c r="O40" s="22">
        <v>11</v>
      </c>
      <c r="P40" s="36" t="s">
        <v>160</v>
      </c>
      <c r="Q40" s="23" t="s">
        <v>1</v>
      </c>
      <c r="R40" s="48">
        <f t="shared" si="1"/>
        <v>10</v>
      </c>
    </row>
    <row r="41" spans="1:18" ht="12.75" customHeight="1">
      <c r="A41" s="7"/>
      <c r="B41" s="87" t="s">
        <v>38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9"/>
      <c r="N41" s="21">
        <v>1</v>
      </c>
      <c r="O41" s="22">
        <v>11</v>
      </c>
      <c r="P41" s="36" t="s">
        <v>160</v>
      </c>
      <c r="Q41" s="23" t="s">
        <v>37</v>
      </c>
      <c r="R41" s="48">
        <f t="shared" si="1"/>
        <v>10</v>
      </c>
    </row>
    <row r="42" spans="1:18" ht="12.75" customHeight="1">
      <c r="A42" s="7"/>
      <c r="B42" s="108" t="s">
        <v>36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0"/>
      <c r="N42" s="17">
        <v>1</v>
      </c>
      <c r="O42" s="18">
        <v>11</v>
      </c>
      <c r="P42" s="36" t="s">
        <v>160</v>
      </c>
      <c r="Q42" s="19" t="s">
        <v>35</v>
      </c>
      <c r="R42" s="20">
        <v>10</v>
      </c>
    </row>
    <row r="43" spans="1:18" ht="12.75" customHeight="1">
      <c r="A43" s="7"/>
      <c r="B43" s="105" t="s">
        <v>39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7"/>
      <c r="N43" s="17">
        <v>1</v>
      </c>
      <c r="O43" s="18">
        <v>13</v>
      </c>
      <c r="P43" s="35" t="s">
        <v>1</v>
      </c>
      <c r="Q43" s="19" t="s">
        <v>1</v>
      </c>
      <c r="R43" s="20">
        <f>R53+R44</f>
        <v>12393.8</v>
      </c>
    </row>
    <row r="44" spans="1:18" ht="12.75" customHeight="1">
      <c r="A44" s="7"/>
      <c r="B44" s="141" t="s">
        <v>164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3"/>
      <c r="N44" s="21">
        <v>1</v>
      </c>
      <c r="O44" s="22">
        <v>13</v>
      </c>
      <c r="P44" s="36" t="s">
        <v>93</v>
      </c>
      <c r="Q44" s="19"/>
      <c r="R44" s="20">
        <f>R49+R45</f>
        <v>2939</v>
      </c>
    </row>
    <row r="45" spans="1:18" ht="22.5" customHeight="1">
      <c r="A45" s="7"/>
      <c r="B45" s="105" t="s">
        <v>110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7"/>
      <c r="N45" s="17">
        <v>1</v>
      </c>
      <c r="O45" s="18">
        <v>13</v>
      </c>
      <c r="P45" s="35" t="s">
        <v>97</v>
      </c>
      <c r="Q45" s="19"/>
      <c r="R45" s="20">
        <f>R46</f>
        <v>2739</v>
      </c>
    </row>
    <row r="46" spans="1:18" ht="12.75" customHeight="1">
      <c r="A46" s="7"/>
      <c r="B46" s="105" t="s">
        <v>73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7"/>
      <c r="N46" s="17">
        <v>1</v>
      </c>
      <c r="O46" s="18">
        <v>13</v>
      </c>
      <c r="P46" s="35" t="s">
        <v>98</v>
      </c>
      <c r="Q46" s="19"/>
      <c r="R46" s="20">
        <f>R48</f>
        <v>2739</v>
      </c>
    </row>
    <row r="47" spans="1:18" ht="12.75" customHeight="1">
      <c r="A47" s="7"/>
      <c r="B47" s="132" t="s">
        <v>118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4"/>
      <c r="N47" s="17">
        <v>1</v>
      </c>
      <c r="O47" s="18">
        <v>13</v>
      </c>
      <c r="P47" s="35" t="s">
        <v>98</v>
      </c>
      <c r="Q47" s="19">
        <v>200</v>
      </c>
      <c r="R47" s="20">
        <f>R48</f>
        <v>2739</v>
      </c>
    </row>
    <row r="48" spans="1:18" ht="12.75" customHeight="1">
      <c r="A48" s="7"/>
      <c r="B48" s="105" t="s">
        <v>17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7"/>
      <c r="N48" s="17">
        <v>1</v>
      </c>
      <c r="O48" s="18">
        <v>13</v>
      </c>
      <c r="P48" s="35" t="s">
        <v>98</v>
      </c>
      <c r="Q48" s="19">
        <v>240</v>
      </c>
      <c r="R48" s="56">
        <v>2739</v>
      </c>
    </row>
    <row r="49" spans="1:18" ht="12.75" customHeight="1">
      <c r="A49" s="7"/>
      <c r="B49" s="105" t="s">
        <v>94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7"/>
      <c r="N49" s="17">
        <v>1</v>
      </c>
      <c r="O49" s="18">
        <v>13</v>
      </c>
      <c r="P49" s="35" t="s">
        <v>95</v>
      </c>
      <c r="Q49" s="19"/>
      <c r="R49" s="20">
        <f>R50</f>
        <v>200</v>
      </c>
    </row>
    <row r="50" spans="1:18" ht="12.75" customHeight="1">
      <c r="A50" s="7"/>
      <c r="B50" s="105" t="s">
        <v>73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7"/>
      <c r="N50" s="17">
        <v>1</v>
      </c>
      <c r="O50" s="18">
        <v>13</v>
      </c>
      <c r="P50" s="35" t="s">
        <v>96</v>
      </c>
      <c r="Q50" s="19"/>
      <c r="R50" s="20">
        <f>R51</f>
        <v>200</v>
      </c>
    </row>
    <row r="51" spans="1:18" ht="12.75" customHeight="1">
      <c r="A51" s="7"/>
      <c r="B51" s="132" t="s">
        <v>118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4"/>
      <c r="N51" s="17">
        <v>1</v>
      </c>
      <c r="O51" s="18">
        <v>13</v>
      </c>
      <c r="P51" s="35" t="s">
        <v>96</v>
      </c>
      <c r="Q51" s="19">
        <v>200</v>
      </c>
      <c r="R51" s="20">
        <f>R52</f>
        <v>200</v>
      </c>
    </row>
    <row r="52" spans="1:18" ht="12.75" customHeight="1">
      <c r="A52" s="7"/>
      <c r="B52" s="105" t="s">
        <v>17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7"/>
      <c r="N52" s="17">
        <v>1</v>
      </c>
      <c r="O52" s="18">
        <v>13</v>
      </c>
      <c r="P52" s="35" t="s">
        <v>96</v>
      </c>
      <c r="Q52" s="19">
        <v>240</v>
      </c>
      <c r="R52" s="56">
        <v>200</v>
      </c>
    </row>
    <row r="53" spans="1:18" ht="32.25" customHeight="1">
      <c r="A53" s="7"/>
      <c r="B53" s="96" t="s">
        <v>163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8"/>
      <c r="N53" s="21">
        <v>1</v>
      </c>
      <c r="O53" s="22">
        <v>13</v>
      </c>
      <c r="P53" s="36">
        <v>1800000000</v>
      </c>
      <c r="Q53" s="23" t="s">
        <v>1</v>
      </c>
      <c r="R53" s="48">
        <f>R54</f>
        <v>9454.8</v>
      </c>
    </row>
    <row r="54" spans="1:18" ht="21.75" customHeight="1">
      <c r="A54" s="7"/>
      <c r="B54" s="111" t="s">
        <v>111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3"/>
      <c r="N54" s="21">
        <v>1</v>
      </c>
      <c r="O54" s="22">
        <v>13</v>
      </c>
      <c r="P54" s="36">
        <v>1810000000</v>
      </c>
      <c r="Q54" s="23" t="s">
        <v>1</v>
      </c>
      <c r="R54" s="48">
        <f>R55+R64</f>
        <v>9454.8</v>
      </c>
    </row>
    <row r="55" spans="1:18" ht="42.75" customHeight="1">
      <c r="A55" s="7"/>
      <c r="B55" s="111" t="s">
        <v>112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3"/>
      <c r="N55" s="21">
        <v>1</v>
      </c>
      <c r="O55" s="22">
        <v>13</v>
      </c>
      <c r="P55" s="36">
        <v>1810100000</v>
      </c>
      <c r="Q55" s="23" t="s">
        <v>1</v>
      </c>
      <c r="R55" s="48">
        <f>R56+R61</f>
        <v>9410.8</v>
      </c>
    </row>
    <row r="56" spans="1:18" ht="53.25" customHeight="1">
      <c r="A56" s="7"/>
      <c r="B56" s="87" t="s">
        <v>63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9"/>
      <c r="N56" s="21">
        <v>1</v>
      </c>
      <c r="O56" s="22">
        <v>13</v>
      </c>
      <c r="P56" s="36">
        <v>1810100590</v>
      </c>
      <c r="Q56" s="23"/>
      <c r="R56" s="48">
        <f>R57+R59</f>
        <v>8075.8</v>
      </c>
    </row>
    <row r="57" spans="1:18" ht="53.25" customHeight="1">
      <c r="A57" s="7"/>
      <c r="B57" s="87" t="s">
        <v>9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21">
        <v>1</v>
      </c>
      <c r="O57" s="22">
        <v>13</v>
      </c>
      <c r="P57" s="36">
        <v>1810100590</v>
      </c>
      <c r="Q57" s="23" t="s">
        <v>8</v>
      </c>
      <c r="R57" s="48">
        <f>R58</f>
        <v>5809.8</v>
      </c>
    </row>
    <row r="58" spans="1:18" ht="12.75" customHeight="1">
      <c r="A58" s="7"/>
      <c r="B58" s="108" t="s">
        <v>7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0"/>
      <c r="N58" s="17">
        <v>1</v>
      </c>
      <c r="O58" s="18">
        <v>13</v>
      </c>
      <c r="P58" s="35">
        <v>1810100590</v>
      </c>
      <c r="Q58" s="19" t="s">
        <v>6</v>
      </c>
      <c r="R58" s="20">
        <v>5809.8</v>
      </c>
    </row>
    <row r="59" spans="1:18" ht="21.75" customHeight="1">
      <c r="A59" s="7"/>
      <c r="B59" s="99" t="s">
        <v>118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1"/>
      <c r="N59" s="21">
        <v>1</v>
      </c>
      <c r="O59" s="22">
        <v>13</v>
      </c>
      <c r="P59" s="36">
        <v>1810100590</v>
      </c>
      <c r="Q59" s="23" t="s">
        <v>18</v>
      </c>
      <c r="R59" s="48">
        <f>R60</f>
        <v>2266</v>
      </c>
    </row>
    <row r="60" spans="1:18" ht="21.75" customHeight="1">
      <c r="A60" s="7"/>
      <c r="B60" s="108" t="s">
        <v>17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0"/>
      <c r="N60" s="17">
        <v>1</v>
      </c>
      <c r="O60" s="18">
        <v>13</v>
      </c>
      <c r="P60" s="35">
        <v>1810100590</v>
      </c>
      <c r="Q60" s="19" t="s">
        <v>16</v>
      </c>
      <c r="R60" s="20">
        <v>2266</v>
      </c>
    </row>
    <row r="61" spans="1:18" ht="21.75" customHeight="1">
      <c r="A61" s="7"/>
      <c r="B61" s="108" t="s">
        <v>61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0"/>
      <c r="N61" s="17">
        <v>1</v>
      </c>
      <c r="O61" s="18">
        <v>13</v>
      </c>
      <c r="P61" s="35">
        <v>1810102400</v>
      </c>
      <c r="Q61" s="19"/>
      <c r="R61" s="20">
        <f>R62</f>
        <v>1335</v>
      </c>
    </row>
    <row r="62" spans="1:18" ht="29.25" customHeight="1">
      <c r="A62" s="7"/>
      <c r="B62" s="108" t="s">
        <v>9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0"/>
      <c r="N62" s="17">
        <v>1</v>
      </c>
      <c r="O62" s="18">
        <v>13</v>
      </c>
      <c r="P62" s="35">
        <v>1810102400</v>
      </c>
      <c r="Q62" s="19">
        <v>100</v>
      </c>
      <c r="R62" s="20">
        <f>R63</f>
        <v>1335</v>
      </c>
    </row>
    <row r="63" spans="1:18" ht="21.75" customHeight="1">
      <c r="A63" s="7"/>
      <c r="B63" s="108" t="s">
        <v>31</v>
      </c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0"/>
      <c r="N63" s="17">
        <v>1</v>
      </c>
      <c r="O63" s="18">
        <v>13</v>
      </c>
      <c r="P63" s="35" t="s">
        <v>102</v>
      </c>
      <c r="Q63" s="19">
        <v>120</v>
      </c>
      <c r="R63" s="20">
        <v>1335</v>
      </c>
    </row>
    <row r="64" spans="1:18" ht="21.75" customHeight="1">
      <c r="A64" s="7"/>
      <c r="B64" s="135" t="s">
        <v>60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7"/>
      <c r="N64" s="21">
        <v>1</v>
      </c>
      <c r="O64" s="22">
        <v>13</v>
      </c>
      <c r="P64" s="36" t="s">
        <v>130</v>
      </c>
      <c r="Q64" s="23"/>
      <c r="R64" s="48">
        <f>R65</f>
        <v>44</v>
      </c>
    </row>
    <row r="65" spans="1:18" ht="21.75" customHeight="1">
      <c r="A65" s="7"/>
      <c r="B65" s="78" t="s">
        <v>61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80"/>
      <c r="N65" s="17">
        <v>1</v>
      </c>
      <c r="O65" s="18">
        <v>13</v>
      </c>
      <c r="P65" s="35" t="s">
        <v>131</v>
      </c>
      <c r="Q65" s="19"/>
      <c r="R65" s="20">
        <f>R66</f>
        <v>44</v>
      </c>
    </row>
    <row r="66" spans="1:18" ht="21.75" customHeight="1">
      <c r="A66" s="7"/>
      <c r="B66" s="78" t="s">
        <v>118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80"/>
      <c r="N66" s="17">
        <v>1</v>
      </c>
      <c r="O66" s="18">
        <v>13</v>
      </c>
      <c r="P66" s="35" t="s">
        <v>131</v>
      </c>
      <c r="Q66" s="19">
        <v>200</v>
      </c>
      <c r="R66" s="20">
        <f>R67</f>
        <v>44</v>
      </c>
    </row>
    <row r="67" spans="1:18" ht="21.75" customHeight="1">
      <c r="A67" s="7"/>
      <c r="B67" s="78" t="s">
        <v>17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17">
        <v>1</v>
      </c>
      <c r="O67" s="18">
        <v>13</v>
      </c>
      <c r="P67" s="35" t="s">
        <v>131</v>
      </c>
      <c r="Q67" s="19">
        <v>240</v>
      </c>
      <c r="R67" s="20">
        <v>44</v>
      </c>
    </row>
    <row r="68" spans="1:18" ht="12.75" customHeight="1">
      <c r="A68" s="7"/>
      <c r="B68" s="117" t="s">
        <v>34</v>
      </c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9"/>
      <c r="N68" s="21">
        <v>2</v>
      </c>
      <c r="O68" s="22">
        <v>0</v>
      </c>
      <c r="P68" s="36" t="s">
        <v>1</v>
      </c>
      <c r="Q68" s="23" t="s">
        <v>1</v>
      </c>
      <c r="R68" s="48">
        <f>R69</f>
        <v>261.4</v>
      </c>
    </row>
    <row r="69" spans="1:18" ht="12.75" customHeight="1">
      <c r="A69" s="7"/>
      <c r="B69" s="105" t="s">
        <v>33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7"/>
      <c r="N69" s="17">
        <v>2</v>
      </c>
      <c r="O69" s="18">
        <v>3</v>
      </c>
      <c r="P69" s="35" t="s">
        <v>1</v>
      </c>
      <c r="Q69" s="19" t="s">
        <v>1</v>
      </c>
      <c r="R69" s="20">
        <f>R70</f>
        <v>261.4</v>
      </c>
    </row>
    <row r="70" spans="1:18" ht="12.75" customHeight="1">
      <c r="A70" s="7"/>
      <c r="B70" s="96" t="s">
        <v>32</v>
      </c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8"/>
      <c r="N70" s="21">
        <v>2</v>
      </c>
      <c r="O70" s="22">
        <v>3</v>
      </c>
      <c r="P70" s="36">
        <v>5000000000</v>
      </c>
      <c r="Q70" s="23" t="s">
        <v>1</v>
      </c>
      <c r="R70" s="48">
        <f>R71</f>
        <v>261.4</v>
      </c>
    </row>
    <row r="71" spans="1:18" ht="32.25" customHeight="1">
      <c r="A71" s="7"/>
      <c r="B71" s="90" t="s">
        <v>113</v>
      </c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2"/>
      <c r="N71" s="21">
        <v>2</v>
      </c>
      <c r="O71" s="22">
        <v>3</v>
      </c>
      <c r="P71" s="36">
        <v>5000100000</v>
      </c>
      <c r="Q71" s="23" t="s">
        <v>1</v>
      </c>
      <c r="R71" s="48">
        <f>R73</f>
        <v>261.4</v>
      </c>
    </row>
    <row r="72" spans="1:18" ht="53.25" customHeight="1">
      <c r="A72" s="7"/>
      <c r="B72" s="87" t="s">
        <v>64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9"/>
      <c r="N72" s="21">
        <v>2</v>
      </c>
      <c r="O72" s="22">
        <v>3</v>
      </c>
      <c r="P72" s="36">
        <v>5000151180</v>
      </c>
      <c r="Q72" s="23"/>
      <c r="R72" s="48">
        <f>R73</f>
        <v>261.4</v>
      </c>
    </row>
    <row r="73" spans="1:18" ht="53.25" customHeight="1">
      <c r="A73" s="7"/>
      <c r="B73" s="87" t="s">
        <v>9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9"/>
      <c r="N73" s="21">
        <v>2</v>
      </c>
      <c r="O73" s="22">
        <v>3</v>
      </c>
      <c r="P73" s="36">
        <v>5000151180</v>
      </c>
      <c r="Q73" s="23" t="s">
        <v>8</v>
      </c>
      <c r="R73" s="48">
        <f>R74</f>
        <v>261.4</v>
      </c>
    </row>
    <row r="74" spans="1:18" ht="21.75" customHeight="1">
      <c r="A74" s="7"/>
      <c r="B74" s="108" t="s">
        <v>31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0"/>
      <c r="N74" s="17">
        <v>2</v>
      </c>
      <c r="O74" s="18">
        <v>3</v>
      </c>
      <c r="P74" s="35">
        <v>5000151180</v>
      </c>
      <c r="Q74" s="19" t="s">
        <v>30</v>
      </c>
      <c r="R74" s="20">
        <v>261.4</v>
      </c>
    </row>
    <row r="75" spans="1:18" ht="21.75" customHeight="1">
      <c r="A75" s="7"/>
      <c r="B75" s="117" t="s">
        <v>29</v>
      </c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9"/>
      <c r="N75" s="21">
        <v>3</v>
      </c>
      <c r="O75" s="22">
        <v>0</v>
      </c>
      <c r="P75" s="36" t="s">
        <v>1</v>
      </c>
      <c r="Q75" s="23" t="s">
        <v>1</v>
      </c>
      <c r="R75" s="48">
        <f>R76+R83</f>
        <v>74</v>
      </c>
    </row>
    <row r="76" spans="1:18" ht="12.75" customHeight="1">
      <c r="A76" s="7"/>
      <c r="B76" s="105" t="s">
        <v>28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7"/>
      <c r="N76" s="17">
        <v>3</v>
      </c>
      <c r="O76" s="18">
        <v>4</v>
      </c>
      <c r="P76" s="35" t="s">
        <v>1</v>
      </c>
      <c r="Q76" s="19" t="s">
        <v>1</v>
      </c>
      <c r="R76" s="20">
        <v>40</v>
      </c>
    </row>
    <row r="77" spans="1:18" ht="42.75" customHeight="1">
      <c r="A77" s="7"/>
      <c r="B77" s="96" t="s">
        <v>114</v>
      </c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8"/>
      <c r="N77" s="21">
        <v>3</v>
      </c>
      <c r="O77" s="22">
        <v>4</v>
      </c>
      <c r="P77" s="36">
        <v>1000000000</v>
      </c>
      <c r="Q77" s="23" t="s">
        <v>1</v>
      </c>
      <c r="R77" s="48">
        <v>40</v>
      </c>
    </row>
    <row r="78" spans="1:18" ht="12.75" customHeight="1">
      <c r="A78" s="7"/>
      <c r="B78" s="111" t="s">
        <v>27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3"/>
      <c r="N78" s="21">
        <v>3</v>
      </c>
      <c r="O78" s="22">
        <v>4</v>
      </c>
      <c r="P78" s="36">
        <v>1010000000</v>
      </c>
      <c r="Q78" s="23" t="s">
        <v>1</v>
      </c>
      <c r="R78" s="48">
        <v>40</v>
      </c>
    </row>
    <row r="79" spans="1:18" ht="39.75" customHeight="1">
      <c r="A79" s="7"/>
      <c r="B79" s="111" t="s">
        <v>65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3"/>
      <c r="N79" s="21">
        <v>3</v>
      </c>
      <c r="O79" s="22">
        <v>4</v>
      </c>
      <c r="P79" s="36">
        <v>1010800000</v>
      </c>
      <c r="Q79" s="23" t="s">
        <v>1</v>
      </c>
      <c r="R79" s="48">
        <v>40</v>
      </c>
    </row>
    <row r="80" spans="1:18" ht="51.75" customHeight="1">
      <c r="A80" s="7"/>
      <c r="B80" s="87" t="s">
        <v>66</v>
      </c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9"/>
      <c r="N80" s="21">
        <v>3</v>
      </c>
      <c r="O80" s="22">
        <v>4</v>
      </c>
      <c r="P80" s="36" t="s">
        <v>67</v>
      </c>
      <c r="Q80" s="23"/>
      <c r="R80" s="48">
        <v>40</v>
      </c>
    </row>
    <row r="81" spans="1:18" ht="21.75" customHeight="1">
      <c r="A81" s="7"/>
      <c r="B81" s="99" t="s">
        <v>118</v>
      </c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1"/>
      <c r="N81" s="21">
        <v>3</v>
      </c>
      <c r="O81" s="22">
        <v>4</v>
      </c>
      <c r="P81" s="36" t="s">
        <v>67</v>
      </c>
      <c r="Q81" s="23" t="s">
        <v>18</v>
      </c>
      <c r="R81" s="48">
        <f>R82</f>
        <v>40</v>
      </c>
    </row>
    <row r="82" spans="1:18" ht="21.75" customHeight="1">
      <c r="A82" s="7"/>
      <c r="B82" s="108" t="s">
        <v>17</v>
      </c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0"/>
      <c r="N82" s="17">
        <v>3</v>
      </c>
      <c r="O82" s="18">
        <v>4</v>
      </c>
      <c r="P82" s="35" t="s">
        <v>67</v>
      </c>
      <c r="Q82" s="19" t="s">
        <v>16</v>
      </c>
      <c r="R82" s="20">
        <v>40</v>
      </c>
    </row>
    <row r="83" spans="1:18" ht="21.75" customHeight="1">
      <c r="A83" s="7"/>
      <c r="B83" s="87" t="s">
        <v>57</v>
      </c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9"/>
      <c r="N83" s="21">
        <v>3</v>
      </c>
      <c r="O83" s="22">
        <v>14</v>
      </c>
      <c r="P83" s="35"/>
      <c r="Q83" s="19"/>
      <c r="R83" s="20">
        <f>R84+R89</f>
        <v>34</v>
      </c>
    </row>
    <row r="84" spans="1:18" ht="27.75" customHeight="1">
      <c r="A84" s="7"/>
      <c r="B84" s="87" t="s">
        <v>114</v>
      </c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9"/>
      <c r="N84" s="21">
        <v>3</v>
      </c>
      <c r="O84" s="22">
        <v>14</v>
      </c>
      <c r="P84" s="35">
        <v>1000000000</v>
      </c>
      <c r="Q84" s="19"/>
      <c r="R84" s="20">
        <f>R85</f>
        <v>23.4</v>
      </c>
    </row>
    <row r="85" spans="1:18" ht="21.75" customHeight="1">
      <c r="A85" s="7"/>
      <c r="B85" s="87" t="s">
        <v>68</v>
      </c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9"/>
      <c r="N85" s="21">
        <v>3</v>
      </c>
      <c r="O85" s="22">
        <v>14</v>
      </c>
      <c r="P85" s="35">
        <v>1010300000</v>
      </c>
      <c r="Q85" s="19"/>
      <c r="R85" s="20">
        <f>R87</f>
        <v>23.4</v>
      </c>
    </row>
    <row r="86" spans="1:18" ht="21.75" customHeight="1">
      <c r="A86" s="7"/>
      <c r="B86" s="87" t="s">
        <v>128</v>
      </c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9"/>
      <c r="N86" s="21">
        <v>3</v>
      </c>
      <c r="O86" s="22">
        <v>14</v>
      </c>
      <c r="P86" s="35" t="s">
        <v>127</v>
      </c>
      <c r="Q86" s="19"/>
      <c r="R86" s="20">
        <f>R87</f>
        <v>23.4</v>
      </c>
    </row>
    <row r="87" spans="1:18" ht="32.25" customHeight="1">
      <c r="A87" s="7"/>
      <c r="B87" s="87" t="s">
        <v>9</v>
      </c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9"/>
      <c r="N87" s="21">
        <v>3</v>
      </c>
      <c r="O87" s="22">
        <v>14</v>
      </c>
      <c r="P87" s="35" t="s">
        <v>127</v>
      </c>
      <c r="Q87" s="19">
        <v>100</v>
      </c>
      <c r="R87" s="20">
        <f>R88</f>
        <v>23.4</v>
      </c>
    </row>
    <row r="88" spans="1:18" ht="21.75" customHeight="1">
      <c r="A88" s="7"/>
      <c r="B88" s="99" t="s">
        <v>31</v>
      </c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1"/>
      <c r="N88" s="21">
        <v>3</v>
      </c>
      <c r="O88" s="22">
        <v>14</v>
      </c>
      <c r="P88" s="35" t="s">
        <v>127</v>
      </c>
      <c r="Q88" s="19">
        <v>120</v>
      </c>
      <c r="R88" s="20">
        <v>23.4</v>
      </c>
    </row>
    <row r="89" spans="1:18" ht="21.75" customHeight="1">
      <c r="A89" s="7"/>
      <c r="B89" s="144" t="s">
        <v>143</v>
      </c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6"/>
      <c r="N89" s="21">
        <v>3</v>
      </c>
      <c r="O89" s="22">
        <v>14</v>
      </c>
      <c r="P89" s="35" t="s">
        <v>144</v>
      </c>
      <c r="Q89" s="19"/>
      <c r="R89" s="20">
        <f>R90</f>
        <v>10.6</v>
      </c>
    </row>
    <row r="90" spans="1:18" ht="27.75" customHeight="1">
      <c r="A90" s="7"/>
      <c r="B90" s="87" t="s">
        <v>9</v>
      </c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9"/>
      <c r="N90" s="21">
        <v>3</v>
      </c>
      <c r="O90" s="22">
        <v>14</v>
      </c>
      <c r="P90" s="35" t="s">
        <v>144</v>
      </c>
      <c r="Q90" s="19">
        <v>100</v>
      </c>
      <c r="R90" s="20">
        <f>R91</f>
        <v>10.6</v>
      </c>
    </row>
    <row r="91" spans="1:18" ht="21.75" customHeight="1">
      <c r="A91" s="7"/>
      <c r="B91" s="99" t="s">
        <v>31</v>
      </c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1"/>
      <c r="N91" s="21">
        <v>3</v>
      </c>
      <c r="O91" s="22">
        <v>14</v>
      </c>
      <c r="P91" s="35" t="s">
        <v>144</v>
      </c>
      <c r="Q91" s="19">
        <v>120</v>
      </c>
      <c r="R91" s="20">
        <v>10.6</v>
      </c>
    </row>
    <row r="92" spans="1:18" ht="12.75" customHeight="1">
      <c r="A92" s="7"/>
      <c r="B92" s="117" t="s">
        <v>26</v>
      </c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9"/>
      <c r="N92" s="21">
        <v>4</v>
      </c>
      <c r="O92" s="22">
        <v>0</v>
      </c>
      <c r="P92" s="36" t="s">
        <v>1</v>
      </c>
      <c r="Q92" s="23" t="s">
        <v>1</v>
      </c>
      <c r="R92" s="48">
        <f>R114+R93+R124+R107</f>
        <v>8342</v>
      </c>
    </row>
    <row r="93" spans="1:18" ht="12.75" customHeight="1">
      <c r="A93" s="7"/>
      <c r="B93" s="105" t="s">
        <v>69</v>
      </c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7"/>
      <c r="N93" s="17">
        <v>4</v>
      </c>
      <c r="O93" s="17">
        <v>1</v>
      </c>
      <c r="P93" s="49" t="s">
        <v>1</v>
      </c>
      <c r="Q93" s="50" t="s">
        <v>1</v>
      </c>
      <c r="R93" s="51">
        <f>R94</f>
        <v>1671.2</v>
      </c>
    </row>
    <row r="94" spans="1:18" ht="21.75" customHeight="1">
      <c r="A94" s="7"/>
      <c r="B94" s="96" t="s">
        <v>165</v>
      </c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8"/>
      <c r="N94" s="21">
        <v>4</v>
      </c>
      <c r="O94" s="21">
        <v>1</v>
      </c>
      <c r="P94" s="36" t="s">
        <v>104</v>
      </c>
      <c r="Q94" s="52" t="s">
        <v>1</v>
      </c>
      <c r="R94" s="53">
        <f>R95</f>
        <v>1671.2</v>
      </c>
    </row>
    <row r="95" spans="1:18" ht="21.75" customHeight="1">
      <c r="A95" s="7"/>
      <c r="B95" s="111" t="s">
        <v>70</v>
      </c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3"/>
      <c r="N95" s="21">
        <v>4</v>
      </c>
      <c r="O95" s="21">
        <v>1</v>
      </c>
      <c r="P95" s="36" t="s">
        <v>105</v>
      </c>
      <c r="Q95" s="52" t="s">
        <v>1</v>
      </c>
      <c r="R95" s="53">
        <f>R96+R103</f>
        <v>1671.2</v>
      </c>
    </row>
    <row r="96" spans="1:18" ht="32.25" customHeight="1">
      <c r="A96" s="7"/>
      <c r="B96" s="111" t="s">
        <v>71</v>
      </c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3"/>
      <c r="N96" s="21">
        <v>4</v>
      </c>
      <c r="O96" s="21">
        <v>1</v>
      </c>
      <c r="P96" s="36" t="s">
        <v>106</v>
      </c>
      <c r="Q96" s="52" t="s">
        <v>1</v>
      </c>
      <c r="R96" s="53">
        <f>R98+R100</f>
        <v>1371.2</v>
      </c>
    </row>
    <row r="97" spans="1:18" ht="37.5" customHeight="1">
      <c r="A97" s="7"/>
      <c r="B97" s="87" t="s">
        <v>72</v>
      </c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9"/>
      <c r="N97" s="21">
        <v>4</v>
      </c>
      <c r="O97" s="21">
        <v>1</v>
      </c>
      <c r="P97" s="36" t="s">
        <v>107</v>
      </c>
      <c r="Q97" s="52"/>
      <c r="R97" s="53">
        <f>R98</f>
        <v>1361.2</v>
      </c>
    </row>
    <row r="98" spans="1:18" ht="53.25" customHeight="1">
      <c r="A98" s="7"/>
      <c r="B98" s="87" t="s">
        <v>9</v>
      </c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9"/>
      <c r="N98" s="21">
        <v>4</v>
      </c>
      <c r="O98" s="21">
        <v>1</v>
      </c>
      <c r="P98" s="36" t="s">
        <v>107</v>
      </c>
      <c r="Q98" s="52" t="s">
        <v>8</v>
      </c>
      <c r="R98" s="53">
        <f>R99</f>
        <v>1361.2</v>
      </c>
    </row>
    <row r="99" spans="1:18" ht="12.75" customHeight="1">
      <c r="A99" s="7"/>
      <c r="B99" s="108" t="s">
        <v>7</v>
      </c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0"/>
      <c r="N99" s="17">
        <v>4</v>
      </c>
      <c r="O99" s="17">
        <v>1</v>
      </c>
      <c r="P99" s="35" t="s">
        <v>107</v>
      </c>
      <c r="Q99" s="50" t="s">
        <v>6</v>
      </c>
      <c r="R99" s="51">
        <v>1361.2</v>
      </c>
    </row>
    <row r="100" spans="1:18" ht="37.5" customHeight="1">
      <c r="A100" s="7"/>
      <c r="B100" s="87" t="s">
        <v>153</v>
      </c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9"/>
      <c r="N100" s="21">
        <v>4</v>
      </c>
      <c r="O100" s="21">
        <v>1</v>
      </c>
      <c r="P100" s="36" t="s">
        <v>152</v>
      </c>
      <c r="Q100" s="52"/>
      <c r="R100" s="53">
        <f>R101</f>
        <v>10</v>
      </c>
    </row>
    <row r="101" spans="1:19" ht="53.25" customHeight="1">
      <c r="A101" s="7"/>
      <c r="B101" s="87" t="s">
        <v>9</v>
      </c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9"/>
      <c r="N101" s="21">
        <v>4</v>
      </c>
      <c r="O101" s="21">
        <v>1</v>
      </c>
      <c r="P101" s="36" t="s">
        <v>152</v>
      </c>
      <c r="Q101" s="52" t="s">
        <v>8</v>
      </c>
      <c r="R101" s="53">
        <f>R102</f>
        <v>10</v>
      </c>
      <c r="S101" s="74"/>
    </row>
    <row r="102" spans="1:18" ht="12.75" customHeight="1">
      <c r="A102" s="7"/>
      <c r="B102" s="108" t="s">
        <v>7</v>
      </c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0"/>
      <c r="N102" s="17">
        <v>4</v>
      </c>
      <c r="O102" s="17">
        <v>1</v>
      </c>
      <c r="P102" s="36" t="s">
        <v>152</v>
      </c>
      <c r="Q102" s="50" t="s">
        <v>6</v>
      </c>
      <c r="R102" s="51">
        <v>10</v>
      </c>
    </row>
    <row r="103" spans="1:18" s="60" customFormat="1" ht="12.75" customHeight="1">
      <c r="A103" s="6"/>
      <c r="B103" s="153" t="s">
        <v>132</v>
      </c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5"/>
      <c r="N103" s="57">
        <v>4</v>
      </c>
      <c r="O103" s="57">
        <v>1</v>
      </c>
      <c r="P103" s="36" t="s">
        <v>133</v>
      </c>
      <c r="Q103" s="58"/>
      <c r="R103" s="59">
        <f>R104</f>
        <v>300</v>
      </c>
    </row>
    <row r="104" spans="1:18" ht="12.75" customHeight="1">
      <c r="A104" s="7"/>
      <c r="B104" s="108" t="s">
        <v>73</v>
      </c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0"/>
      <c r="N104" s="17">
        <v>4</v>
      </c>
      <c r="O104" s="17">
        <v>1</v>
      </c>
      <c r="P104" s="35" t="s">
        <v>134</v>
      </c>
      <c r="Q104" s="50"/>
      <c r="R104" s="51">
        <f>R105</f>
        <v>300</v>
      </c>
    </row>
    <row r="105" spans="1:18" ht="26.25" customHeight="1">
      <c r="A105" s="7"/>
      <c r="B105" s="78" t="s">
        <v>9</v>
      </c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80"/>
      <c r="N105" s="17">
        <v>4</v>
      </c>
      <c r="O105" s="17">
        <v>1</v>
      </c>
      <c r="P105" s="35" t="s">
        <v>134</v>
      </c>
      <c r="Q105" s="50">
        <v>100</v>
      </c>
      <c r="R105" s="51">
        <f>R106</f>
        <v>300</v>
      </c>
    </row>
    <row r="106" spans="1:18" ht="12.75" customHeight="1">
      <c r="A106" s="7"/>
      <c r="B106" s="78" t="s">
        <v>7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80"/>
      <c r="N106" s="17">
        <v>4</v>
      </c>
      <c r="O106" s="17">
        <v>1</v>
      </c>
      <c r="P106" s="35" t="s">
        <v>134</v>
      </c>
      <c r="Q106" s="50">
        <v>110</v>
      </c>
      <c r="R106" s="51">
        <v>300</v>
      </c>
    </row>
    <row r="107" spans="1:18" ht="12.75" customHeight="1">
      <c r="A107" s="7"/>
      <c r="B107" s="150" t="s">
        <v>135</v>
      </c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2"/>
      <c r="N107" s="61">
        <v>4</v>
      </c>
      <c r="O107" s="61">
        <v>9</v>
      </c>
      <c r="P107" s="62"/>
      <c r="Q107" s="63"/>
      <c r="R107" s="64">
        <f aca="true" t="shared" si="2" ref="R107:R112">R108</f>
        <v>5067.1</v>
      </c>
    </row>
    <row r="108" spans="1:18" ht="12.75" customHeight="1">
      <c r="A108" s="7"/>
      <c r="B108" s="150" t="s">
        <v>136</v>
      </c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2"/>
      <c r="N108" s="61">
        <v>4</v>
      </c>
      <c r="O108" s="61">
        <v>9</v>
      </c>
      <c r="P108" s="62" t="s">
        <v>137</v>
      </c>
      <c r="Q108" s="63"/>
      <c r="R108" s="64">
        <f t="shared" si="2"/>
        <v>5067.1</v>
      </c>
    </row>
    <row r="109" spans="1:18" ht="12.75" customHeight="1">
      <c r="A109" s="7"/>
      <c r="B109" s="78" t="s">
        <v>138</v>
      </c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80"/>
      <c r="N109" s="17">
        <v>4</v>
      </c>
      <c r="O109" s="17">
        <v>9</v>
      </c>
      <c r="P109" s="35" t="s">
        <v>139</v>
      </c>
      <c r="Q109" s="50"/>
      <c r="R109" s="51">
        <f t="shared" si="2"/>
        <v>5067.1</v>
      </c>
    </row>
    <row r="110" spans="1:18" ht="12.75" customHeight="1">
      <c r="A110" s="7"/>
      <c r="B110" s="78" t="s">
        <v>140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80"/>
      <c r="N110" s="17">
        <v>4</v>
      </c>
      <c r="O110" s="17">
        <v>9</v>
      </c>
      <c r="P110" s="35" t="s">
        <v>141</v>
      </c>
      <c r="Q110" s="50"/>
      <c r="R110" s="51">
        <f t="shared" si="2"/>
        <v>5067.1</v>
      </c>
    </row>
    <row r="111" spans="1:18" ht="12.75" customHeight="1">
      <c r="A111" s="7"/>
      <c r="B111" s="78" t="s">
        <v>73</v>
      </c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80"/>
      <c r="N111" s="17">
        <v>4</v>
      </c>
      <c r="O111" s="17">
        <v>9</v>
      </c>
      <c r="P111" s="35" t="s">
        <v>142</v>
      </c>
      <c r="Q111" s="50"/>
      <c r="R111" s="51">
        <f t="shared" si="2"/>
        <v>5067.1</v>
      </c>
    </row>
    <row r="112" spans="1:18" ht="12.75" customHeight="1">
      <c r="A112" s="7"/>
      <c r="B112" s="78" t="s">
        <v>118</v>
      </c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80"/>
      <c r="N112" s="17">
        <v>4</v>
      </c>
      <c r="O112" s="17">
        <v>9</v>
      </c>
      <c r="P112" s="35" t="s">
        <v>142</v>
      </c>
      <c r="Q112" s="50">
        <v>200</v>
      </c>
      <c r="R112" s="51">
        <f t="shared" si="2"/>
        <v>5067.1</v>
      </c>
    </row>
    <row r="113" spans="1:18" ht="12.75" customHeight="1">
      <c r="A113" s="7"/>
      <c r="B113" s="78" t="s">
        <v>17</v>
      </c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80"/>
      <c r="N113" s="17">
        <v>4</v>
      </c>
      <c r="O113" s="17">
        <v>9</v>
      </c>
      <c r="P113" s="35" t="s">
        <v>142</v>
      </c>
      <c r="Q113" s="50">
        <v>240</v>
      </c>
      <c r="R113" s="51">
        <v>5067.1</v>
      </c>
    </row>
    <row r="114" spans="1:18" ht="12.75" customHeight="1">
      <c r="A114" s="7"/>
      <c r="B114" s="132" t="s">
        <v>25</v>
      </c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4"/>
      <c r="N114" s="17">
        <v>4</v>
      </c>
      <c r="O114" s="18">
        <v>10</v>
      </c>
      <c r="P114" s="35" t="s">
        <v>1</v>
      </c>
      <c r="Q114" s="19" t="s">
        <v>1</v>
      </c>
      <c r="R114" s="20">
        <f>R115</f>
        <v>1434.7</v>
      </c>
    </row>
    <row r="115" spans="1:18" ht="21.75" customHeight="1">
      <c r="A115" s="7"/>
      <c r="B115" s="96" t="s">
        <v>161</v>
      </c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8"/>
      <c r="N115" s="21">
        <v>4</v>
      </c>
      <c r="O115" s="22">
        <v>10</v>
      </c>
      <c r="P115" s="36">
        <v>1400000000</v>
      </c>
      <c r="Q115" s="23" t="s">
        <v>1</v>
      </c>
      <c r="R115" s="48">
        <f>R116</f>
        <v>1434.7</v>
      </c>
    </row>
    <row r="116" spans="1:18" ht="32.25" customHeight="1">
      <c r="A116" s="7"/>
      <c r="B116" s="111" t="s">
        <v>115</v>
      </c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3"/>
      <c r="N116" s="21">
        <v>4</v>
      </c>
      <c r="O116" s="22">
        <v>10</v>
      </c>
      <c r="P116" s="36">
        <v>1410000000</v>
      </c>
      <c r="Q116" s="23" t="s">
        <v>1</v>
      </c>
      <c r="R116" s="48">
        <f>R117+R121</f>
        <v>1434.7</v>
      </c>
    </row>
    <row r="117" spans="1:18" ht="42.75" customHeight="1">
      <c r="A117" s="7"/>
      <c r="B117" s="111" t="s">
        <v>116</v>
      </c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3"/>
      <c r="N117" s="21">
        <v>4</v>
      </c>
      <c r="O117" s="22">
        <v>10</v>
      </c>
      <c r="P117" s="36">
        <v>1410100000</v>
      </c>
      <c r="Q117" s="23" t="s">
        <v>1</v>
      </c>
      <c r="R117" s="48">
        <f>R119</f>
        <v>846</v>
      </c>
    </row>
    <row r="118" spans="1:18" ht="21.75" customHeight="1">
      <c r="A118" s="7"/>
      <c r="B118" s="87" t="s">
        <v>73</v>
      </c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9"/>
      <c r="N118" s="21">
        <v>4</v>
      </c>
      <c r="O118" s="22">
        <v>10</v>
      </c>
      <c r="P118" s="36">
        <v>1410199990</v>
      </c>
      <c r="Q118" s="23"/>
      <c r="R118" s="48">
        <f>R119</f>
        <v>846</v>
      </c>
    </row>
    <row r="119" spans="1:18" ht="21.75" customHeight="1">
      <c r="A119" s="7"/>
      <c r="B119" s="99" t="s">
        <v>118</v>
      </c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1"/>
      <c r="N119" s="21">
        <v>4</v>
      </c>
      <c r="O119" s="22">
        <v>10</v>
      </c>
      <c r="P119" s="36">
        <v>1410199990</v>
      </c>
      <c r="Q119" s="23" t="s">
        <v>18</v>
      </c>
      <c r="R119" s="48">
        <f>R120</f>
        <v>846</v>
      </c>
    </row>
    <row r="120" spans="1:18" ht="21.75" customHeight="1">
      <c r="A120" s="7"/>
      <c r="B120" s="108" t="s">
        <v>17</v>
      </c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0"/>
      <c r="N120" s="17">
        <v>4</v>
      </c>
      <c r="O120" s="18">
        <v>10</v>
      </c>
      <c r="P120" s="35">
        <v>1410199990</v>
      </c>
      <c r="Q120" s="19" t="s">
        <v>16</v>
      </c>
      <c r="R120" s="20">
        <v>846</v>
      </c>
    </row>
    <row r="121" spans="1:18" ht="12.75" customHeight="1">
      <c r="A121" s="7"/>
      <c r="B121" s="111" t="s">
        <v>24</v>
      </c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3"/>
      <c r="N121" s="21">
        <v>4</v>
      </c>
      <c r="O121" s="22">
        <v>10</v>
      </c>
      <c r="P121" s="36">
        <v>1410120070</v>
      </c>
      <c r="Q121" s="23" t="s">
        <v>1</v>
      </c>
      <c r="R121" s="48">
        <f>R122</f>
        <v>588.7</v>
      </c>
    </row>
    <row r="122" spans="1:18" ht="21.75" customHeight="1">
      <c r="A122" s="7"/>
      <c r="B122" s="99" t="s">
        <v>118</v>
      </c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1"/>
      <c r="N122" s="21">
        <v>4</v>
      </c>
      <c r="O122" s="22">
        <v>10</v>
      </c>
      <c r="P122" s="36">
        <v>1410120070</v>
      </c>
      <c r="Q122" s="23" t="s">
        <v>18</v>
      </c>
      <c r="R122" s="48">
        <f>R123</f>
        <v>588.7</v>
      </c>
    </row>
    <row r="123" spans="1:18" ht="21.75" customHeight="1">
      <c r="A123" s="7"/>
      <c r="B123" s="108" t="s">
        <v>17</v>
      </c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0"/>
      <c r="N123" s="17">
        <v>4</v>
      </c>
      <c r="O123" s="18">
        <v>10</v>
      </c>
      <c r="P123" s="36">
        <v>1410120070</v>
      </c>
      <c r="Q123" s="19" t="s">
        <v>16</v>
      </c>
      <c r="R123" s="20">
        <v>588.7</v>
      </c>
    </row>
    <row r="124" spans="1:18" ht="21.75" customHeight="1">
      <c r="A124" s="7"/>
      <c r="B124" s="78" t="s">
        <v>124</v>
      </c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80"/>
      <c r="N124" s="17">
        <v>4</v>
      </c>
      <c r="O124" s="18">
        <v>12</v>
      </c>
      <c r="P124" s="36"/>
      <c r="Q124" s="19"/>
      <c r="R124" s="20">
        <f>R125</f>
        <v>169</v>
      </c>
    </row>
    <row r="125" spans="1:18" ht="25.5" customHeight="1">
      <c r="A125" s="7"/>
      <c r="B125" s="96" t="s">
        <v>163</v>
      </c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8"/>
      <c r="N125" s="17">
        <v>4</v>
      </c>
      <c r="O125" s="18">
        <v>12</v>
      </c>
      <c r="P125" s="36">
        <v>1800000000</v>
      </c>
      <c r="Q125" s="19"/>
      <c r="R125" s="20">
        <f aca="true" t="shared" si="3" ref="R125:R129">R126</f>
        <v>169</v>
      </c>
    </row>
    <row r="126" spans="1:18" ht="24.75" customHeight="1">
      <c r="A126" s="7"/>
      <c r="B126" s="147" t="s">
        <v>125</v>
      </c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9"/>
      <c r="N126" s="17">
        <v>4</v>
      </c>
      <c r="O126" s="18">
        <v>12</v>
      </c>
      <c r="P126" s="36" t="s">
        <v>100</v>
      </c>
      <c r="Q126" s="19"/>
      <c r="R126" s="20">
        <f t="shared" si="3"/>
        <v>169</v>
      </c>
    </row>
    <row r="127" spans="1:18" ht="24.75" customHeight="1">
      <c r="A127" s="7"/>
      <c r="B127" s="147" t="s">
        <v>117</v>
      </c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9"/>
      <c r="N127" s="17">
        <v>4</v>
      </c>
      <c r="O127" s="18">
        <v>12</v>
      </c>
      <c r="P127" s="36" t="s">
        <v>101</v>
      </c>
      <c r="Q127" s="19"/>
      <c r="R127" s="20">
        <f t="shared" si="3"/>
        <v>169</v>
      </c>
    </row>
    <row r="128" spans="1:18" ht="24.75" customHeight="1">
      <c r="A128" s="7"/>
      <c r="B128" s="75" t="s">
        <v>103</v>
      </c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7"/>
      <c r="N128" s="17">
        <v>4</v>
      </c>
      <c r="O128" s="18">
        <v>12</v>
      </c>
      <c r="P128" s="36" t="s">
        <v>126</v>
      </c>
      <c r="Q128" s="19"/>
      <c r="R128" s="20">
        <f t="shared" si="3"/>
        <v>169</v>
      </c>
    </row>
    <row r="129" spans="1:18" ht="18.75" customHeight="1">
      <c r="A129" s="7"/>
      <c r="B129" s="78" t="s">
        <v>5</v>
      </c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80"/>
      <c r="N129" s="17">
        <v>4</v>
      </c>
      <c r="O129" s="18">
        <v>12</v>
      </c>
      <c r="P129" s="36" t="s">
        <v>126</v>
      </c>
      <c r="Q129" s="19">
        <v>500</v>
      </c>
      <c r="R129" s="20">
        <f t="shared" si="3"/>
        <v>169</v>
      </c>
    </row>
    <row r="130" spans="1:18" ht="18.75" customHeight="1">
      <c r="A130" s="7"/>
      <c r="B130" s="78" t="s">
        <v>4</v>
      </c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80"/>
      <c r="N130" s="17">
        <v>4</v>
      </c>
      <c r="O130" s="18">
        <v>12</v>
      </c>
      <c r="P130" s="36" t="s">
        <v>126</v>
      </c>
      <c r="Q130" s="19">
        <v>540</v>
      </c>
      <c r="R130" s="20">
        <v>169</v>
      </c>
    </row>
    <row r="131" spans="1:18" ht="12.75" customHeight="1">
      <c r="A131" s="7"/>
      <c r="B131" s="117" t="s">
        <v>23</v>
      </c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9"/>
      <c r="N131" s="21">
        <v>5</v>
      </c>
      <c r="O131" s="22">
        <v>0</v>
      </c>
      <c r="P131" s="36" t="s">
        <v>1</v>
      </c>
      <c r="Q131" s="23" t="s">
        <v>1</v>
      </c>
      <c r="R131" s="48">
        <f>R132+R146+R139</f>
        <v>2879.9</v>
      </c>
    </row>
    <row r="132" spans="1:18" ht="12.75" customHeight="1">
      <c r="A132" s="7"/>
      <c r="B132" s="105" t="s">
        <v>22</v>
      </c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7"/>
      <c r="N132" s="17">
        <v>5</v>
      </c>
      <c r="O132" s="18">
        <v>1</v>
      </c>
      <c r="P132" s="35" t="s">
        <v>1</v>
      </c>
      <c r="Q132" s="19" t="s">
        <v>1</v>
      </c>
      <c r="R132" s="20">
        <f>R133</f>
        <v>42</v>
      </c>
    </row>
    <row r="133" spans="1:18" ht="42.75" customHeight="1">
      <c r="A133" s="7"/>
      <c r="B133" s="96" t="s">
        <v>162</v>
      </c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8"/>
      <c r="N133" s="21">
        <v>5</v>
      </c>
      <c r="O133" s="22">
        <v>1</v>
      </c>
      <c r="P133" s="36" t="s">
        <v>74</v>
      </c>
      <c r="Q133" s="23" t="s">
        <v>1</v>
      </c>
      <c r="R133" s="48">
        <f>R134</f>
        <v>42</v>
      </c>
    </row>
    <row r="134" spans="1:18" ht="21.75" customHeight="1">
      <c r="A134" s="7"/>
      <c r="B134" s="111" t="s">
        <v>75</v>
      </c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3"/>
      <c r="N134" s="21">
        <v>5</v>
      </c>
      <c r="O134" s="22">
        <v>1</v>
      </c>
      <c r="P134" s="55" t="s">
        <v>76</v>
      </c>
      <c r="Q134" s="23" t="s">
        <v>1</v>
      </c>
      <c r="R134" s="48">
        <f>R135</f>
        <v>42</v>
      </c>
    </row>
    <row r="135" spans="1:18" ht="21.75" customHeight="1">
      <c r="A135" s="7"/>
      <c r="B135" s="87" t="s">
        <v>77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9"/>
      <c r="N135" s="21">
        <v>5</v>
      </c>
      <c r="O135" s="22">
        <v>1</v>
      </c>
      <c r="P135" s="36" t="s">
        <v>78</v>
      </c>
      <c r="Q135" s="23"/>
      <c r="R135" s="48">
        <f>R137</f>
        <v>42</v>
      </c>
    </row>
    <row r="136" spans="1:18" ht="21.75" customHeight="1">
      <c r="A136" s="7"/>
      <c r="B136" s="87" t="s">
        <v>73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9"/>
      <c r="N136" s="21">
        <v>5</v>
      </c>
      <c r="O136" s="22">
        <v>1</v>
      </c>
      <c r="P136" s="36" t="s">
        <v>119</v>
      </c>
      <c r="Q136" s="23"/>
      <c r="R136" s="48">
        <f>R137</f>
        <v>42</v>
      </c>
    </row>
    <row r="137" spans="1:18" ht="21.75" customHeight="1">
      <c r="A137" s="7"/>
      <c r="B137" s="87" t="s">
        <v>118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9"/>
      <c r="N137" s="21">
        <v>5</v>
      </c>
      <c r="O137" s="22">
        <v>1</v>
      </c>
      <c r="P137" s="36" t="s">
        <v>119</v>
      </c>
      <c r="Q137" s="23">
        <v>200</v>
      </c>
      <c r="R137" s="48">
        <f>R138</f>
        <v>42</v>
      </c>
    </row>
    <row r="138" spans="1:18" ht="21.75" customHeight="1">
      <c r="A138" s="7"/>
      <c r="B138" s="108" t="s">
        <v>17</v>
      </c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0"/>
      <c r="N138" s="17">
        <v>5</v>
      </c>
      <c r="O138" s="18">
        <v>1</v>
      </c>
      <c r="P138" s="36" t="s">
        <v>119</v>
      </c>
      <c r="Q138" s="19">
        <v>240</v>
      </c>
      <c r="R138" s="20">
        <v>42</v>
      </c>
    </row>
    <row r="139" spans="1:18" ht="21.75" customHeight="1" thickBot="1">
      <c r="A139" s="7"/>
      <c r="B139" s="114" t="s">
        <v>58</v>
      </c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6"/>
      <c r="N139" s="17">
        <v>5</v>
      </c>
      <c r="O139" s="18">
        <v>2</v>
      </c>
      <c r="P139" s="35"/>
      <c r="Q139" s="19"/>
      <c r="R139" s="20">
        <f>R140</f>
        <v>400</v>
      </c>
    </row>
    <row r="140" spans="1:18" ht="30.75" customHeight="1">
      <c r="A140" s="7"/>
      <c r="B140" s="84" t="s">
        <v>162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6"/>
      <c r="N140" s="54">
        <v>5</v>
      </c>
      <c r="O140" s="18">
        <v>2</v>
      </c>
      <c r="P140" s="35" t="s">
        <v>74</v>
      </c>
      <c r="Q140" s="19"/>
      <c r="R140" s="20">
        <f>R141</f>
        <v>400</v>
      </c>
    </row>
    <row r="141" spans="1:18" ht="21.75" customHeight="1">
      <c r="A141" s="7"/>
      <c r="B141" s="81" t="s">
        <v>79</v>
      </c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3"/>
      <c r="N141" s="17">
        <v>5</v>
      </c>
      <c r="O141" s="18">
        <v>2</v>
      </c>
      <c r="P141" s="35" t="s">
        <v>80</v>
      </c>
      <c r="Q141" s="19"/>
      <c r="R141" s="20">
        <f>R142</f>
        <v>400</v>
      </c>
    </row>
    <row r="142" spans="1:18" ht="21.75" customHeight="1">
      <c r="A142" s="7"/>
      <c r="B142" s="87" t="s">
        <v>81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9"/>
      <c r="N142" s="17">
        <v>5</v>
      </c>
      <c r="O142" s="18">
        <v>2</v>
      </c>
      <c r="P142" s="35" t="s">
        <v>82</v>
      </c>
      <c r="Q142" s="19"/>
      <c r="R142" s="20">
        <f>R144</f>
        <v>400</v>
      </c>
    </row>
    <row r="143" spans="1:18" ht="21.75" customHeight="1">
      <c r="A143" s="7"/>
      <c r="B143" s="87" t="s">
        <v>73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9"/>
      <c r="N143" s="17">
        <v>5</v>
      </c>
      <c r="O143" s="18">
        <v>2</v>
      </c>
      <c r="P143" s="35" t="s">
        <v>83</v>
      </c>
      <c r="Q143" s="19"/>
      <c r="R143" s="20">
        <f>R144</f>
        <v>400</v>
      </c>
    </row>
    <row r="144" spans="1:18" ht="21.75" customHeight="1">
      <c r="A144" s="7"/>
      <c r="B144" s="99" t="s">
        <v>118</v>
      </c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1"/>
      <c r="N144" s="17">
        <v>5</v>
      </c>
      <c r="O144" s="18">
        <v>2</v>
      </c>
      <c r="P144" s="35" t="s">
        <v>83</v>
      </c>
      <c r="Q144" s="19">
        <v>200</v>
      </c>
      <c r="R144" s="20">
        <f>R145</f>
        <v>400</v>
      </c>
    </row>
    <row r="145" spans="1:18" ht="21.75" customHeight="1">
      <c r="A145" s="7"/>
      <c r="B145" s="87" t="s">
        <v>17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9"/>
      <c r="N145" s="17">
        <v>5</v>
      </c>
      <c r="O145" s="18">
        <v>2</v>
      </c>
      <c r="P145" s="35" t="s">
        <v>83</v>
      </c>
      <c r="Q145" s="19">
        <v>240</v>
      </c>
      <c r="R145" s="20">
        <v>400</v>
      </c>
    </row>
    <row r="146" spans="1:18" ht="12.75" customHeight="1">
      <c r="A146" s="7"/>
      <c r="B146" s="105" t="s">
        <v>21</v>
      </c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7"/>
      <c r="N146" s="17">
        <v>5</v>
      </c>
      <c r="O146" s="18">
        <v>3</v>
      </c>
      <c r="P146" s="35" t="s">
        <v>1</v>
      </c>
      <c r="Q146" s="19" t="s">
        <v>1</v>
      </c>
      <c r="R146" s="20">
        <f>R147</f>
        <v>2437.9</v>
      </c>
    </row>
    <row r="147" spans="1:18" ht="21.75" customHeight="1">
      <c r="A147" s="7"/>
      <c r="B147" s="96" t="s">
        <v>166</v>
      </c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8"/>
      <c r="N147" s="21">
        <v>5</v>
      </c>
      <c r="O147" s="22">
        <v>3</v>
      </c>
      <c r="P147" s="36" t="s">
        <v>84</v>
      </c>
      <c r="Q147" s="23" t="s">
        <v>1</v>
      </c>
      <c r="R147" s="48">
        <f>R153+R148+R158</f>
        <v>2437.9</v>
      </c>
    </row>
    <row r="148" spans="1:18" ht="32.25" customHeight="1">
      <c r="A148" s="7"/>
      <c r="B148" s="111" t="s">
        <v>88</v>
      </c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3"/>
      <c r="N148" s="21">
        <v>5</v>
      </c>
      <c r="O148" s="22">
        <v>3</v>
      </c>
      <c r="P148" s="36" t="s">
        <v>89</v>
      </c>
      <c r="Q148" s="23" t="s">
        <v>1</v>
      </c>
      <c r="R148" s="48">
        <f>R151</f>
        <v>50</v>
      </c>
    </row>
    <row r="149" spans="1:18" ht="21.75" customHeight="1">
      <c r="A149" s="7"/>
      <c r="B149" s="87" t="s">
        <v>90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9"/>
      <c r="N149" s="21">
        <v>5</v>
      </c>
      <c r="O149" s="22">
        <v>3</v>
      </c>
      <c r="P149" s="36" t="s">
        <v>91</v>
      </c>
      <c r="Q149" s="23"/>
      <c r="R149" s="48">
        <f>R151</f>
        <v>50</v>
      </c>
    </row>
    <row r="150" spans="1:18" ht="21.75" customHeight="1">
      <c r="A150" s="7"/>
      <c r="B150" s="87" t="s">
        <v>73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9"/>
      <c r="N150" s="21">
        <v>5</v>
      </c>
      <c r="O150" s="22">
        <v>3</v>
      </c>
      <c r="P150" s="36" t="s">
        <v>92</v>
      </c>
      <c r="Q150" s="23"/>
      <c r="R150" s="48">
        <f>R151</f>
        <v>50</v>
      </c>
    </row>
    <row r="151" spans="1:18" ht="21.75" customHeight="1">
      <c r="A151" s="7"/>
      <c r="B151" s="99" t="s">
        <v>118</v>
      </c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1"/>
      <c r="N151" s="21">
        <v>5</v>
      </c>
      <c r="O151" s="22">
        <v>3</v>
      </c>
      <c r="P151" s="36" t="s">
        <v>92</v>
      </c>
      <c r="Q151" s="23" t="s">
        <v>18</v>
      </c>
      <c r="R151" s="48">
        <f>R152</f>
        <v>50</v>
      </c>
    </row>
    <row r="152" spans="1:18" ht="21.75" customHeight="1">
      <c r="A152" s="7"/>
      <c r="B152" s="108" t="s">
        <v>17</v>
      </c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0"/>
      <c r="N152" s="17">
        <v>5</v>
      </c>
      <c r="O152" s="18">
        <v>3</v>
      </c>
      <c r="P152" s="36" t="s">
        <v>92</v>
      </c>
      <c r="Q152" s="19" t="s">
        <v>16</v>
      </c>
      <c r="R152" s="20">
        <v>50</v>
      </c>
    </row>
    <row r="153" spans="1:18" s="70" customFormat="1" ht="32.25" customHeight="1">
      <c r="A153" s="7"/>
      <c r="B153" s="90" t="s">
        <v>85</v>
      </c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2"/>
      <c r="N153" s="66">
        <v>5</v>
      </c>
      <c r="O153" s="67">
        <v>3</v>
      </c>
      <c r="P153" s="55" t="s">
        <v>86</v>
      </c>
      <c r="Q153" s="68" t="s">
        <v>1</v>
      </c>
      <c r="R153" s="69">
        <f>R156</f>
        <v>1970</v>
      </c>
    </row>
    <row r="154" spans="1:18" s="70" customFormat="1" ht="21.75" customHeight="1">
      <c r="A154" s="7"/>
      <c r="B154" s="93" t="s">
        <v>145</v>
      </c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5"/>
      <c r="N154" s="66">
        <v>5</v>
      </c>
      <c r="O154" s="67">
        <v>3</v>
      </c>
      <c r="P154" s="55" t="s">
        <v>87</v>
      </c>
      <c r="Q154" s="68"/>
      <c r="R154" s="69">
        <f>R156</f>
        <v>1970</v>
      </c>
    </row>
    <row r="155" spans="1:18" s="70" customFormat="1" ht="25.5" customHeight="1">
      <c r="A155" s="7"/>
      <c r="B155" s="93" t="s">
        <v>73</v>
      </c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5"/>
      <c r="N155" s="66">
        <v>5</v>
      </c>
      <c r="O155" s="67">
        <v>3</v>
      </c>
      <c r="P155" s="55" t="s">
        <v>146</v>
      </c>
      <c r="Q155" s="68"/>
      <c r="R155" s="69">
        <f>R156</f>
        <v>1970</v>
      </c>
    </row>
    <row r="156" spans="1:18" s="70" customFormat="1" ht="21.75" customHeight="1">
      <c r="A156" s="7"/>
      <c r="B156" s="93" t="s">
        <v>118</v>
      </c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5"/>
      <c r="N156" s="66">
        <v>5</v>
      </c>
      <c r="O156" s="67">
        <v>3</v>
      </c>
      <c r="P156" s="55" t="s">
        <v>146</v>
      </c>
      <c r="Q156" s="68" t="s">
        <v>18</v>
      </c>
      <c r="R156" s="69">
        <f>R157</f>
        <v>1970</v>
      </c>
    </row>
    <row r="157" spans="1:18" s="70" customFormat="1" ht="21.75" customHeight="1">
      <c r="A157" s="7"/>
      <c r="B157" s="102" t="s">
        <v>17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4"/>
      <c r="N157" s="71">
        <v>5</v>
      </c>
      <c r="O157" s="72">
        <v>3</v>
      </c>
      <c r="P157" s="55" t="s">
        <v>146</v>
      </c>
      <c r="Q157" s="73" t="s">
        <v>16</v>
      </c>
      <c r="R157" s="56">
        <v>1970</v>
      </c>
    </row>
    <row r="158" spans="1:18" s="70" customFormat="1" ht="32.25" customHeight="1">
      <c r="A158" s="7"/>
      <c r="B158" s="90" t="s">
        <v>150</v>
      </c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2"/>
      <c r="N158" s="66">
        <v>5</v>
      </c>
      <c r="O158" s="67">
        <v>3</v>
      </c>
      <c r="P158" s="55" t="s">
        <v>149</v>
      </c>
      <c r="Q158" s="68" t="s">
        <v>1</v>
      </c>
      <c r="R158" s="69">
        <f>R161</f>
        <v>417.9</v>
      </c>
    </row>
    <row r="159" spans="1:18" s="70" customFormat="1" ht="21.75" customHeight="1">
      <c r="A159" s="7"/>
      <c r="B159" s="93" t="s">
        <v>151</v>
      </c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5"/>
      <c r="N159" s="66">
        <v>5</v>
      </c>
      <c r="O159" s="67">
        <v>3</v>
      </c>
      <c r="P159" s="55" t="s">
        <v>148</v>
      </c>
      <c r="Q159" s="68"/>
      <c r="R159" s="69">
        <f>R161</f>
        <v>417.9</v>
      </c>
    </row>
    <row r="160" spans="1:18" s="70" customFormat="1" ht="25.5" customHeight="1">
      <c r="A160" s="7"/>
      <c r="B160" s="93" t="s">
        <v>73</v>
      </c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5"/>
      <c r="N160" s="66">
        <v>5</v>
      </c>
      <c r="O160" s="67">
        <v>3</v>
      </c>
      <c r="P160" s="55" t="s">
        <v>147</v>
      </c>
      <c r="Q160" s="68"/>
      <c r="R160" s="69">
        <f>R161</f>
        <v>417.9</v>
      </c>
    </row>
    <row r="161" spans="1:18" s="70" customFormat="1" ht="21.75" customHeight="1">
      <c r="A161" s="7"/>
      <c r="B161" s="93" t="s">
        <v>118</v>
      </c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5"/>
      <c r="N161" s="66">
        <v>5</v>
      </c>
      <c r="O161" s="67">
        <v>3</v>
      </c>
      <c r="P161" s="55" t="s">
        <v>147</v>
      </c>
      <c r="Q161" s="68" t="s">
        <v>18</v>
      </c>
      <c r="R161" s="69">
        <f>R162</f>
        <v>417.9</v>
      </c>
    </row>
    <row r="162" spans="1:18" s="70" customFormat="1" ht="21.75" customHeight="1">
      <c r="A162" s="7"/>
      <c r="B162" s="102" t="s">
        <v>17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4"/>
      <c r="N162" s="71">
        <v>5</v>
      </c>
      <c r="O162" s="72">
        <v>3</v>
      </c>
      <c r="P162" s="55" t="s">
        <v>147</v>
      </c>
      <c r="Q162" s="73" t="s">
        <v>16</v>
      </c>
      <c r="R162" s="56">
        <v>417.9</v>
      </c>
    </row>
    <row r="163" spans="1:18" ht="12.75" customHeight="1">
      <c r="A163" s="7"/>
      <c r="B163" s="117" t="s">
        <v>20</v>
      </c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9"/>
      <c r="N163" s="21">
        <v>8</v>
      </c>
      <c r="O163" s="22">
        <v>0</v>
      </c>
      <c r="P163" s="36" t="s">
        <v>1</v>
      </c>
      <c r="Q163" s="23" t="s">
        <v>1</v>
      </c>
      <c r="R163" s="48">
        <f aca="true" t="shared" si="4" ref="R163:R169">R164</f>
        <v>1000</v>
      </c>
    </row>
    <row r="164" spans="1:18" ht="12.75" customHeight="1">
      <c r="A164" s="7"/>
      <c r="B164" s="105" t="s">
        <v>19</v>
      </c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7"/>
      <c r="N164" s="17">
        <v>8</v>
      </c>
      <c r="O164" s="18">
        <v>1</v>
      </c>
      <c r="P164" s="35" t="s">
        <v>1</v>
      </c>
      <c r="Q164" s="19" t="s">
        <v>1</v>
      </c>
      <c r="R164" s="20">
        <f t="shared" si="4"/>
        <v>1000</v>
      </c>
    </row>
    <row r="165" spans="1:18" ht="25.5" customHeight="1">
      <c r="A165" s="7"/>
      <c r="B165" s="96" t="s">
        <v>163</v>
      </c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8"/>
      <c r="N165" s="21">
        <v>8</v>
      </c>
      <c r="O165" s="22">
        <v>1</v>
      </c>
      <c r="P165" s="36" t="s">
        <v>99</v>
      </c>
      <c r="Q165" s="23" t="s">
        <v>1</v>
      </c>
      <c r="R165" s="48">
        <f t="shared" si="4"/>
        <v>1000</v>
      </c>
    </row>
    <row r="166" spans="1:18" ht="29.25" customHeight="1">
      <c r="A166" s="7"/>
      <c r="B166" s="111" t="s">
        <v>108</v>
      </c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3"/>
      <c r="N166" s="21">
        <v>8</v>
      </c>
      <c r="O166" s="22">
        <v>1</v>
      </c>
      <c r="P166" s="36" t="s">
        <v>100</v>
      </c>
      <c r="Q166" s="23" t="s">
        <v>1</v>
      </c>
      <c r="R166" s="48">
        <f t="shared" si="4"/>
        <v>1000</v>
      </c>
    </row>
    <row r="167" spans="1:18" ht="42.75" customHeight="1">
      <c r="A167" s="7"/>
      <c r="B167" s="111" t="s">
        <v>112</v>
      </c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3"/>
      <c r="N167" s="21">
        <v>8</v>
      </c>
      <c r="O167" s="22">
        <v>1</v>
      </c>
      <c r="P167" s="36" t="s">
        <v>101</v>
      </c>
      <c r="Q167" s="23" t="s">
        <v>1</v>
      </c>
      <c r="R167" s="48">
        <f t="shared" si="4"/>
        <v>1000</v>
      </c>
    </row>
    <row r="168" spans="1:18" ht="24" customHeight="1">
      <c r="A168" s="7"/>
      <c r="B168" s="87" t="s">
        <v>73</v>
      </c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9"/>
      <c r="N168" s="21">
        <v>8</v>
      </c>
      <c r="O168" s="22">
        <v>1</v>
      </c>
      <c r="P168" s="36" t="s">
        <v>169</v>
      </c>
      <c r="Q168" s="23"/>
      <c r="R168" s="48">
        <f t="shared" si="4"/>
        <v>1000</v>
      </c>
    </row>
    <row r="169" spans="1:18" ht="53.25" customHeight="1">
      <c r="A169" s="7"/>
      <c r="B169" s="87" t="s">
        <v>118</v>
      </c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9"/>
      <c r="N169" s="21">
        <v>8</v>
      </c>
      <c r="O169" s="22">
        <v>1</v>
      </c>
      <c r="P169" s="36" t="s">
        <v>169</v>
      </c>
      <c r="Q169" s="23">
        <v>200</v>
      </c>
      <c r="R169" s="48">
        <f t="shared" si="4"/>
        <v>1000</v>
      </c>
    </row>
    <row r="170" spans="1:18" ht="12.75" customHeight="1">
      <c r="A170" s="7"/>
      <c r="B170" s="108" t="s">
        <v>17</v>
      </c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0"/>
      <c r="N170" s="17">
        <v>8</v>
      </c>
      <c r="O170" s="18">
        <v>1</v>
      </c>
      <c r="P170" s="36" t="s">
        <v>169</v>
      </c>
      <c r="Q170" s="19">
        <v>240</v>
      </c>
      <c r="R170" s="20">
        <v>1000</v>
      </c>
    </row>
    <row r="171" spans="1:18" ht="12.75" customHeight="1">
      <c r="A171" s="7"/>
      <c r="B171" s="117" t="s">
        <v>15</v>
      </c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9"/>
      <c r="N171" s="21">
        <v>10</v>
      </c>
      <c r="O171" s="22">
        <v>0</v>
      </c>
      <c r="P171" s="36" t="s">
        <v>1</v>
      </c>
      <c r="Q171" s="23" t="s">
        <v>1</v>
      </c>
      <c r="R171" s="48">
        <f aca="true" t="shared" si="5" ref="R171:R177">R172</f>
        <v>60</v>
      </c>
    </row>
    <row r="172" spans="1:18" ht="12.75" customHeight="1">
      <c r="A172" s="7"/>
      <c r="B172" s="105" t="s">
        <v>14</v>
      </c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7"/>
      <c r="N172" s="17">
        <v>10</v>
      </c>
      <c r="O172" s="18">
        <v>1</v>
      </c>
      <c r="P172" s="35" t="s">
        <v>1</v>
      </c>
      <c r="Q172" s="19" t="s">
        <v>1</v>
      </c>
      <c r="R172" s="20">
        <f t="shared" si="5"/>
        <v>60</v>
      </c>
    </row>
    <row r="173" spans="1:18" ht="32.25" customHeight="1">
      <c r="A173" s="7"/>
      <c r="B173" s="96" t="s">
        <v>163</v>
      </c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8"/>
      <c r="N173" s="21">
        <v>10</v>
      </c>
      <c r="O173" s="22">
        <v>1</v>
      </c>
      <c r="P173" s="36" t="s">
        <v>99</v>
      </c>
      <c r="Q173" s="23" t="s">
        <v>1</v>
      </c>
      <c r="R173" s="48">
        <f t="shared" si="5"/>
        <v>60</v>
      </c>
    </row>
    <row r="174" spans="1:18" ht="21.75" customHeight="1">
      <c r="A174" s="7"/>
      <c r="B174" s="111" t="s">
        <v>108</v>
      </c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3"/>
      <c r="N174" s="21">
        <v>10</v>
      </c>
      <c r="O174" s="22">
        <v>1</v>
      </c>
      <c r="P174" s="36" t="s">
        <v>100</v>
      </c>
      <c r="Q174" s="23" t="s">
        <v>1</v>
      </c>
      <c r="R174" s="48">
        <f t="shared" si="5"/>
        <v>60</v>
      </c>
    </row>
    <row r="175" spans="1:18" ht="42.75" customHeight="1">
      <c r="A175" s="7"/>
      <c r="B175" s="111" t="s">
        <v>117</v>
      </c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3"/>
      <c r="N175" s="21">
        <v>10</v>
      </c>
      <c r="O175" s="22">
        <v>1</v>
      </c>
      <c r="P175" s="36" t="s">
        <v>101</v>
      </c>
      <c r="Q175" s="23" t="s">
        <v>1</v>
      </c>
      <c r="R175" s="48">
        <f t="shared" si="5"/>
        <v>60</v>
      </c>
    </row>
    <row r="176" spans="1:18" ht="21.75" customHeight="1">
      <c r="A176" s="7"/>
      <c r="B176" s="108" t="s">
        <v>61</v>
      </c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0"/>
      <c r="N176" s="17">
        <v>10</v>
      </c>
      <c r="O176" s="18">
        <v>1</v>
      </c>
      <c r="P176" s="36" t="s">
        <v>102</v>
      </c>
      <c r="Q176" s="19"/>
      <c r="R176" s="20">
        <f t="shared" si="5"/>
        <v>60</v>
      </c>
    </row>
    <row r="177" spans="1:18" s="41" customFormat="1" ht="21.75" customHeight="1">
      <c r="A177" s="7"/>
      <c r="B177" s="108" t="s">
        <v>13</v>
      </c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0"/>
      <c r="N177" s="17">
        <v>10</v>
      </c>
      <c r="O177" s="17">
        <v>1</v>
      </c>
      <c r="P177" s="36" t="s">
        <v>102</v>
      </c>
      <c r="Q177" s="50" t="s">
        <v>12</v>
      </c>
      <c r="R177" s="51">
        <f t="shared" si="5"/>
        <v>60</v>
      </c>
    </row>
    <row r="178" spans="1:18" ht="21.75" customHeight="1">
      <c r="A178" s="7"/>
      <c r="B178" s="108" t="s">
        <v>11</v>
      </c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0"/>
      <c r="N178" s="17">
        <v>10</v>
      </c>
      <c r="O178" s="17">
        <v>1</v>
      </c>
      <c r="P178" s="36" t="s">
        <v>102</v>
      </c>
      <c r="Q178" s="50" t="s">
        <v>10</v>
      </c>
      <c r="R178" s="51">
        <v>60</v>
      </c>
    </row>
    <row r="179" spans="1:18" ht="0.75" customHeight="1" thickBot="1">
      <c r="A179" s="7"/>
      <c r="B179" s="24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6"/>
      <c r="N179" s="27">
        <v>14</v>
      </c>
      <c r="O179" s="27">
        <v>3</v>
      </c>
      <c r="P179" s="37" t="s">
        <v>3</v>
      </c>
      <c r="Q179" s="27" t="s">
        <v>2</v>
      </c>
      <c r="R179" s="28">
        <v>28065.1</v>
      </c>
    </row>
    <row r="180" spans="1:18" ht="12.75" customHeight="1" thickBot="1">
      <c r="A180" s="6"/>
      <c r="B180" s="123" t="s">
        <v>56</v>
      </c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5"/>
      <c r="N180" s="120">
        <f>R171+R163+R131+R92+R75+R68+R11</f>
        <v>40332.5</v>
      </c>
      <c r="O180" s="121"/>
      <c r="P180" s="121"/>
      <c r="Q180" s="121"/>
      <c r="R180" s="122"/>
    </row>
    <row r="181" spans="1:19" ht="12.75" customHeight="1">
      <c r="A181" s="2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38"/>
      <c r="Q181" s="5"/>
      <c r="R181" s="30"/>
      <c r="S181" s="42"/>
    </row>
    <row r="182" spans="1:18" ht="12.75" customHeight="1">
      <c r="A182" s="2" t="s">
        <v>0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39"/>
      <c r="Q182" s="2"/>
      <c r="R182" s="65"/>
    </row>
  </sheetData>
  <mergeCells count="176">
    <mergeCell ref="B64:M64"/>
    <mergeCell ref="B65:M65"/>
    <mergeCell ref="B66:M66"/>
    <mergeCell ref="B67:M67"/>
    <mergeCell ref="B105:M105"/>
    <mergeCell ref="B106:M106"/>
    <mergeCell ref="B107:M107"/>
    <mergeCell ref="B108:M108"/>
    <mergeCell ref="B109:M109"/>
    <mergeCell ref="B103:M103"/>
    <mergeCell ref="B104:M104"/>
    <mergeCell ref="B79:M79"/>
    <mergeCell ref="B83:M83"/>
    <mergeCell ref="B81:M81"/>
    <mergeCell ref="B82:M82"/>
    <mergeCell ref="B76:M76"/>
    <mergeCell ref="B99:M99"/>
    <mergeCell ref="B93:M93"/>
    <mergeCell ref="B88:M88"/>
    <mergeCell ref="B72:M72"/>
    <mergeCell ref="B69:M69"/>
    <mergeCell ref="B100:M100"/>
    <mergeCell ref="B101:M101"/>
    <mergeCell ref="B102:M102"/>
    <mergeCell ref="B110:M110"/>
    <mergeCell ref="B111:M111"/>
    <mergeCell ref="B112:M112"/>
    <mergeCell ref="B113:M113"/>
    <mergeCell ref="B135:M135"/>
    <mergeCell ref="B138:M138"/>
    <mergeCell ref="B137:M137"/>
    <mergeCell ref="B136:M136"/>
    <mergeCell ref="B118:M118"/>
    <mergeCell ref="B117:M117"/>
    <mergeCell ref="B119:M119"/>
    <mergeCell ref="B120:M120"/>
    <mergeCell ref="B121:M121"/>
    <mergeCell ref="B124:M124"/>
    <mergeCell ref="B125:M125"/>
    <mergeCell ref="B126:M126"/>
    <mergeCell ref="B127:M127"/>
    <mergeCell ref="B114:M114"/>
    <mergeCell ref="B115:M115"/>
    <mergeCell ref="B116:M116"/>
    <mergeCell ref="B131:M131"/>
    <mergeCell ref="B132:M132"/>
    <mergeCell ref="B122:M122"/>
    <mergeCell ref="B123:M123"/>
    <mergeCell ref="B24:M24"/>
    <mergeCell ref="B22:M22"/>
    <mergeCell ref="B60:M60"/>
    <mergeCell ref="B61:M61"/>
    <mergeCell ref="B92:M92"/>
    <mergeCell ref="B98:M98"/>
    <mergeCell ref="B97:M97"/>
    <mergeCell ref="B89:M89"/>
    <mergeCell ref="B90:M90"/>
    <mergeCell ref="B91:M91"/>
    <mergeCell ref="B71:M71"/>
    <mergeCell ref="B73:M73"/>
    <mergeCell ref="B80:M80"/>
    <mergeCell ref="B84:M84"/>
    <mergeCell ref="B74:M74"/>
    <mergeCell ref="B75:M75"/>
    <mergeCell ref="B77:M77"/>
    <mergeCell ref="B78:M78"/>
    <mergeCell ref="B85:M85"/>
    <mergeCell ref="B94:M94"/>
    <mergeCell ref="B95:M95"/>
    <mergeCell ref="B96:M96"/>
    <mergeCell ref="B86:M86"/>
    <mergeCell ref="B87:M87"/>
    <mergeCell ref="B31:M31"/>
    <mergeCell ref="B45:M45"/>
    <mergeCell ref="B46:M46"/>
    <mergeCell ref="B48:M48"/>
    <mergeCell ref="B70:M70"/>
    <mergeCell ref="B68:M68"/>
    <mergeCell ref="B11:M11"/>
    <mergeCell ref="B12:M12"/>
    <mergeCell ref="B13:M13"/>
    <mergeCell ref="B14:M14"/>
    <mergeCell ref="B62:M62"/>
    <mergeCell ref="B52:M52"/>
    <mergeCell ref="B49:M49"/>
    <mergeCell ref="B47:M47"/>
    <mergeCell ref="B36:M36"/>
    <mergeCell ref="B44:M44"/>
    <mergeCell ref="B42:M42"/>
    <mergeCell ref="B43:M43"/>
    <mergeCell ref="B38:M38"/>
    <mergeCell ref="B41:M41"/>
    <mergeCell ref="B57:M57"/>
    <mergeCell ref="B53:M53"/>
    <mergeCell ref="B27:M27"/>
    <mergeCell ref="B25:M25"/>
    <mergeCell ref="B56:M56"/>
    <mergeCell ref="B50:M50"/>
    <mergeCell ref="B51:M51"/>
    <mergeCell ref="B63:M63"/>
    <mergeCell ref="B58:M58"/>
    <mergeCell ref="B59:M59"/>
    <mergeCell ref="B17:M17"/>
    <mergeCell ref="B19:M19"/>
    <mergeCell ref="B20:M20"/>
    <mergeCell ref="B32:M32"/>
    <mergeCell ref="B40:M40"/>
    <mergeCell ref="B28:M28"/>
    <mergeCell ref="B37:M37"/>
    <mergeCell ref="B21:M21"/>
    <mergeCell ref="B23:M23"/>
    <mergeCell ref="B29:M29"/>
    <mergeCell ref="B39:M39"/>
    <mergeCell ref="B26:M26"/>
    <mergeCell ref="B33:M33"/>
    <mergeCell ref="B34:M34"/>
    <mergeCell ref="B35:M35"/>
    <mergeCell ref="B54:M54"/>
    <mergeCell ref="B55:M55"/>
    <mergeCell ref="B30:M30"/>
    <mergeCell ref="N1:R1"/>
    <mergeCell ref="N2:R2"/>
    <mergeCell ref="N3:R3"/>
    <mergeCell ref="N4:R4"/>
    <mergeCell ref="B16:M16"/>
    <mergeCell ref="B15:M15"/>
    <mergeCell ref="F6:P6"/>
    <mergeCell ref="B10:M10"/>
    <mergeCell ref="B18:M18"/>
    <mergeCell ref="B163:M163"/>
    <mergeCell ref="N180:R180"/>
    <mergeCell ref="B180:M180"/>
    <mergeCell ref="B174:M174"/>
    <mergeCell ref="B175:M175"/>
    <mergeCell ref="B178:M178"/>
    <mergeCell ref="B173:M173"/>
    <mergeCell ref="B176:M176"/>
    <mergeCell ref="B177:M177"/>
    <mergeCell ref="B172:M172"/>
    <mergeCell ref="B164:M164"/>
    <mergeCell ref="B169:M169"/>
    <mergeCell ref="B171:M171"/>
    <mergeCell ref="B165:M165"/>
    <mergeCell ref="B168:M168"/>
    <mergeCell ref="B166:M166"/>
    <mergeCell ref="B167:M167"/>
    <mergeCell ref="B170:M170"/>
    <mergeCell ref="B159:M159"/>
    <mergeCell ref="B160:M160"/>
    <mergeCell ref="B133:M133"/>
    <mergeCell ref="B143:M143"/>
    <mergeCell ref="B144:M144"/>
    <mergeCell ref="B161:M161"/>
    <mergeCell ref="B162:M162"/>
    <mergeCell ref="B157:M157"/>
    <mergeCell ref="B146:M146"/>
    <mergeCell ref="B147:M147"/>
    <mergeCell ref="B150:M150"/>
    <mergeCell ref="B151:M151"/>
    <mergeCell ref="B155:M155"/>
    <mergeCell ref="B152:M152"/>
    <mergeCell ref="B148:M148"/>
    <mergeCell ref="B154:M154"/>
    <mergeCell ref="B156:M156"/>
    <mergeCell ref="B149:M149"/>
    <mergeCell ref="B139:M139"/>
    <mergeCell ref="B134:M134"/>
    <mergeCell ref="B128:M128"/>
    <mergeCell ref="B129:M129"/>
    <mergeCell ref="B130:M130"/>
    <mergeCell ref="B141:M141"/>
    <mergeCell ref="B140:M140"/>
    <mergeCell ref="B142:M142"/>
    <mergeCell ref="B145:M145"/>
    <mergeCell ref="B153:M153"/>
    <mergeCell ref="B158:M158"/>
  </mergeCells>
  <printOptions/>
  <pageMargins left="0.1968503937007874" right="0.1968503937007874" top="0.3937007874015748" bottom="0.1968503937007874" header="0.1968503937007874" footer="0.196850393700787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RePack by SPecialiST</cp:lastModifiedBy>
  <cp:lastPrinted>2016-11-29T09:35:26Z</cp:lastPrinted>
  <dcterms:created xsi:type="dcterms:W3CDTF">2014-12-05T09:42:11Z</dcterms:created>
  <dcterms:modified xsi:type="dcterms:W3CDTF">2017-01-10T04:51:19Z</dcterms:modified>
  <cp:category/>
  <cp:version/>
  <cp:contentType/>
  <cp:contentStatus/>
</cp:coreProperties>
</file>