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'Лист1'!$A$1:$O$145</definedName>
  </definedNames>
  <calcPr fullCalcOnLoad="1"/>
</workbook>
</file>

<file path=xl/sharedStrings.xml><?xml version="1.0" encoding="utf-8"?>
<sst xmlns="http://schemas.openxmlformats.org/spreadsheetml/2006/main" count="724" uniqueCount="326">
  <si>
    <t>Очистка и вывоз отходов с территории п. Белоречка (помойницы) с последующим размещением их на полигоне ТБО</t>
  </si>
  <si>
    <t>Обустройство снежного городка, установка живых елей</t>
  </si>
  <si>
    <t>45.21.6</t>
  </si>
  <si>
    <t>45.45.11.123</t>
  </si>
  <si>
    <t>01.41.2</t>
  </si>
  <si>
    <t xml:space="preserve">Ликвидация и обрезка старовозрастных деревьев </t>
  </si>
  <si>
    <t>90.03.13.110</t>
  </si>
  <si>
    <t>70.32.13.724</t>
  </si>
  <si>
    <t>70.32.1</t>
  </si>
  <si>
    <t>45.42.13.119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</si>
  <si>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</si>
  <si>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</si>
  <si>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</si>
  <si>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</si>
  <si>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</si>
  <si>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</si>
  <si>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</si>
  <si>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</si>
  <si>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</si>
  <si>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</si>
  <si>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</si>
  <si>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</si>
  <si>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</si>
  <si>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</si>
  <si>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</si>
  <si>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</si>
  <si>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</si>
  <si>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</si>
  <si>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</t>
  </si>
  <si>
    <t>75.13.13.000</t>
  </si>
  <si>
    <t>Май   2014</t>
  </si>
  <si>
    <t>Единственный поставщик</t>
  </si>
  <si>
    <t>Обустройство колодца по ул. Горняков д.17 г. Верхний Тагил</t>
  </si>
  <si>
    <t>Обслуживание пожарных гидрантов</t>
  </si>
  <si>
    <t>Оборудование минерализованных полос, на территории городского округа Верхний Тагил</t>
  </si>
  <si>
    <t>Запрос котировок</t>
  </si>
  <si>
    <t>22.21.10.120</t>
  </si>
  <si>
    <t>22.21.000</t>
  </si>
  <si>
    <t>Приобретение противопожарного оборудования и технических средств пожаротушения</t>
  </si>
  <si>
    <t xml:space="preserve">Приобретение и установка уличных урн и скамеек </t>
  </si>
  <si>
    <t>Программное обеспечение для персональных компьютеров</t>
  </si>
  <si>
    <t>70.31.150</t>
  </si>
  <si>
    <t>70.31.220</t>
  </si>
  <si>
    <t xml:space="preserve">Оказание оценочных услуг по определению рыночной стоимости объектов недвижимости в соответствии с Федеральным законом № 135-ФЗ от 29.07.1998 "Об оценочной деятельности в Российской Федерации", Федеральными стандартами оценки ФСО </t>
  </si>
  <si>
    <t>70.32.12.120</t>
  </si>
  <si>
    <t>74.20.36</t>
  </si>
  <si>
    <t>Без обеспечения     Без аванса</t>
  </si>
  <si>
    <t>72.21.12.000</t>
  </si>
  <si>
    <t>72.20.00</t>
  </si>
  <si>
    <t>90.00.20</t>
  </si>
  <si>
    <t xml:space="preserve">Сбор отходов с прилегающей территории кладбищ на территории городского округа Верхний Тагил, транспортировка и размещение отходов на полигоне ТБО
</t>
  </si>
  <si>
    <t>74.84.00</t>
  </si>
  <si>
    <t>74.87.17.990</t>
  </si>
  <si>
    <t xml:space="preserve">Техническое обслуживание систем охранно-пожарной сигнализации </t>
  </si>
  <si>
    <t>70.32.13.820</t>
  </si>
  <si>
    <t>70.32.000</t>
  </si>
  <si>
    <t>Оказание услуг в соответствии с составом работ и периодичностью, установленной технической документации</t>
  </si>
  <si>
    <t>45.21.40</t>
  </si>
  <si>
    <t>45.21.40.00</t>
  </si>
  <si>
    <t xml:space="preserve">Выполнение работ в соответствии
СНиП 2.04.02-84* "Водоснабжение. Наружные сети и сооружения". 
СанПиН 2.1.4.1074-01 "Гигиенические требования к качеству воды централизованных систем питьевого водоснабжения"
</t>
  </si>
  <si>
    <t xml:space="preserve">45.33.20.113   </t>
  </si>
  <si>
    <t>Техническое обслуживание не реже двух раз в год (весной и осенью)</t>
  </si>
  <si>
    <t>90.03.13.190</t>
  </si>
  <si>
    <t>75.25.10</t>
  </si>
  <si>
    <t>Очистка противопожарных водоемов</t>
  </si>
  <si>
    <t>Сбор и ликвидация мусора, ила в противопожарных водоемах в г. В Тагил, п. Половинный, п. Белоречка</t>
  </si>
  <si>
    <t>75.25.12.000</t>
  </si>
  <si>
    <t>29.24.24.191</t>
  </si>
  <si>
    <t xml:space="preserve">Огнетушитель углекислотный. Огнетушащее вещество - двуокись углерода. Масса заряда не менее 1 кг. Объем не менее 2 л. Масса зарядом 5-6 кг. Комплектация: огнетушитель, раструб, паспорт. </t>
  </si>
  <si>
    <t xml:space="preserve">Изготовление уличных урн для сбора мусора в количестве 30 штук. Изготовление скамьи парковой (4 шт.)
</t>
  </si>
  <si>
    <t>20</t>
  </si>
  <si>
    <t>01.41.12.113</t>
  </si>
  <si>
    <t>21</t>
  </si>
  <si>
    <t xml:space="preserve">Очистка территории и вывоз отходов с северо-восточной окраины г. Верхний Тагил (забродок)
Очистка территории и вывоз отходов с северной окраины г. Верхний Тагил (район старого мраморного карьера)
Очистка территории и вывоз отходов с прибрежной полосы Верхнетагильского и Вогульского прудов
С последующим размещением их на полигоне ТБО
</t>
  </si>
  <si>
    <t>22</t>
  </si>
  <si>
    <t>45.33.20.191</t>
  </si>
  <si>
    <t>23</t>
  </si>
  <si>
    <t>90.02.13.120</t>
  </si>
  <si>
    <t>24</t>
  </si>
  <si>
    <t>25</t>
  </si>
  <si>
    <t>26</t>
  </si>
  <si>
    <t>45.33.00</t>
  </si>
  <si>
    <t xml:space="preserve">Устройство пандусов в муниципальных учреждениях городского округа Верхний Тагил </t>
  </si>
  <si>
    <t>45.25.40</t>
  </si>
  <si>
    <t>45.25.42.190</t>
  </si>
  <si>
    <t>27</t>
  </si>
  <si>
    <t>28</t>
  </si>
  <si>
    <t>щт</t>
  </si>
  <si>
    <t>72.21.11.000</t>
  </si>
  <si>
    <t>72.21</t>
  </si>
  <si>
    <t xml:space="preserve">Оказание услуг по сбору и утилизации отработанных ртутьсодержащих ламп и приборов </t>
  </si>
  <si>
    <t>90.02.00</t>
  </si>
  <si>
    <t>90.02.11.000</t>
  </si>
  <si>
    <t>ОКТМО</t>
  </si>
  <si>
    <t>ИТОГО ПЛАН-ГРАФИК 2014</t>
  </si>
  <si>
    <t>ЕДИНСТВЕННЫЙ ПОСТАВЩИК (пункт 6 части 1 статьи 93 Федерального закона 44-ФЗ)</t>
  </si>
  <si>
    <t>ТОРГИ (ОТКРЫТЫЕ КОНКУРСЫ, ОТКРЫТЫЕ АУКЦИОНЫ В ЭЛЕКТРОННОЙ ФОРМЕ)</t>
  </si>
  <si>
    <t>ЗАПРОС КОТИРОВОК</t>
  </si>
  <si>
    <t>ЕДИНСТВЕННЫЙ ПОСТАВЩИК (пункт 4 части 1 статьи 93 Федерального закона 44-ФЗ)</t>
  </si>
  <si>
    <t>%</t>
  </si>
  <si>
    <t xml:space="preserve">Условия выполнения работ по установке живых елей (в г. Верхний Тагил, согласно схемы оформления снежного городка):
В ходе выполнения работ подрядчик обязан:
- Выполнить установку металлических стаканов;
- Обеспечить валку елей, согласно порубочного билета;
- Обеспечить погрузку, транспортировку и разгрузку елей;
- Выполнить монтаж живых елей;
- Выполнить монтаж креплений елей;
- Выполнить монтаж иллюминации;
- Обеспечение бесперебойной работы иллюминации;
- Произвести демонтаж иллюминации;
- Произвести демонтаж живых елей и их утилизацию.
- Обеспечить гарантию нормального функционирования результатов работ на весь период эксплуатации.
Условия выполнения работ по устройству ограждений из прессованного снега, устройству лабиринта и снежных фигур (согласно схемы оформления снежного городка):
В ходе выполнения работ подрядчик обязан:
- Установить опалубку под устройство ограждения;
- Заполнить опалубку снегом с трамбовкой и поливкой водой;
- Демонтировать опалубку не повредив лабиринт и ограждения;
- Установить снежные фигуры;
- Установить лабиринт.
Условия выполнения работ по устройству деревянных и снежных горок (согласно схемы оформления снежного городка):
В ходе выполнения работ подрядчик обязан:
- перед началом работ по устройству горок и домиков выполнить мероприятия по ремонту и покраске данных горок и домиков;
- выполнить доставку до места установки;
- обеспечить устройство части горок из прессованного снега, монтаж и заливку водой горок;
- выполнить демонтаж горок и домиков.
Требования к безопасности выполняемых работ:
Работы должны выполняться в соответствии с СНиП 12-03-2001 «Безопасность труда в строительстве», и обеспечением безопасных условий при производстве работ, соблюдением действующих правил техники безопасности, противопожарных мероприятий, законодательства по охране труда на участках работы, правил охраны окружающей среды, зеленых насаждений и земли во время проведения работ.
 Обеспечить гарантию нормального функционирования результатов работ на весь период эксплуатации.
Техническое обслуживание иллюминации производить в соответствии с ГОСТ Р 50597-93, СН 541-82 «Инструкция по проектированию наружного освещения городов, поселков и сельских населенных пунктов».
Требования к качеству выполняемых работ:
Ель живая должна иметь надлежащий вид на всё время эксплуатации;
По окончании работ перед включением иллюминации представить: 
- протоколы испытаний, сертификаты, паспорта и инструкции по эксплуатации завода-изготовителя на новое оборудование.
В период гарантийной эксплуатации объекта, в случае обнаружения дефектов, вызванных результатом выполненных работ, Подрядчик обязан их устранить.
Дополнительные условия:
обязательное выполнение бортиков и перил для безопасности на площадке горок, лестнице и скате;
 возможность доступа спецтехники для строительства и уборки площади, а в случае чрезвычайных ситуаций – доступ аварийно-спасательных бригад;
строительство снежного городка должно осуществляться Подрядчиком, включая все расходы по работе техники и рабочих на площадке, изготовлению снежных фигур, декоративно - световому оформлению, оплате стоимости электроэнергии, потребленной при строительстве городка;
Подрядчик осуществляет работы, связанные с реставрацией снежных фигур.
Как при производстве монтажных и демонтажных работ, так и в течение всего срока эксплуатации элементов новогоднего оформления должна обеспечиваться безопасность жителей города. 
</t>
  </si>
  <si>
    <t>ИНН</t>
  </si>
  <si>
    <t>КПП</t>
  </si>
  <si>
    <t>КБК</t>
  </si>
  <si>
    <t>ОКВЭД</t>
  </si>
  <si>
    <t>ОКДП</t>
  </si>
  <si>
    <t>Условия контракта</t>
  </si>
  <si>
    <t>Обоснование внесения изменений</t>
  </si>
  <si>
    <t>№ заказа (№ лота)</t>
  </si>
  <si>
    <t>Наименование предмета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</si>
  <si>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</si>
  <si>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</si>
  <si>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аванса*)</t>
  </si>
  <si>
    <t xml:space="preserve">График осуществления процедур закупки </t>
  </si>
  <si>
    <t>Срок исполнения  контракта (месяц, год)</t>
  </si>
  <si>
    <t xml:space="preserve">                                                                                                                 мп</t>
  </si>
  <si>
    <t xml:space="preserve">Администрация городского округа Верхний Тагил   </t>
  </si>
  <si>
    <t>Срок размещения заказа (мес, год)</t>
  </si>
  <si>
    <t>Способ размещения заказа (код)</t>
  </si>
  <si>
    <t>Наименование заказчика:</t>
  </si>
  <si>
    <t>Юридический адрес, телефон, электронная почта заказчика:</t>
  </si>
  <si>
    <t xml:space="preserve">                                                  </t>
  </si>
  <si>
    <t xml:space="preserve">Ориентировочная начальная (максимальная) цена контракта, руб. </t>
  </si>
  <si>
    <t xml:space="preserve">Минимально необходимые требования, предъявляемые к  предмету контракта </t>
  </si>
  <si>
    <t>№</t>
  </si>
  <si>
    <t xml:space="preserve"> (Ф.И.О., должность руководителя (уполномоченного должностного лица) заказчика)                              (подпись)                            (дата утверждения)</t>
  </si>
  <si>
    <t>Бумага</t>
  </si>
  <si>
    <t>шт</t>
  </si>
  <si>
    <t>Папка картонная скоросш.</t>
  </si>
  <si>
    <t>Бумага для факса</t>
  </si>
  <si>
    <t>Файл</t>
  </si>
  <si>
    <t>Папка пластиковая скоросш.</t>
  </si>
  <si>
    <t>Папка файл А4 (регистр.)</t>
  </si>
  <si>
    <t>упак</t>
  </si>
  <si>
    <t>ПЛАН-ГРАФИК
РАЗМЕЩЕНИЯ ЗАКАЗОВ ДЛЯ МУНИЦИПАЛЬНЫХ НУЖД НА 2014 ГОД</t>
  </si>
  <si>
    <t xml:space="preserve">       ТОРГИ (ОТКРЫТЫЕ КОНКУРСЫ, ОТКРЫТЫЕ АУКЦИОНЫ В ЭЛЕКТРОННОЙ ФОРМЕ)</t>
  </si>
  <si>
    <t>0104 0020400 244 340</t>
  </si>
  <si>
    <t xml:space="preserve">Поставка бумаги для офисной техники и канцелярских товаров </t>
  </si>
  <si>
    <t>Без обеспечения  Без аванса</t>
  </si>
  <si>
    <t>Март 2014</t>
  </si>
  <si>
    <t>Открытый аукцион в электронной форме</t>
  </si>
  <si>
    <t>Формат А4, мраморное покрытие, высококачественный жесткий картон, металлический протектор нижней кромки, ширина корешка 70 мм</t>
  </si>
  <si>
    <t>Формат А4, мраморное покрытие, высококачественный жесткий картон, металлический протектор нижней кромки, ширина корешка 50 мм</t>
  </si>
  <si>
    <t>Размер А-4, механизм скоросшивателя из жести, длина усиков не менее 45-50 мм, верхний лист прозрачный</t>
  </si>
  <si>
    <t xml:space="preserve">Бумага офисная для принтеров и копировальных аппаратов, формат А4  (210*297мм), в пачке не менее 500 листов, белизна не менее 146 %/, плотность не менее 80 г/м2 </t>
  </si>
  <si>
    <t xml:space="preserve">Размер А-4, механизм скоросшивателя из жести, длина усиков не менее 45-50 мм, мелованный картон не менее 350 г/см2 </t>
  </si>
  <si>
    <t xml:space="preserve">Размер:  ширина не менее 210 мм, втулка 12 мм, длина намотки не менее 30 м, плотность бумаги не менее 35г/м, стандарт, цвет – белый, упаковка в термоусадочную пленку  </t>
  </si>
  <si>
    <t xml:space="preserve">100 штук в упаковке, толщина пленки не менее 0,025 мм, формат А4+, цвет прозрачный </t>
  </si>
  <si>
    <t>0314 0110314 244 310</t>
  </si>
  <si>
    <t xml:space="preserve">32.30.900 </t>
  </si>
  <si>
    <t>Установка и диспетчеризация камер уличного наблюдения</t>
  </si>
  <si>
    <t>Август 2014</t>
  </si>
  <si>
    <t>Сентябрь2014</t>
  </si>
  <si>
    <t>0410 0120410 242 226</t>
  </si>
  <si>
    <t>0409 0120409 244 225</t>
  </si>
  <si>
    <t>Выполнение работ по содержанию автомобильных дорог местного значения и сооружений на них в городском округе Верхний Тагил в 2015 году</t>
  </si>
  <si>
    <t>Октябрь 2014</t>
  </si>
  <si>
    <t>Ремонт автомобильной дороги местного значения в г. Верхний Тагил по ул. Ленина</t>
  </si>
  <si>
    <t>Апрель 2014</t>
  </si>
  <si>
    <t>Июнь 2014</t>
  </si>
  <si>
    <t>Ремонт автомобильной дороги местного значения в п. Половинный по ул. Луговая</t>
  </si>
  <si>
    <t>0409 0120409 244 226</t>
  </si>
  <si>
    <t xml:space="preserve">Разработка проектов безопасности дорожного движения </t>
  </si>
  <si>
    <t>Сентябрь 2014</t>
  </si>
  <si>
    <t xml:space="preserve">0410 0120410 242 225 </t>
  </si>
  <si>
    <t>Приобретение оргтехники</t>
  </si>
  <si>
    <t>0113 2000412 244 226</t>
  </si>
  <si>
    <t>Июль 2014</t>
  </si>
  <si>
    <t>0412 2000204 244 226</t>
  </si>
  <si>
    <t>0501 2000411 243 225</t>
  </si>
  <si>
    <t>Капитальный ремонт муниципального жилищного фонда по ул. Луговая 2</t>
  </si>
  <si>
    <t>Ноябрь 2014</t>
  </si>
  <si>
    <t>0501 0170501 244 310</t>
  </si>
  <si>
    <t>0502 0140502 244 226</t>
  </si>
  <si>
    <t xml:space="preserve">Проектирование сетей холодного водоснабжения, газоснабжения, электроснабжения, водоотведения участков, выделенных льготным и многодетным категориям граждан в районе улиц Пушкина, Восточная, Пионерская, 8-е Марта </t>
  </si>
  <si>
    <t>0503 0160503 244 226</t>
  </si>
  <si>
    <t>0505 0140502 244 226</t>
  </si>
  <si>
    <t>Разработка проекта обустройства скважины в п. Половинный и проекта паспортизации с бурением</t>
  </si>
  <si>
    <t>ИТОГО</t>
  </si>
  <si>
    <t xml:space="preserve">      ЗАПРОС КОТИРОВОК</t>
  </si>
  <si>
    <t>21.12.53</t>
  </si>
  <si>
    <t>21.23.10</t>
  </si>
  <si>
    <t>25.24.27.170</t>
  </si>
  <si>
    <t>0113 2000204 244 226</t>
  </si>
  <si>
    <t>Проведение независимой оценки рыночной стоимости объектов</t>
  </si>
  <si>
    <t>Проведение кадастровых работ</t>
  </si>
  <si>
    <t xml:space="preserve">0503 0160503 244 226 </t>
  </si>
  <si>
    <t>Содержание кладбищ городского округа Верхний Тагил</t>
  </si>
  <si>
    <t>Посадка деревьев</t>
  </si>
  <si>
    <t>Содержание и установка водоразборных колонок</t>
  </si>
  <si>
    <t>0503 0160603 244 225</t>
  </si>
  <si>
    <t>Май 2014</t>
  </si>
  <si>
    <t>Ликвидация несанкционированного размещенных отходов на территории городского округа Верхний Тагил</t>
  </si>
  <si>
    <t>Вывоз отходов с территории индивидуальной жилой застройки</t>
  </si>
  <si>
    <t>0503 0160603 244 226</t>
  </si>
  <si>
    <t>0603 0160603 244 226</t>
  </si>
  <si>
    <t>Ремонт обустроенных источников нецентрализованного водоснабжения на территории г.о. Верхний Тагил (ул. Урицкого)</t>
  </si>
  <si>
    <t>1003 0130906 244 226</t>
  </si>
  <si>
    <t>0310 0110310 244 226</t>
  </si>
  <si>
    <t>0310 0110310 244 310</t>
  </si>
  <si>
    <t>0309 0110309 244 226</t>
  </si>
  <si>
    <t>Услуги по разработке плана предупреждения чрезвычайных ситуаций на территории городского округа Верхний Тагил</t>
  </si>
  <si>
    <t>0309 0110309 244 225</t>
  </si>
  <si>
    <t>Ремонт помещения пункта выдачи средств индивидуальной защиты населению, склада имущества территориальных НАСФ</t>
  </si>
  <si>
    <t xml:space="preserve">      ЕДИНСТВЕННЫЙ ПОСТАВЩИК (пункт 6 части 1 статьи 93 Федерального закона 44-ФЗ)</t>
  </si>
  <si>
    <t xml:space="preserve">Экспертиза проектной документации под автомобильной дорогой в городе Верхний Тагил  по ул. Спорта </t>
  </si>
  <si>
    <t xml:space="preserve">      ЕДИНСТВЕННЫЙ ПОСТАВЩИК (пункт 4 части 1 статьи 93 Федерального закона 44-ФЗ)</t>
  </si>
  <si>
    <t>0104 0021500 242 221</t>
  </si>
  <si>
    <t>0104 0020400 242 310</t>
  </si>
  <si>
    <t>0104 0020400 244 226</t>
  </si>
  <si>
    <t>0113 2000411 244 226</t>
  </si>
  <si>
    <t>0104 0021500 244 226</t>
  </si>
  <si>
    <t>0104 0020400 244 310</t>
  </si>
  <si>
    <t>0310 0110310 244 340</t>
  </si>
  <si>
    <t>0309 0110309 244 310</t>
  </si>
  <si>
    <t>0309 0110309 244 340</t>
  </si>
  <si>
    <t>Системный блок</t>
  </si>
  <si>
    <t>ед</t>
  </si>
  <si>
    <t>72.21.20.117</t>
  </si>
  <si>
    <t>72.22.000</t>
  </si>
  <si>
    <t>45.21.1</t>
  </si>
  <si>
    <t xml:space="preserve">Строительство трехэтажного жилого дома в городе Верхний Тагил (в том числе проектирование, проведение экспертиз, получение заключений) </t>
  </si>
  <si>
    <t>Декабрь 2014</t>
  </si>
  <si>
    <t xml:space="preserve">Проектирование и строительство двухсекционного многоквартирного дома в рамках Программы по переселению из аварийного жилого фонда (на условиях софинансирования)     3-х этажный 2 под.  1099,8 кв м  
Выполнение работ в соответствии с требованиями: СНиП III-4-80* «Техника безопасности в строительстве», СНиП 12-03-2001 «Безопасность труда в строительстве. Часть 1», СНиП 12-04-2002«Безопасность труда в строительстве. Часть 2», СНиП 12-01-2004 «Организация строительства», СП 12-136-2002 «Безопасность труда в строительстве, решения по охране труда и промышленной безопасности в проектах организации строительства и проектах производства работ» и других нормативных документов, регламентирующих безопасность выполняемых работ, действующих на территории Российской Федерации
</t>
  </si>
  <si>
    <t>52.47.300</t>
  </si>
  <si>
    <t>Выполнение работ по ремонту  мемориалов и памятников</t>
  </si>
  <si>
    <t>45.45.000</t>
  </si>
  <si>
    <t>45.45.13</t>
  </si>
  <si>
    <t>45.23.100</t>
  </si>
  <si>
    <t>45.23.12.150</t>
  </si>
  <si>
    <t xml:space="preserve">3150 кв м  Работы выполнять в соответствие с требованиям СНиП, ГОСТ, СанПИН и требованиями, установленными:
-Федеральным законом от 08.11.2007 г. № 257-ФЗ «Об автомобильных дорогах и о дорожной деятельности в Российской Федерации»;
-Федеральным законом от 10.12.1995 г. № 196-ФЗ «О безопасности дорожного движения»;
- ГОСТ Р 50597-93. «Автомобильные дороги и улицы требования к эксплуатационному состоянию, допустимому по условиям обеспечения безопасности дорожного движения»;
- правилами благоустройства и озеленения городского округа Верхний Тагил (Постановление администрации городского округа Верхний Тагил от 26.02.2013 г. № 109 «Об утверждении Муниципальной целевой программы «Содержание объектов благоустройства и озеленения городского округа Верхний Тагил на 2013-2015 годы»)
Подрядчик при выполнении работ обязан обеспечить выполнение необходимых мероприятий по технике безопасности, охране окружающей среды, насаждений во время выполнения подрядных работ, обеспечить безопасность движения транспорта, людей (прохожих) и рабочих
</t>
  </si>
  <si>
    <t xml:space="preserve">Технико-экономические показатели:
-Категория участка дороги: улица в жилой застройки (IV категории)
-Протяженность участка 1,457км (уточняется проектом)
-Расчетная скорость-60 км/ч
-Ширина земляного полотна-10 м.
-Ширина полосы движения проезжей части-7,0м.
- Ширина обочины – 1,5 м.
- Укрепления обочины – 0,75м
- Водоотводные канавы
Требования к проектированию:
Разработать в соответствии с требованиями Градостроительного кодекса Российской Федерации от 29.12.2004 г. № 190-ФЗ (ред. от 30.12.2012), а также действующими нормативными документами, Постановлением Правительства Российской Федерации от 19.01.2006 г. № 20
Разработать раздел «Охрана окружающей среды».
Проектные 
решения разработать в соответствии с требованиями нормативно- технических документов и согласовать с Заказчиком
Участвовать без дополнительной оплаты:
- при рассмотрении проекта Заказчиком в установленном им порядке;
- при защите проекта в органах государственной экспертизы;
- представлять пояснения, документы и обоснования по требованию Заказчика и органов экспертизы;
- вносить в проект по результатам рассмотрения у Заказчика и органов экспертизы изменения и дополнения, не противоречащие настоящему Заданию. Ответы на замечания экспертизы оформить со сводкой замечаний.
- участвовать в приемочной комиссии по сдаче объекта в эксплуатацию.
Состав проектно-сметной документации:
Выполнить в соответствии СНиП, СанПин, ГОСТ
- архитектурные решения 
- локальные сметные расчеты, сводный сметный расчет 
- ООС (охрана окружающей среды)
- ИТМ ГО ЧС
- проект организации строительства
- технологическое и конструктивное решение
- проект полосы отвода
</t>
  </si>
  <si>
    <t>74.20.13</t>
  </si>
  <si>
    <t>74.20.34.210</t>
  </si>
  <si>
    <t>Февраль 2015</t>
  </si>
  <si>
    <t>Разработка проекта на капитальный ремонт  автомобильной дороги в городе Верхний Тагил  по ул. Пролетарская (с прохождением государственной экспертизы)</t>
  </si>
  <si>
    <t>Выполнение работ по технической инвентаризации объектов муниципальной собственности</t>
  </si>
  <si>
    <t>70.32.12.130</t>
  </si>
  <si>
    <t>70.32.30</t>
  </si>
  <si>
    <t>Проведение технической инвентаризации в соответствии с условиями, предъявляемыми к качеству работы на основании действующего законодательства и инструкций, изготовление технической документации</t>
  </si>
  <si>
    <t>Обеспечение контракта 10%    Без аванса</t>
  </si>
  <si>
    <t>Разработка проекта по внесению изменений в генеральный план городского округа Верхний Тагил в части отображения зон, подверженных затоплению и подтоплению, разрушению берегов водных объектов, заболачиванию и другому негативному воздействию</t>
  </si>
  <si>
    <t xml:space="preserve">74.20.11 </t>
  </si>
  <si>
    <t>74.20.51.000</t>
  </si>
  <si>
    <t>Соответствие Градостроительному кодексу  Российской Федерации</t>
  </si>
  <si>
    <t>52.48.12</t>
  </si>
  <si>
    <t>30.02.15.210</t>
  </si>
  <si>
    <t>74.20.34.410</t>
  </si>
  <si>
    <t>Май   2015</t>
  </si>
  <si>
    <t>32.30.33.310</t>
  </si>
  <si>
    <t>Декабрь 2015</t>
  </si>
  <si>
    <t xml:space="preserve">Работы выполняются в соответствии с действующими на территории РФ государственными стандартами, техническими нормами и техническим заданием, утвержденным заказчиком.      В соотвествии с Постановлением Правительства РФ от 16.02.2008 N 87 «О составе разделов проектной документации и требованиях к их содержанию» В соответствии с требованиями документов:
-градостроительный кодекс РФ  (редакция от 1 января 2013 г.);
-ГОСТ Р 21.1101-2009 «Система проектной документации для строительства. Основные требования к проектной и рабочей документации».
-Методика определения стоимости строительной продукции на территории Российской Федерации МДС 81-35.2004 (утв. постановлением Госстроя РФ от 5 марта 2004 г. N 15/1)
-Федеральным законом от 23.11.2009 №261-ФЗ «Об энергосбережении и о повышении энергетической эффективности и о внесении изменений в отдельные законодательные акты Российской Федерации»
-Федеральным законом от 30.12.2009№384-ФЗ «Технический регламент о безопасности зданий и сооружений»
-Методические указания по устойчивости энергосистем 2003 Федеральным законом от 23.11.2009 №261-ФЗ «Об энергосбережении и о повышении энергетической эффективности и о внесении изменений в отдельные законодательные акты Российской Федерации»
«Правила устройства электроустановок», утверждены Министерством энергетики Российской Федерации, Приказ от 08.07.2002 № 204
- Постановление Правительства РФ от 05.09.2013г. №782 «О схемах водоснабжения и водоотведения»;
-СНиП 2.04.02-84*, СП 31.13330.2012 «Водоснабжение. Наружные сети и сооружения»;
-СНиП 2.04.03-85, СП 32.13330.2012 «Канализация. Наружные сети и сооружения»;
- иных действующих нормативных документов в области водоотведения, водоснабжения, электроснабжения.
</t>
  </si>
  <si>
    <t xml:space="preserve">При разработке технологического процесса руководствоваться нормативными требованиями: 
СНиП 2.04.02-84* "Водоснабжение. Наружные сети и сооружения". 
СанПиН 2.1.4.1074-01 "Гигиенические требования к качеству воды централизованных систем питьевого водоснабжения"
Технологические процессы предусмотреть с уровнем автоматизации и механизации, позволяющим исключить контакт обслуживающего персонала с водозабором в процессе эксплуатации (кроме регламентных, ремонтных и аварийных ситуаций). Предусмотреть меры безопасности, исключающие случайное попадание обслуживающего персонала в сооружения ВЗУ и проникновение посторонних лиц на территорию ВЗУ
</t>
  </si>
  <si>
    <t>Работы выполнять в соответствие с Градостроительным кодексом РФ, постановлением Правительства РФ от 05.03.2007 г. № 145 «О порядке организации и проведения государственной экспертизы проектной документации и результатов инженерных изысканий»</t>
  </si>
  <si>
    <t xml:space="preserve">Услуги по информационному обслуживанию справочной правовой системы «Консультант Плюс» в 2014 году </t>
  </si>
  <si>
    <t>Для СМП и СОНО</t>
  </si>
  <si>
    <r>
      <t xml:space="preserve">Для СМП и СОНО </t>
    </r>
    <r>
      <rPr>
        <sz val="8"/>
        <rFont val="Times New Roman"/>
        <family val="1"/>
      </rPr>
      <t>Штукатурные работы, устройство цементных покрытий, установка цементных штучных деталей, помывка, ошкуривание, покраска фасадов. Выполнение работ должно соответсвовать следущим требованиям: СНиП 12-03-2001, СНиП 12-04-2002 "Безопасность труда в строительстве" часть 1 и 2, СНиП III-10-75 "Благоустройство территории", СНиП 12-01-2004 "Организация строительства", СНиП III-4-80</t>
    </r>
  </si>
  <si>
    <r>
      <t xml:space="preserve"> </t>
    </r>
    <r>
      <rPr>
        <b/>
        <sz val="8"/>
        <rFont val="Times New Roman"/>
        <family val="1"/>
      </rPr>
      <t xml:space="preserve">Для СМП и СОНО. </t>
    </r>
    <r>
      <rPr>
        <sz val="8"/>
        <rFont val="Times New Roman"/>
        <family val="1"/>
      </rPr>
      <t xml:space="preserve">Оборудование поставляется и доставляется со всеми необходимыми документами. Поставляемый товар должен быть новым, не восстановленным, обеспеченным гарантийными обязательствами. Качество товара должно соответствовать нормам и требованиям законодательства РФ. </t>
    </r>
  </si>
  <si>
    <r>
      <t xml:space="preserve">Для СМП и СОНО </t>
    </r>
    <r>
      <rPr>
        <sz val="8"/>
        <rFont val="Times New Roman"/>
        <family val="1"/>
      </rPr>
      <t xml:space="preserve">Видеокамера 3 Мпикс корпусная потдержка вариофоккального CS-объектива, Объектив 1/3 авто дафиафрагма, кронштейн, термокожух, блок питания </t>
    </r>
  </si>
  <si>
    <r>
      <t xml:space="preserve">Для СМП и СОНО. </t>
    </r>
    <r>
      <rPr>
        <sz val="8"/>
        <rFont val="Times New Roman"/>
        <family val="1"/>
      </rPr>
      <t>Ликвидация старовозрастных (аварийных) тополей и глубокая обрезка (h= 2,5 – 3,0 м) на территории города Верхний Тагил и п. Белоречка, вывоз и утилизация древесины на полигон ТБО</t>
    </r>
  </si>
  <si>
    <r>
      <t>Для СМП и СОНО.</t>
    </r>
    <r>
      <rPr>
        <sz val="8"/>
        <rFont val="Times New Roman"/>
        <family val="1"/>
      </rPr>
      <t>Работы должны соответствовать техническим регламентам о безопасности зданий и сооружений (384-ФЗ от 30.12.2009), о требованиях пожарной безопасности (123-ФЗ от 22.07.2008), ППБ 01-03, иной обязательной НТД. Безопасность проведения работ, требования к охране труда и технике безопасности предусматривается согласно СНиП 12-03-2001 и 12-04-2002, СанПиН 2.2.3.1384-03 и 2.2.3.2733-10, Правил пожарной безопасности ППБ 01-03, НТД по безопасности труда. Используемые при проведении работ стройматериалы, оборудование, изделия и конструкции должны быть разрешенными к применению на территории РФ, иметь документы (сертификаты соответствия или др.), подтверждающие качество и безопасность продукции.</t>
    </r>
  </si>
  <si>
    <r>
      <t>Для СМП и СОНО.</t>
    </r>
    <r>
      <rPr>
        <sz val="8"/>
        <rFont val="Times New Roman"/>
        <family val="1"/>
      </rPr>
      <t xml:space="preserve"> Планируемый объем печати 60 000 кв. см.  
Периодическое печатное издание должно быть доступно жителям городского округа Верхний Тагил
Периодическое печатное издание должно распространяться по подписке и в розницу тиражом не менее 3 000 экземпляров, выходить в печать не реже 1 (одного) раза в неделю.               Исполнитель должен иметь  Свидетельство о регистрации  средства массовой информации на издание печатного органа на территории Свердловской области.
</t>
    </r>
  </si>
  <si>
    <r>
      <t>Для СМП и СОНО.</t>
    </r>
    <r>
      <rPr>
        <sz val="8"/>
        <rFont val="Times New Roman"/>
        <family val="1"/>
      </rPr>
      <t xml:space="preserve"> Выполнение работ по противопожарной опашке минерализованных полос по периметру населенных пунктов и границ </t>
    </r>
  </si>
  <si>
    <r>
      <t xml:space="preserve">Для СМП и СОНО. </t>
    </r>
    <r>
      <rPr>
        <sz val="8"/>
        <rFont val="Times New Roman"/>
        <family val="1"/>
      </rPr>
      <t xml:space="preserve">Подготовка ям в количестве 60 шт., Доставка саженцев с комом земли – 60 шт. Установка кольев и подвязка саженцев – 60 шт. Полив саженцев в течение месяца после высадки
</t>
    </r>
  </si>
  <si>
    <r>
      <t xml:space="preserve">Для СМП и СОНО. </t>
    </r>
    <r>
      <rPr>
        <sz val="8"/>
        <rFont val="Times New Roman"/>
        <family val="1"/>
      </rPr>
      <t xml:space="preserve">Выезд специализированной бригады на территорию городского округа Верхний Тагил для отлова безнадзорных животных с последующей утилизацией в биотермической яме на основании лицензии
</t>
    </r>
  </si>
  <si>
    <r>
      <t xml:space="preserve">Для СМП и СОНО. </t>
    </r>
    <r>
      <rPr>
        <sz val="8"/>
        <rFont val="Times New Roman"/>
        <family val="1"/>
      </rPr>
      <t>Выполнение работ в соответствии ГОСТ и ТУ</t>
    </r>
  </si>
  <si>
    <r>
      <t xml:space="preserve">Для СМП и СОНО. </t>
    </r>
    <r>
      <rPr>
        <sz val="8"/>
        <rFont val="Times New Roman"/>
        <family val="1"/>
      </rPr>
      <t>Работы должны соответствовать техническим регламентам о безопасности зданий и сооружений (384-ФЗ от 30.12.2009), о требованиях пожарной безопасности (123-ФЗ от 22.07.2008), ППБ 01-03, иной обязательной НТД. Безопасность проведения работ, требования к охране труда и технике безопасности предусматривается согласно СНиП 12-03-2001 и 12-04-2002, СанПиН 2.2.3.1384-03 и 2.2.3.2733-10, Правил пожарной безопасности ППБ 01-03, НТД по безопасности труда. Используемые при проведении работ стройматериалы, оборудование, изделия и конструкции должны быть разрешенными к применению на территории РФ, иметь документы (сертификаты соответствия или др.), подтверждающие качество и безопасность продукции.</t>
    </r>
  </si>
  <si>
    <r>
      <t xml:space="preserve">Для СМП и СОНО. </t>
    </r>
    <r>
      <rPr>
        <sz val="8"/>
        <rFont val="Times New Roman"/>
        <family val="1"/>
      </rPr>
      <t>Microsoft Office 2013 Professional (3 комплекта)</t>
    </r>
  </si>
  <si>
    <r>
      <t xml:space="preserve">Для СМП и СОНО. </t>
    </r>
    <r>
      <rPr>
        <sz val="8"/>
        <rFont val="Times New Roman"/>
        <family val="1"/>
      </rPr>
      <t>Работы должны выполняться на основании лицензии, в соответствии с требованиями «Санитарных правил при работе со ртутью, ее соединениями и приборами с ртутным заполнением» № 4607-88 от 04.04.1988 г., СанПин 2.1.7.1322-03 «Гигиенические требования к размещению и обезвреживанию отходов производства и потребления»</t>
    </r>
  </si>
  <si>
    <t>ДЛЯ СМП И СОНО</t>
  </si>
  <si>
    <t>45.21.12.110</t>
  </si>
  <si>
    <t>28.11.00</t>
  </si>
  <si>
    <t xml:space="preserve">Уточнение цены после обоснования Н(М)Ц контракта </t>
  </si>
  <si>
    <t>Уточнение цены после обоснования Н(М)Ц контракта</t>
  </si>
  <si>
    <t>Перенос сроков в связи с обоснованием цены</t>
  </si>
  <si>
    <t>Выполнение инженерно-геологических изысканий по улице Спорта в городе Верхний Тагил.</t>
  </si>
  <si>
    <t>Изучение инженерно-геологических условий площадки: геолого-литологического строения, физико-механических и агрессивных свойств грунтов и подземных вод. Согласно требований СНиП 11-02-96 «Инженерные изыскания для строительства. Основные положения», СП 11-105-97 «Инженерно-геологические изыскания для строительства» и другие государственные стандарты и нормативные документы по инженерно-геологическим изысканиям и исследованиям грунтов.</t>
  </si>
  <si>
    <t>Возникла потребность в услугах</t>
  </si>
  <si>
    <r>
      <rPr>
        <b/>
        <sz val="8"/>
        <rFont val="Times New Roman"/>
        <family val="1"/>
      </rPr>
      <t>Для СМП и СОНО.</t>
    </r>
    <r>
      <rPr>
        <sz val="8"/>
        <rFont val="Times New Roman"/>
        <family val="1"/>
      </rPr>
      <t>Разработка комплекта организационно-планирующих документов на основании Федерального закона от 12.02.1998 №28-ФЗ "О гражданской обороне", Федерального закона от 21.12.1994 г. №68-ФЗ "О защите населения и территории от черезвычайных ситуаций природного и техногенного характера"</t>
    </r>
  </si>
  <si>
    <t>Предоставление лицензии для антивируса Касперский на 2014 год</t>
  </si>
  <si>
    <t>Обеспечение контракта 5%    Без аванса</t>
  </si>
  <si>
    <t>Обеспечение контракта 5%     Без аванса</t>
  </si>
  <si>
    <t>Обеспечение контракта  5%    Без аванса</t>
  </si>
  <si>
    <t>Обеспечение контракта 5%      Без аванса</t>
  </si>
  <si>
    <t xml:space="preserve">Отлов, эвтаназия и утилизации безнадзорных животных (собак) </t>
  </si>
  <si>
    <t xml:space="preserve"> 90.02.00</t>
  </si>
  <si>
    <t>Перенос сроков размещения</t>
  </si>
  <si>
    <r>
      <t xml:space="preserve">Для СМП и СОНО </t>
    </r>
    <r>
      <rPr>
        <sz val="8"/>
        <rFont val="Times New Roman"/>
        <family val="1"/>
      </rPr>
      <t>Еженедельное автоматическое обновление сетевых версий, обновление локальных версий, восстановление работоспособности экземпляров ПО. С апреля по декабрь 2014 г.</t>
    </r>
  </si>
  <si>
    <t>74.20.2</t>
  </si>
  <si>
    <t>74.20.71</t>
  </si>
  <si>
    <r>
      <t>Для СМП и СОНО</t>
    </r>
    <r>
      <rPr>
        <sz val="8"/>
        <rFont val="Times New Roman"/>
        <family val="1"/>
      </rPr>
      <t xml:space="preserve">. Лицензионные ключи Антивирус Касперского (32 лицензии) </t>
    </r>
  </si>
  <si>
    <t xml:space="preserve">Оказание  услуг по предоставлению Администрации городского округа Верхний Тагил печатной площади в средствах массовой информации (периодическое печатное издание – газета) для публикации материалов в 2014 году
</t>
  </si>
  <si>
    <r>
      <rPr>
        <b/>
        <sz val="8"/>
        <rFont val="Times New Roman"/>
        <family val="1"/>
      </rPr>
      <t>Для СМП и СОНО.</t>
    </r>
    <r>
      <rPr>
        <sz val="8"/>
        <rFont val="Times New Roman"/>
        <family val="1"/>
      </rPr>
      <t xml:space="preserve">Оказание оценочных услуг по определению рыночной стоимости объектов недвижимости в соответствии с Федеральным законом № 135-ФЗ от 29.07.1998 "Об оценочной деятельности в Российской Федерации", Федеральными стандартами оценки ФСО </t>
    </r>
  </si>
  <si>
    <r>
      <rPr>
        <b/>
        <sz val="8"/>
        <rFont val="Times New Roman"/>
        <family val="1"/>
      </rPr>
      <t>Для СМП и СОНО</t>
    </r>
    <r>
      <rPr>
        <sz val="8"/>
        <rFont val="Times New Roman"/>
        <family val="1"/>
      </rPr>
      <t xml:space="preserve"> Работы выполняются в соответствии с нормами Земельного кодекса РФ, Федерального Закона от 24.07.2007 " 221-ФЗ "О государственном кадастре недвижимости" и иными нормами действующего законодательства Российской Федерации</t>
    </r>
  </si>
  <si>
    <t>0104 2000104 244 340</t>
  </si>
  <si>
    <t xml:space="preserve">0410 0120410 242 226 </t>
  </si>
  <si>
    <t>в связи с потребностью закупки</t>
  </si>
  <si>
    <r>
      <rPr>
        <b/>
        <sz val="12"/>
        <rFont val="Times New Roman"/>
        <family val="1"/>
      </rPr>
      <t>Для СМП и СОНО</t>
    </r>
    <r>
      <rPr>
        <sz val="12"/>
        <rFont val="Times New Roman"/>
        <family val="1"/>
      </rPr>
      <t xml:space="preserve"> Разработка схемы теплоснабжения в поселке Половинный городского округа Верхний Тагил на 2015 и на перспективу до 2030 года</t>
    </r>
  </si>
  <si>
    <t>Июль   2014</t>
  </si>
  <si>
    <t>№ 14-219 от 28.04.14</t>
  </si>
  <si>
    <t>Июнь     2014</t>
  </si>
  <si>
    <r>
      <rPr>
        <b/>
        <sz val="8"/>
        <rFont val="Times New Roman"/>
        <family val="1"/>
      </rPr>
      <t>Для СМП и СОНО</t>
    </r>
    <r>
      <rPr>
        <sz val="8"/>
        <rFont val="Times New Roman"/>
        <family val="1"/>
      </rPr>
      <t xml:space="preserve"> Схема теплоснабжения должна состоять из разделов и обосновывающих материалов, являющихся их неотъемлемой частью, и объединены в тома и книги.
Состав разделов схем теплоснабжения:
а) Раздел 1 «Показатели перспективного спроса на тепловую энергию (мощность) и теплоноситель в установленных границах территории поселения, городского округа».
б) Раздел 2 «Перспективные балансы тепловой мощности источников тепловой энергии и тепловой нагрузки потребителей».
в) Раздел 3 «Перспективные балансы теплоносителя».
г) Раздел 4 «Предложения по строительству, реконструкции и техническому перевооружению источников тепловой энергии».
д) Раздел 5 «Предложения по строительству и реконструкции тепловых сетей».
е) Раздел 6 «Перспективные топливные балансы».
ж) Раздел 7 «Инвестиции в строительство, реконструкцию и техническое перевооружение».
з) Раздел 8 «Решение об определении единой теплоснабжающей организации».
и) Раздел 9 «Решения о распределении тепловой нагрузки между источниками тепловой энергии».
к) Раздел 10 «Решения по бесхозяйным тепловым сетям».
Обосновывающие материалы к схемам теплоснабжения:
а) Глава 1 «Существующее положение в сфере производства, передачи и потребления тепловой энергии для целей теплоснабжения»;
б) Глава 2 «Перспективное потребление тепловой энергии на цели теплоснабжения»;
в) Глава 3 «Перспективные балансы тепловой мощности источников тепловой энергии и тепловой нагрузки»;
г) Глава 4 «Перспективные балансы производительности водоподготовительных установок и максимального потребления теплоносителя теплопотребляющими установками потребителей, в том числе в аварийных режимах»;
д) Глава 5 «Предложения по строительству, реконструкции и техническому перевооружению источников тепловой энергии»;
е) Глава 6 «Предложения по строительству и реконструкции тепловых сетей и сооружений на них»;
ж) Глава 7 «Перспективные топливные балансы»;
з) Глава 8 «Оценка надежности теплоснабжения»;
и) Глава 9 «Обоснование инвестиций в строительство, реконструкцию и техническое перевооружение»;
к) Глава 10 «Обоснование предложения по определению единой теплоснабжающей организации».
Графический материал (кары, схемы тепловых сетей и т.д.)разрабатывается в программе MapInfo 9.5.
</t>
    </r>
  </si>
  <si>
    <t>Комплект АРМ (3шт.): Системный блок, Лицензия Windows 7, Монитор 20', клавиатура, мышь, колонки, наушники стерео, web-камера, МФУ, кабель подключения USB.</t>
  </si>
  <si>
    <t>Системный блок 1 шт</t>
  </si>
  <si>
    <t xml:space="preserve">Персональный компьютер в сборе </t>
  </si>
  <si>
    <t>0410 0120410  242 310</t>
  </si>
  <si>
    <t>Июль    2014</t>
  </si>
  <si>
    <t>Июнь    2014</t>
  </si>
  <si>
    <t xml:space="preserve"> Работы выполнять в соответствие с требованиям СНиП, ГОСТ, СанПИН и требованиями, установленными:
-Федеральным законом от 08.11.2007 г. № 257-ФЗ «Об автомобильных дорогах и о дорожной деятельности в Российской Федерации»;
-Федеральным законом от 10.12.1995 г. № 196-ФЗ «О безопасности дорожного движения»;
- ГОСТ Р 50597-93. «Автомобильные дороги и улицы требования к эксплуатационному состоянию, допустимому по условиям обеспечения безопасности дорожного движения»;
- правилами благоустройства и озеленения городского округа Верхний Тагил (Постановление администрации городского округа Верхний Тагил от 26.02.2013 г. № 109 «Об утверждении Муниципальной целевой программы «Содержание объектов благоустройства и озеленения городского округа Верхний Тагил на 2013-2015 годы»)
Подрядчик при выполнении работ обязан обеспечить выполнение необходимых мероприятий по технике безопасности, охране окружающей среды, насаждений во время выполнения подрядных работ, обеспечить безопасность движения транспорта, людей (прохожих) и рабочих
</t>
  </si>
  <si>
    <r>
      <rPr>
        <b/>
        <sz val="8"/>
        <rFont val="Times New Roman"/>
        <family val="1"/>
      </rPr>
      <t>Для СМП и СОНО</t>
    </r>
    <r>
      <rPr>
        <sz val="8"/>
        <rFont val="Times New Roman"/>
        <family val="1"/>
      </rPr>
      <t xml:space="preserve"> 3000 кв м  Работы выполнять в соответствие с требованиям СНиП, ГОСТ, СанПИН и требованиями, установленными:
-Федеральным законом от 08.11.2007 г. № 257-ФЗ «Об автомобильных дорогах и о дорожной деятельности в Российской Федерации»;
-Федеральным законом от 10.12.1995 г. № 196-ФЗ «О безопасности дорожного движения»;
- ГОСТ Р 50597-93. «Автомобильные дороги и улицы требования к эксплуатационному состоянию, допустимому по условиям обеспечения безопасности дорожного движения»;
- правилами благоустройства и озеленения городского округа Верхний Тагил (Постановление администрации городского округа Верхний Тагил от 26.02.2013 г. № 109 «Об утверждении Муниципальной целевой программы «Содержание объектов благоустройства и озеленения городского округа Верхний Тагил на 2013-2015 годы»)
Подрядчик при выполнении работ обязан обеспечить выполнение необходимых мероприятий по технике безопасности, охране окружающей среды, насаждений во время выполнения подрядных работ, обеспечить безопасность движения транспорта, людей (прохожих) и рабочих
</t>
    </r>
  </si>
  <si>
    <r>
      <rPr>
        <b/>
        <sz val="8"/>
        <rFont val="Times New Roman"/>
        <family val="1"/>
      </rPr>
      <t>Для СМП и СОНО</t>
    </r>
    <r>
      <rPr>
        <sz val="8"/>
        <rFont val="Times New Roman"/>
        <family val="1"/>
      </rPr>
      <t xml:space="preserve"> Работы должны быть выполнены в соответствии с требованиями ОДН 218.0.006-2002 «Правила диагностики и оценки состояния автомобильных дорог», утвержденного распоряжением Минтранса России от 03.12.2002 № ИС-840-р, а также в соответствии с «Порядком разработки и утверждения проектов организации дорожного движения на автомобильных дорогах», утвержденного Департаментом ОБДД МВД России 02.08.2006 №т13/6-3853 и Федеральным дорожным агентством 07.08.2006 № 01-29/5313. В процессе выполнения работ должна быть обеспечена безопасность их выполнения. </t>
    </r>
    <r>
      <rPr>
        <sz val="9"/>
        <rFont val="Times New Roman"/>
        <family val="1"/>
      </rPr>
      <t>Работы должны быть выполнены в полном объеме, в установленные сроки</t>
    </r>
  </si>
  <si>
    <t xml:space="preserve"> 0409 0120409 244 225</t>
  </si>
  <si>
    <t>0503 0160503 244 225</t>
  </si>
  <si>
    <t xml:space="preserve">624162 г. Свердловская область, г Верхний Тагил, ул. Жуковского,13                                                                                                                                                                                                 Тел. 8 (34357) 2 47 92; 2 44 38; 2 47 90                                                                                                                                                                                                                        zakupki-adm-vt@mail.ru ; planolga14@mail.ru                    </t>
  </si>
  <si>
    <r>
      <t xml:space="preserve">Для СМП и СОНО. </t>
    </r>
    <r>
      <rPr>
        <sz val="8"/>
        <rFont val="Times New Roman"/>
        <family val="1"/>
      </rPr>
      <t xml:space="preserve">В ходе ремонта колодца должны быть выполнены в соответствии с требованиями СанПиН 2.1.4.1175-02 «Гигиенические требования к качеству воды нецентрализованного водоснабжения. Санитарная охрана источников» следующие работы:
-устройство подстилающих слоев;
-устройство полов;
-установка элементов каркаса из брусьев;
-обшивка каркасных стен;
-подготовка положительного санитарно-гигиенического заключения территориальной ЦСЭН по качеству воды источника и наличию зоны санитарной охраны (откачка воды, дезинфекция);
- очистка и вывоз мусора, благоустройство зоны санитарной охраны источника нецентрализованного водоснабжения в радиусе не менее 20 метров.
</t>
    </r>
  </si>
  <si>
    <r>
      <t>Для СМП и СОНО.</t>
    </r>
    <r>
      <rPr>
        <sz val="8"/>
        <rFont val="Times New Roman"/>
        <family val="1"/>
      </rPr>
      <t xml:space="preserve"> Реализация областной государственной целевой программы «Родники» в ходе обустройства колодца должны быть выполнены в соответствии с требованиями СанПиН 2.1.4.1175-02 «Гигиенические требования к качеству воды нецентрализованного водоснабжения. Санитарная охрана источников» следующие работы:
-разборка наземной части и сруба;
-очистка колодца от мокрого ила и грязи;
-устройство глиняного замка;
-установка сруба надводной части колодца;
-устройство подстилающих слоев;
-устройство полов;
-установка элементов каркаса из брусьев;
-обшивка каркасных стен;
-установка ворота и дверцы колодца;
-установка резных элементов;
-подготовка положительного санитарно-гигиенического заключения территориальной ЦСЭН по качеству воды источника и наличию зоны санитарной охраны (откачка воды, дезинфекция);
- очистка и вывоз мусора, благоустройство зоны санитарной охраны источника нецентрализованного водоснабжения в радиусе не менее 20 метров.
</t>
    </r>
  </si>
  <si>
    <t>март 2015</t>
  </si>
  <si>
    <t>Июль     2014</t>
  </si>
  <si>
    <t>Октябрь2014</t>
  </si>
  <si>
    <t>Октябрь  2014</t>
  </si>
  <si>
    <t>декабрь 2014</t>
  </si>
  <si>
    <t>август 2014</t>
  </si>
  <si>
    <t>выполнение работ по ремонту крыши дома 9 по ул. Вокзальная в городе Верхний Тагил в 2014 году</t>
  </si>
  <si>
    <t>29</t>
  </si>
  <si>
    <t>30</t>
  </si>
  <si>
    <t>Глава городского округа Верхний Тагил    С.Г. Калинин    ________________             «21» июля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</si>
</sst>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&quot;р.&quot;"/>
    <numFmt numFmtId="171" formatCode="[$-FC19]d\ mmmm\ yyyy\ &quot;г.&quot;"/>
  </numFmts>
  <fonts count="6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56"/>
      <name val="Times New Roman"/>
      <family val="1"/>
    </font>
    <font>
      <sz val="8"/>
      <color indexed="56"/>
      <name val="Times New Roman"/>
      <family val="1"/>
    </font>
    <font>
      <sz val="10"/>
      <color indexed="56"/>
      <name val="Arial Cyr"/>
      <family val="0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3"/>
      <name val="Times New Roman"/>
      <family val="1"/>
    </font>
    <font>
      <sz val="8"/>
      <color theme="3"/>
      <name val="Times New Roman"/>
      <family val="1"/>
    </font>
    <font>
      <sz val="10"/>
      <color theme="3"/>
      <name val="Arial Cyr"/>
      <family val="0"/>
    </font>
    <font>
      <b/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" fontId="1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33" borderId="12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1" fillId="34" borderId="12" xfId="0" applyNumberFormat="1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left" vertical="top" wrapText="1"/>
    </xf>
    <xf numFmtId="49" fontId="9" fillId="0" borderId="0" xfId="0" applyNumberFormat="1" applyFont="1" applyAlignment="1">
      <alignment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9" fontId="3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center" vertical="top" wrapText="1"/>
    </xf>
    <xf numFmtId="49" fontId="1" fillId="34" borderId="19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10" fillId="0" borderId="20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1" fontId="1" fillId="0" borderId="19" xfId="0" applyNumberFormat="1" applyFont="1" applyBorder="1" applyAlignment="1">
      <alignment horizontal="center" vertical="top" wrapText="1"/>
    </xf>
    <xf numFmtId="9" fontId="3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9" fontId="10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3" fontId="4" fillId="0" borderId="2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3" fillId="0" borderId="16" xfId="0" applyFont="1" applyBorder="1" applyAlignment="1">
      <alignment horizontal="center" vertical="top" wrapText="1"/>
    </xf>
    <xf numFmtId="49" fontId="1" fillId="34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49" fontId="1" fillId="34" borderId="18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top" wrapText="1"/>
    </xf>
    <xf numFmtId="0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" fontId="10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0" fillId="0" borderId="18" xfId="0" applyFont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49" fontId="56" fillId="0" borderId="12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4" fontId="1" fillId="0" borderId="27" xfId="0" applyNumberFormat="1" applyFont="1" applyFill="1" applyBorder="1" applyAlignment="1">
      <alignment horizontal="center" vertical="top" wrapText="1"/>
    </xf>
    <xf numFmtId="4" fontId="1" fillId="0" borderId="28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/>
    </xf>
    <xf numFmtId="49" fontId="57" fillId="0" borderId="13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13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" fontId="1" fillId="0" borderId="19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top" wrapText="1"/>
    </xf>
    <xf numFmtId="0" fontId="58" fillId="0" borderId="18" xfId="0" applyFont="1" applyFill="1" applyBorder="1" applyAlignment="1">
      <alignment horizontal="center" vertical="top" wrapText="1"/>
    </xf>
    <xf numFmtId="0" fontId="59" fillId="0" borderId="18" xfId="0" applyNumberFormat="1" applyFont="1" applyFill="1" applyBorder="1" applyAlignment="1">
      <alignment horizontal="center" vertical="center" wrapText="1"/>
    </xf>
    <xf numFmtId="3" fontId="59" fillId="0" borderId="18" xfId="0" applyNumberFormat="1" applyFont="1" applyFill="1" applyBorder="1" applyAlignment="1">
      <alignment horizontal="center" vertical="center" wrapText="1"/>
    </xf>
    <xf numFmtId="9" fontId="58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top" wrapText="1"/>
    </xf>
    <xf numFmtId="0" fontId="58" fillId="0" borderId="19" xfId="0" applyFont="1" applyFill="1" applyBorder="1" applyAlignment="1">
      <alignment horizontal="center" vertical="top" wrapText="1"/>
    </xf>
    <xf numFmtId="0" fontId="59" fillId="0" borderId="19" xfId="0" applyNumberFormat="1" applyFont="1" applyFill="1" applyBorder="1" applyAlignment="1">
      <alignment horizontal="center" vertical="center" wrapText="1"/>
    </xf>
    <xf numFmtId="3" fontId="59" fillId="0" borderId="19" xfId="0" applyNumberFormat="1" applyFont="1" applyFill="1" applyBorder="1" applyAlignment="1">
      <alignment horizontal="center" vertical="center" wrapText="1"/>
    </xf>
    <xf numFmtId="9" fontId="58" fillId="0" borderId="19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top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 wrapText="1"/>
    </xf>
    <xf numFmtId="3" fontId="60" fillId="0" borderId="12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top" wrapText="1"/>
    </xf>
    <xf numFmtId="0" fontId="62" fillId="0" borderId="0" xfId="0" applyFont="1" applyFill="1" applyAlignment="1">
      <alignment/>
    </xf>
    <xf numFmtId="168" fontId="1" fillId="0" borderId="14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0" fillId="0" borderId="21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4" fontId="1" fillId="0" borderId="25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0" borderId="18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top" wrapText="1"/>
    </xf>
    <xf numFmtId="43" fontId="3" fillId="0" borderId="10" xfId="58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9" fontId="3" fillId="0" borderId="18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63" fillId="0" borderId="18" xfId="0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9" fontId="10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top" wrapText="1"/>
    </xf>
    <xf numFmtId="43" fontId="3" fillId="0" borderId="18" xfId="58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170" fontId="10" fillId="0" borderId="10" xfId="0" applyNumberFormat="1" applyFont="1" applyFill="1" applyBorder="1" applyAlignment="1">
      <alignment horizontal="center" vertical="top" wrapText="1"/>
    </xf>
    <xf numFmtId="49" fontId="0" fillId="35" borderId="12" xfId="0" applyNumberFormat="1" applyFont="1" applyFill="1" applyBorder="1" applyAlignment="1">
      <alignment horizontal="center" vertical="center" wrapText="1"/>
    </xf>
    <xf numFmtId="49" fontId="1" fillId="35" borderId="12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top" wrapText="1"/>
    </xf>
    <xf numFmtId="49" fontId="1" fillId="35" borderId="12" xfId="0" applyNumberFormat="1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center" vertical="top" wrapText="1"/>
    </xf>
    <xf numFmtId="0" fontId="1" fillId="35" borderId="12" xfId="0" applyFont="1" applyFill="1" applyBorder="1" applyAlignment="1">
      <alignment vertical="top" wrapText="1"/>
    </xf>
    <xf numFmtId="0" fontId="12" fillId="35" borderId="12" xfId="0" applyFont="1" applyFill="1" applyBorder="1" applyAlignment="1">
      <alignment vertical="center" wrapText="1"/>
    </xf>
    <xf numFmtId="1" fontId="1" fillId="35" borderId="12" xfId="0" applyNumberFormat="1" applyFont="1" applyFill="1" applyBorder="1" applyAlignment="1">
      <alignment horizontal="center" vertical="center" wrapText="1"/>
    </xf>
    <xf numFmtId="4" fontId="1" fillId="35" borderId="12" xfId="0" applyNumberFormat="1" applyFont="1" applyFill="1" applyBorder="1" applyAlignment="1">
      <alignment horizontal="center" vertical="top" wrapText="1"/>
    </xf>
    <xf numFmtId="9" fontId="3" fillId="35" borderId="18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top" wrapText="1"/>
    </xf>
    <xf numFmtId="0" fontId="1" fillId="35" borderId="12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1" fontId="1" fillId="35" borderId="11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" fillId="35" borderId="13" xfId="0" applyNumberFormat="1" applyFont="1" applyFill="1" applyBorder="1" applyAlignment="1">
      <alignment horizontal="center" vertical="center" wrapText="1"/>
    </xf>
    <xf numFmtId="1" fontId="1" fillId="35" borderId="13" xfId="0" applyNumberFormat="1" applyFont="1" applyFill="1" applyBorder="1" applyAlignment="1">
      <alignment horizontal="center" vertical="center" wrapText="1"/>
    </xf>
    <xf numFmtId="4" fontId="1" fillId="35" borderId="13" xfId="0" applyNumberFormat="1" applyFont="1" applyFill="1" applyBorder="1" applyAlignment="1">
      <alignment horizontal="center" vertical="center" wrapText="1"/>
    </xf>
    <xf numFmtId="0" fontId="6" fillId="35" borderId="12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left" vertical="top" wrapText="1"/>
    </xf>
    <xf numFmtId="0" fontId="64" fillId="0" borderId="1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4" fontId="8" fillId="34" borderId="21" xfId="0" applyNumberFormat="1" applyFont="1" applyFill="1" applyBorder="1" applyAlignment="1">
      <alignment horizontal="left" vertical="center" wrapText="1"/>
    </xf>
    <xf numFmtId="4" fontId="8" fillId="34" borderId="30" xfId="0" applyNumberFormat="1" applyFont="1" applyFill="1" applyBorder="1" applyAlignment="1">
      <alignment horizontal="left" vertical="center" wrapText="1"/>
    </xf>
    <xf numFmtId="4" fontId="8" fillId="34" borderId="25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49" fontId="1" fillId="34" borderId="32" xfId="0" applyNumberFormat="1" applyFont="1" applyFill="1" applyBorder="1" applyAlignment="1">
      <alignment horizontal="center" vertical="top" wrapText="1"/>
    </xf>
    <xf numFmtId="49" fontId="1" fillId="34" borderId="33" xfId="0" applyNumberFormat="1" applyFont="1" applyFill="1" applyBorder="1" applyAlignment="1">
      <alignment horizontal="center" vertical="top" wrapText="1"/>
    </xf>
    <xf numFmtId="49" fontId="1" fillId="0" borderId="34" xfId="0" applyNumberFormat="1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49" fontId="0" fillId="36" borderId="11" xfId="0" applyNumberFormat="1" applyFont="1" applyFill="1" applyBorder="1" applyAlignment="1">
      <alignment horizontal="center" vertical="center" wrapText="1"/>
    </xf>
    <xf numFmtId="49" fontId="0" fillId="36" borderId="16" xfId="0" applyNumberFormat="1" applyFont="1" applyFill="1" applyBorder="1" applyAlignment="1">
      <alignment horizontal="center" vertical="center" wrapText="1"/>
    </xf>
    <xf numFmtId="49" fontId="0" fillId="36" borderId="10" xfId="0" applyNumberFormat="1" applyFont="1" applyFill="1" applyBorder="1" applyAlignment="1">
      <alignment horizontal="center" vertical="center" wrapText="1"/>
    </xf>
    <xf numFmtId="49" fontId="0" fillId="36" borderId="10" xfId="0" applyNumberFormat="1" applyFill="1" applyBorder="1" applyAlignment="1">
      <alignment horizontal="center" vertical="center" wrapText="1"/>
    </xf>
    <xf numFmtId="49" fontId="0" fillId="36" borderId="13" xfId="0" applyNumberFormat="1" applyFont="1" applyFill="1" applyBorder="1" applyAlignment="1">
      <alignment horizontal="center" vertical="center" wrapText="1"/>
    </xf>
    <xf numFmtId="49" fontId="0" fillId="36" borderId="11" xfId="0" applyNumberFormat="1" applyFont="1" applyFill="1" applyBorder="1" applyAlignment="1">
      <alignment horizontal="center" vertical="center" wrapText="1"/>
    </xf>
    <xf numFmtId="49" fontId="0" fillId="36" borderId="19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 wrapText="1"/>
    </xf>
    <xf numFmtId="49" fontId="0" fillId="35" borderId="11" xfId="0" applyNumberFormat="1" applyFont="1" applyFill="1" applyBorder="1" applyAlignment="1">
      <alignment horizontal="center" vertical="center" wrapText="1"/>
    </xf>
    <xf numFmtId="49" fontId="0" fillId="35" borderId="16" xfId="0" applyNumberFormat="1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49" fontId="60" fillId="35" borderId="12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0" fillId="35" borderId="13" xfId="0" applyNumberFormat="1" applyFont="1" applyFill="1" applyBorder="1" applyAlignment="1">
      <alignment horizontal="center" vertical="center" wrapText="1"/>
    </xf>
    <xf numFmtId="49" fontId="0" fillId="36" borderId="0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PageLayoutView="0" workbookViewId="0" topLeftCell="A1">
      <selection activeCell="E121" sqref="E121"/>
    </sheetView>
  </sheetViews>
  <sheetFormatPr defaultColWidth="9.00390625" defaultRowHeight="12.75"/>
  <cols>
    <col min="1" max="1" width="3.625" style="297" customWidth="1"/>
    <col min="2" max="2" width="25.375" style="129" customWidth="1"/>
    <col min="3" max="3" width="11.00390625" style="129" customWidth="1"/>
    <col min="4" max="4" width="13.125" style="130" customWidth="1"/>
    <col min="5" max="5" width="6.375" style="129" customWidth="1"/>
    <col min="6" max="6" width="41.125" style="129" customWidth="1"/>
    <col min="7" max="7" width="28.625" style="129" customWidth="1"/>
    <col min="8" max="8" width="8.625" style="129" customWidth="1"/>
    <col min="9" max="9" width="10.125" style="129" bestFit="1" customWidth="1"/>
    <col min="10" max="10" width="16.375" style="144" customWidth="1"/>
    <col min="11" max="11" width="15.25390625" style="129" customWidth="1"/>
    <col min="12" max="12" width="10.875" style="129" customWidth="1"/>
    <col min="13" max="13" width="10.125" style="129" customWidth="1"/>
    <col min="14" max="14" width="9.125" style="129" customWidth="1"/>
    <col min="15" max="15" width="15.125" style="129" customWidth="1"/>
    <col min="16" max="16384" width="9.125" style="129" customWidth="1"/>
  </cols>
  <sheetData>
    <row r="1" spans="2:15" ht="41.25" customHeight="1">
      <c r="B1" s="321" t="s">
        <v>134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ht="18.75">
      <c r="B2" s="1"/>
    </row>
    <row r="3" spans="2:9" ht="21.75" customHeight="1">
      <c r="B3" s="10" t="s">
        <v>119</v>
      </c>
      <c r="C3" s="313" t="s">
        <v>116</v>
      </c>
      <c r="D3" s="313"/>
      <c r="E3" s="313"/>
      <c r="F3" s="313"/>
      <c r="G3" s="313"/>
      <c r="H3" s="313"/>
      <c r="I3" s="313"/>
    </row>
    <row r="4" spans="2:10" ht="43.5" customHeight="1">
      <c r="B4" s="10" t="s">
        <v>120</v>
      </c>
      <c r="C4" s="313" t="s">
        <v>313</v>
      </c>
      <c r="D4" s="313"/>
      <c r="E4" s="313"/>
      <c r="F4" s="313"/>
      <c r="G4" s="313"/>
      <c r="H4" s="313"/>
      <c r="I4" s="313"/>
      <c r="J4" s="145"/>
    </row>
    <row r="5" spans="2:9" ht="15">
      <c r="B5" s="10" t="s">
        <v>101</v>
      </c>
      <c r="C5" s="313">
        <v>6616001073</v>
      </c>
      <c r="D5" s="313"/>
      <c r="E5" s="313"/>
      <c r="F5" s="313"/>
      <c r="G5" s="313"/>
      <c r="H5" s="313"/>
      <c r="I5" s="313"/>
    </row>
    <row r="6" spans="2:9" ht="15">
      <c r="B6" s="10" t="s">
        <v>102</v>
      </c>
      <c r="C6" s="313">
        <v>661601001</v>
      </c>
      <c r="D6" s="313"/>
      <c r="E6" s="313"/>
      <c r="F6" s="313"/>
      <c r="G6" s="313"/>
      <c r="H6" s="313"/>
      <c r="I6" s="313"/>
    </row>
    <row r="7" spans="2:9" ht="15">
      <c r="B7" s="10" t="s">
        <v>93</v>
      </c>
      <c r="C7" s="313">
        <v>65733000</v>
      </c>
      <c r="D7" s="313"/>
      <c r="E7" s="313"/>
      <c r="F7" s="313"/>
      <c r="G7" s="313"/>
      <c r="H7" s="313"/>
      <c r="I7" s="313"/>
    </row>
    <row r="8" ht="12.75">
      <c r="B8" s="3"/>
    </row>
    <row r="9" spans="1:15" ht="14.25">
      <c r="A9" s="337" t="s">
        <v>124</v>
      </c>
      <c r="B9" s="322" t="s">
        <v>103</v>
      </c>
      <c r="C9" s="322" t="s">
        <v>104</v>
      </c>
      <c r="D9" s="324" t="s">
        <v>105</v>
      </c>
      <c r="E9" s="322" t="s">
        <v>106</v>
      </c>
      <c r="F9" s="322"/>
      <c r="G9" s="322"/>
      <c r="H9" s="322"/>
      <c r="I9" s="322"/>
      <c r="J9" s="322"/>
      <c r="K9" s="322"/>
      <c r="L9" s="322"/>
      <c r="M9" s="322"/>
      <c r="N9" s="322" t="s">
        <v>118</v>
      </c>
      <c r="O9" s="322" t="s">
        <v>107</v>
      </c>
    </row>
    <row r="10" spans="1:15" ht="65.25" customHeight="1">
      <c r="A10" s="337"/>
      <c r="B10" s="322"/>
      <c r="C10" s="322"/>
      <c r="D10" s="324"/>
      <c r="E10" s="323" t="s">
        <v>108</v>
      </c>
      <c r="F10" s="322" t="s">
        <v>109</v>
      </c>
      <c r="G10" s="322" t="s">
        <v>123</v>
      </c>
      <c r="H10" s="322" t="s">
        <v>110</v>
      </c>
      <c r="I10" s="322" t="s">
        <v>111</v>
      </c>
      <c r="J10" s="325" t="s">
        <v>122</v>
      </c>
      <c r="K10" s="322" t="s">
        <v>112</v>
      </c>
      <c r="L10" s="322" t="s">
        <v>113</v>
      </c>
      <c r="M10" s="322"/>
      <c r="N10" s="322"/>
      <c r="O10" s="322"/>
    </row>
    <row r="11" spans="1:15" ht="57" customHeight="1">
      <c r="A11" s="337"/>
      <c r="B11" s="322"/>
      <c r="C11" s="322"/>
      <c r="D11" s="324"/>
      <c r="E11" s="323"/>
      <c r="F11" s="322"/>
      <c r="G11" s="322"/>
      <c r="H11" s="322"/>
      <c r="I11" s="322"/>
      <c r="J11" s="325"/>
      <c r="K11" s="322"/>
      <c r="L11" s="322" t="s">
        <v>117</v>
      </c>
      <c r="M11" s="322" t="s">
        <v>114</v>
      </c>
      <c r="N11" s="322"/>
      <c r="O11" s="322"/>
    </row>
    <row r="12" spans="1:15" ht="28.5" customHeight="1">
      <c r="A12" s="337"/>
      <c r="B12" s="322"/>
      <c r="C12" s="322"/>
      <c r="D12" s="324"/>
      <c r="E12" s="323"/>
      <c r="F12" s="322"/>
      <c r="G12" s="322"/>
      <c r="H12" s="322"/>
      <c r="I12" s="322"/>
      <c r="J12" s="325"/>
      <c r="K12" s="322"/>
      <c r="L12" s="322"/>
      <c r="M12" s="322"/>
      <c r="N12" s="322"/>
      <c r="O12" s="322"/>
    </row>
    <row r="13" spans="1:15" ht="15.75">
      <c r="A13" s="338"/>
      <c r="B13" s="5">
        <v>1</v>
      </c>
      <c r="C13" s="5">
        <v>2</v>
      </c>
      <c r="D13" s="11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147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</row>
    <row r="14" spans="1:15" ht="22.5" customHeight="1">
      <c r="A14" s="314" t="s">
        <v>135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6"/>
    </row>
    <row r="15" spans="1:15" ht="66" customHeight="1">
      <c r="A15" s="339">
        <v>1</v>
      </c>
      <c r="B15" s="24" t="s">
        <v>153</v>
      </c>
      <c r="C15" s="22" t="s">
        <v>219</v>
      </c>
      <c r="D15" s="24" t="s">
        <v>218</v>
      </c>
      <c r="E15" s="14">
        <v>22</v>
      </c>
      <c r="F15" s="15" t="s">
        <v>254</v>
      </c>
      <c r="G15" s="100" t="s">
        <v>287</v>
      </c>
      <c r="H15" s="17" t="s">
        <v>217</v>
      </c>
      <c r="I15" s="18">
        <v>1</v>
      </c>
      <c r="J15" s="19">
        <v>162010.59</v>
      </c>
      <c r="K15" s="28" t="s">
        <v>280</v>
      </c>
      <c r="L15" s="24" t="s">
        <v>139</v>
      </c>
      <c r="M15" s="24" t="s">
        <v>222</v>
      </c>
      <c r="N15" s="21" t="s">
        <v>140</v>
      </c>
      <c r="O15" s="16" t="s">
        <v>272</v>
      </c>
    </row>
    <row r="16" spans="1:15" ht="32.25" customHeight="1">
      <c r="A16" s="340" t="s">
        <v>10</v>
      </c>
      <c r="B16" s="328" t="s">
        <v>294</v>
      </c>
      <c r="C16" s="6" t="s">
        <v>224</v>
      </c>
      <c r="D16" s="7"/>
      <c r="E16" s="14">
        <v>24</v>
      </c>
      <c r="F16" s="15" t="s">
        <v>137</v>
      </c>
      <c r="G16" s="94" t="s">
        <v>255</v>
      </c>
      <c r="H16" s="17"/>
      <c r="I16" s="18"/>
      <c r="J16" s="19">
        <f>J17+J18+J19+J20+J21+J22+J23</f>
        <v>81502.83</v>
      </c>
      <c r="K16" s="326" t="s">
        <v>280</v>
      </c>
      <c r="L16" s="330" t="s">
        <v>139</v>
      </c>
      <c r="M16" s="330" t="s">
        <v>158</v>
      </c>
      <c r="N16" s="331" t="s">
        <v>140</v>
      </c>
      <c r="O16" s="333" t="s">
        <v>273</v>
      </c>
    </row>
    <row r="17" spans="1:15" ht="57.75" customHeight="1">
      <c r="A17" s="341"/>
      <c r="B17" s="329"/>
      <c r="C17" s="13"/>
      <c r="D17" s="47" t="s">
        <v>180</v>
      </c>
      <c r="E17" s="14"/>
      <c r="F17" s="72" t="s">
        <v>126</v>
      </c>
      <c r="G17" s="12" t="s">
        <v>144</v>
      </c>
      <c r="H17" s="73" t="s">
        <v>127</v>
      </c>
      <c r="I17" s="6">
        <v>400</v>
      </c>
      <c r="J17" s="74">
        <v>61240</v>
      </c>
      <c r="K17" s="327"/>
      <c r="L17" s="318"/>
      <c r="M17" s="318"/>
      <c r="N17" s="332"/>
      <c r="O17" s="334"/>
    </row>
    <row r="18" spans="1:15" ht="44.25" customHeight="1">
      <c r="A18" s="341"/>
      <c r="B18" s="329"/>
      <c r="C18" s="13"/>
      <c r="D18" s="47" t="s">
        <v>181</v>
      </c>
      <c r="E18" s="14"/>
      <c r="F18" s="72" t="s">
        <v>128</v>
      </c>
      <c r="G18" s="12" t="s">
        <v>145</v>
      </c>
      <c r="H18" s="73" t="s">
        <v>127</v>
      </c>
      <c r="I18" s="6">
        <v>400</v>
      </c>
      <c r="J18" s="74">
        <v>2888</v>
      </c>
      <c r="K18" s="327"/>
      <c r="L18" s="318"/>
      <c r="M18" s="318"/>
      <c r="N18" s="332"/>
      <c r="O18" s="334"/>
    </row>
    <row r="19" spans="1:15" ht="56.25" customHeight="1">
      <c r="A19" s="341"/>
      <c r="B19" s="329"/>
      <c r="C19" s="13"/>
      <c r="D19" s="47" t="s">
        <v>182</v>
      </c>
      <c r="E19" s="14"/>
      <c r="F19" s="72" t="s">
        <v>129</v>
      </c>
      <c r="G19" s="12" t="s">
        <v>146</v>
      </c>
      <c r="H19" s="73" t="s">
        <v>127</v>
      </c>
      <c r="I19" s="6">
        <v>50</v>
      </c>
      <c r="J19" s="74">
        <v>2307.33</v>
      </c>
      <c r="K19" s="327"/>
      <c r="L19" s="318"/>
      <c r="M19" s="318"/>
      <c r="N19" s="332"/>
      <c r="O19" s="334"/>
    </row>
    <row r="20" spans="1:15" ht="33" customHeight="1">
      <c r="A20" s="341"/>
      <c r="B20" s="329"/>
      <c r="C20" s="13"/>
      <c r="D20" s="47" t="s">
        <v>182</v>
      </c>
      <c r="E20" s="14"/>
      <c r="F20" s="72" t="s">
        <v>130</v>
      </c>
      <c r="G20" s="23" t="s">
        <v>147</v>
      </c>
      <c r="H20" s="73" t="s">
        <v>133</v>
      </c>
      <c r="I20" s="6">
        <v>50</v>
      </c>
      <c r="J20" s="74">
        <v>4749.83</v>
      </c>
      <c r="K20" s="327"/>
      <c r="L20" s="318"/>
      <c r="M20" s="318"/>
      <c r="N20" s="332"/>
      <c r="O20" s="334"/>
    </row>
    <row r="21" spans="1:15" ht="33.75" customHeight="1">
      <c r="A21" s="341"/>
      <c r="B21" s="329"/>
      <c r="C21" s="13"/>
      <c r="D21" s="47" t="s">
        <v>182</v>
      </c>
      <c r="E21" s="14"/>
      <c r="F21" s="72" t="s">
        <v>131</v>
      </c>
      <c r="G21" s="12" t="s">
        <v>143</v>
      </c>
      <c r="H21" s="73" t="s">
        <v>127</v>
      </c>
      <c r="I21" s="6">
        <v>200</v>
      </c>
      <c r="J21" s="74">
        <v>1500</v>
      </c>
      <c r="K21" s="327"/>
      <c r="L21" s="318"/>
      <c r="M21" s="318"/>
      <c r="N21" s="332"/>
      <c r="O21" s="334"/>
    </row>
    <row r="22" spans="1:15" ht="47.25" customHeight="1">
      <c r="A22" s="341"/>
      <c r="B22" s="329"/>
      <c r="C22" s="13"/>
      <c r="D22" s="47" t="s">
        <v>181</v>
      </c>
      <c r="E22" s="14"/>
      <c r="F22" s="72" t="s">
        <v>132</v>
      </c>
      <c r="G22" s="12" t="s">
        <v>141</v>
      </c>
      <c r="H22" s="73" t="s">
        <v>127</v>
      </c>
      <c r="I22" s="6">
        <v>50</v>
      </c>
      <c r="J22" s="74">
        <v>4471</v>
      </c>
      <c r="K22" s="327"/>
      <c r="L22" s="318"/>
      <c r="M22" s="318"/>
      <c r="N22" s="332"/>
      <c r="O22" s="334"/>
    </row>
    <row r="23" spans="1:15" ht="45.75" customHeight="1">
      <c r="A23" s="341"/>
      <c r="B23" s="329"/>
      <c r="C23" s="120"/>
      <c r="D23" s="121" t="s">
        <v>181</v>
      </c>
      <c r="E23" s="14"/>
      <c r="F23" s="122" t="s">
        <v>132</v>
      </c>
      <c r="G23" s="132" t="s">
        <v>142</v>
      </c>
      <c r="H23" s="123" t="s">
        <v>127</v>
      </c>
      <c r="I23" s="124">
        <v>50</v>
      </c>
      <c r="J23" s="125">
        <v>4346.67</v>
      </c>
      <c r="K23" s="327"/>
      <c r="L23" s="318"/>
      <c r="M23" s="318"/>
      <c r="N23" s="332"/>
      <c r="O23" s="334"/>
    </row>
    <row r="24" spans="1:15" ht="48.75" customHeight="1">
      <c r="A24" s="342" t="s">
        <v>11</v>
      </c>
      <c r="B24" s="47" t="s">
        <v>154</v>
      </c>
      <c r="C24" s="6" t="s">
        <v>288</v>
      </c>
      <c r="D24" s="7" t="s">
        <v>289</v>
      </c>
      <c r="E24" s="5">
        <v>1</v>
      </c>
      <c r="F24" s="82" t="s">
        <v>275</v>
      </c>
      <c r="G24" s="12" t="s">
        <v>276</v>
      </c>
      <c r="H24" s="73" t="s">
        <v>217</v>
      </c>
      <c r="I24" s="6">
        <v>1</v>
      </c>
      <c r="J24" s="74">
        <v>117745.69</v>
      </c>
      <c r="K24" s="86" t="s">
        <v>280</v>
      </c>
      <c r="L24" s="80" t="s">
        <v>139</v>
      </c>
      <c r="M24" s="80" t="s">
        <v>158</v>
      </c>
      <c r="N24" s="12" t="s">
        <v>140</v>
      </c>
      <c r="O24" s="79" t="s">
        <v>277</v>
      </c>
    </row>
    <row r="25" spans="1:15" ht="64.5" customHeight="1">
      <c r="A25" s="343" t="s">
        <v>12</v>
      </c>
      <c r="B25" s="47" t="s">
        <v>173</v>
      </c>
      <c r="C25" s="6" t="s">
        <v>232</v>
      </c>
      <c r="D25" s="141" t="s">
        <v>232</v>
      </c>
      <c r="E25" s="5"/>
      <c r="F25" s="82" t="s">
        <v>297</v>
      </c>
      <c r="G25" s="12" t="s">
        <v>301</v>
      </c>
      <c r="H25" s="73" t="s">
        <v>217</v>
      </c>
      <c r="I25" s="6">
        <v>1</v>
      </c>
      <c r="J25" s="74">
        <v>175666.67</v>
      </c>
      <c r="K25" s="86" t="s">
        <v>280</v>
      </c>
      <c r="L25" s="80" t="s">
        <v>191</v>
      </c>
      <c r="M25" s="80" t="s">
        <v>156</v>
      </c>
      <c r="N25" s="12" t="s">
        <v>140</v>
      </c>
      <c r="O25" s="79"/>
    </row>
    <row r="26" spans="1:15" ht="89.25" customHeight="1">
      <c r="A26" s="344" t="s">
        <v>12</v>
      </c>
      <c r="B26" s="117" t="s">
        <v>172</v>
      </c>
      <c r="C26" s="40" t="s">
        <v>220</v>
      </c>
      <c r="D26" s="126" t="s">
        <v>270</v>
      </c>
      <c r="E26" s="40"/>
      <c r="F26" s="39" t="s">
        <v>221</v>
      </c>
      <c r="G26" s="127" t="s">
        <v>223</v>
      </c>
      <c r="H26" s="48" t="s">
        <v>217</v>
      </c>
      <c r="I26" s="51">
        <v>1</v>
      </c>
      <c r="J26" s="148">
        <v>38349861</v>
      </c>
      <c r="K26" s="118" t="s">
        <v>240</v>
      </c>
      <c r="L26" s="133" t="s">
        <v>300</v>
      </c>
      <c r="M26" s="128" t="s">
        <v>222</v>
      </c>
      <c r="N26" s="55" t="s">
        <v>140</v>
      </c>
      <c r="O26" s="116"/>
    </row>
    <row r="27" spans="1:15" s="136" customFormat="1" ht="126" customHeight="1">
      <c r="A27" s="345" t="s">
        <v>13</v>
      </c>
      <c r="B27" s="49" t="s">
        <v>175</v>
      </c>
      <c r="C27" s="14" t="s">
        <v>226</v>
      </c>
      <c r="D27" s="50" t="s">
        <v>227</v>
      </c>
      <c r="E27" s="14">
        <v>27</v>
      </c>
      <c r="F27" s="134" t="s">
        <v>225</v>
      </c>
      <c r="G27" s="101" t="s">
        <v>256</v>
      </c>
      <c r="H27" s="57" t="s">
        <v>217</v>
      </c>
      <c r="I27" s="58">
        <v>1</v>
      </c>
      <c r="J27" s="149">
        <v>160245</v>
      </c>
      <c r="K27" s="52" t="s">
        <v>280</v>
      </c>
      <c r="L27" s="135" t="s">
        <v>158</v>
      </c>
      <c r="M27" s="135" t="s">
        <v>30</v>
      </c>
      <c r="N27" s="55" t="s">
        <v>140</v>
      </c>
      <c r="O27" s="53" t="s">
        <v>272</v>
      </c>
    </row>
    <row r="28" spans="1:15" s="167" customFormat="1" ht="126" customHeight="1">
      <c r="A28" s="285" t="s">
        <v>14</v>
      </c>
      <c r="B28" s="20" t="s">
        <v>168</v>
      </c>
      <c r="C28" s="206" t="s">
        <v>242</v>
      </c>
      <c r="D28" s="20" t="s">
        <v>243</v>
      </c>
      <c r="E28" s="206"/>
      <c r="F28" s="36" t="s">
        <v>241</v>
      </c>
      <c r="G28" s="29" t="s">
        <v>244</v>
      </c>
      <c r="H28" s="208" t="s">
        <v>217</v>
      </c>
      <c r="I28" s="206">
        <v>1</v>
      </c>
      <c r="J28" s="263">
        <v>100000</v>
      </c>
      <c r="K28" s="257" t="s">
        <v>281</v>
      </c>
      <c r="L28" s="80" t="s">
        <v>306</v>
      </c>
      <c r="M28" s="80" t="s">
        <v>163</v>
      </c>
      <c r="N28" s="264" t="s">
        <v>140</v>
      </c>
      <c r="O28" s="180"/>
    </row>
    <row r="29" spans="1:15" s="136" customFormat="1" ht="48.75" customHeight="1">
      <c r="A29" s="346" t="s">
        <v>15</v>
      </c>
      <c r="B29" s="59" t="s">
        <v>154</v>
      </c>
      <c r="C29" s="60" t="s">
        <v>228</v>
      </c>
      <c r="D29" s="61" t="s">
        <v>229</v>
      </c>
      <c r="E29" s="60"/>
      <c r="F29" s="62" t="s">
        <v>157</v>
      </c>
      <c r="G29" s="63" t="s">
        <v>230</v>
      </c>
      <c r="H29" s="64" t="s">
        <v>217</v>
      </c>
      <c r="I29" s="65">
        <v>1</v>
      </c>
      <c r="J29" s="150">
        <v>2509360.67</v>
      </c>
      <c r="K29" s="66" t="s">
        <v>240</v>
      </c>
      <c r="L29" s="61" t="s">
        <v>191</v>
      </c>
      <c r="M29" s="61" t="s">
        <v>151</v>
      </c>
      <c r="N29" s="67" t="s">
        <v>140</v>
      </c>
      <c r="O29" s="68"/>
    </row>
    <row r="30" spans="1:15" s="259" customFormat="1" ht="48.75" customHeight="1">
      <c r="A30" s="347" t="s">
        <v>16</v>
      </c>
      <c r="B30" s="80" t="s">
        <v>154</v>
      </c>
      <c r="C30" s="183" t="s">
        <v>228</v>
      </c>
      <c r="D30" s="80" t="s">
        <v>229</v>
      </c>
      <c r="E30" s="183"/>
      <c r="F30" s="253" t="s">
        <v>160</v>
      </c>
      <c r="G30" s="254" t="s">
        <v>309</v>
      </c>
      <c r="H30" s="212" t="s">
        <v>217</v>
      </c>
      <c r="I30" s="255">
        <v>1</v>
      </c>
      <c r="J30" s="256">
        <v>1051000</v>
      </c>
      <c r="K30" s="257" t="s">
        <v>240</v>
      </c>
      <c r="L30" s="80" t="s">
        <v>307</v>
      </c>
      <c r="M30" s="258" t="s">
        <v>151</v>
      </c>
      <c r="N30" s="254" t="s">
        <v>140</v>
      </c>
      <c r="O30" s="202"/>
    </row>
    <row r="31" spans="1:15" s="167" customFormat="1" ht="67.5" customHeight="1">
      <c r="A31" s="285" t="s">
        <v>17</v>
      </c>
      <c r="B31" s="20" t="s">
        <v>161</v>
      </c>
      <c r="C31" s="206" t="s">
        <v>232</v>
      </c>
      <c r="D31" s="20" t="s">
        <v>233</v>
      </c>
      <c r="E31" s="265"/>
      <c r="F31" s="266" t="s">
        <v>235</v>
      </c>
      <c r="G31" s="137" t="s">
        <v>231</v>
      </c>
      <c r="H31" s="165" t="s">
        <v>217</v>
      </c>
      <c r="I31" s="142">
        <v>1</v>
      </c>
      <c r="J31" s="360">
        <v>1100000</v>
      </c>
      <c r="K31" s="267" t="s">
        <v>240</v>
      </c>
      <c r="L31" s="20" t="s">
        <v>167</v>
      </c>
      <c r="M31" s="20" t="s">
        <v>316</v>
      </c>
      <c r="N31" s="137" t="s">
        <v>140</v>
      </c>
      <c r="O31" s="210"/>
    </row>
    <row r="32" spans="1:15" ht="83.25" customHeight="1">
      <c r="A32" s="348" t="s">
        <v>18</v>
      </c>
      <c r="B32" s="44" t="s">
        <v>166</v>
      </c>
      <c r="C32" s="22" t="s">
        <v>238</v>
      </c>
      <c r="D32" s="24" t="s">
        <v>237</v>
      </c>
      <c r="E32" s="22"/>
      <c r="F32" s="25" t="s">
        <v>236</v>
      </c>
      <c r="G32" s="21" t="s">
        <v>239</v>
      </c>
      <c r="H32" s="22" t="s">
        <v>217</v>
      </c>
      <c r="I32" s="34">
        <v>1</v>
      </c>
      <c r="J32" s="151">
        <v>420000</v>
      </c>
      <c r="K32" s="56" t="s">
        <v>280</v>
      </c>
      <c r="L32" s="20" t="s">
        <v>167</v>
      </c>
      <c r="M32" s="20" t="s">
        <v>163</v>
      </c>
      <c r="N32" s="21" t="s">
        <v>140</v>
      </c>
      <c r="O32" s="28"/>
    </row>
    <row r="33" spans="1:15" s="167" customFormat="1" ht="34.5" customHeight="1">
      <c r="A33" s="349" t="s">
        <v>19</v>
      </c>
      <c r="B33" s="317" t="s">
        <v>305</v>
      </c>
      <c r="C33" s="161" t="s">
        <v>245</v>
      </c>
      <c r="D33" s="162"/>
      <c r="E33" s="309"/>
      <c r="F33" s="163" t="s">
        <v>165</v>
      </c>
      <c r="G33" s="164" t="s">
        <v>257</v>
      </c>
      <c r="H33" s="165"/>
      <c r="I33" s="142"/>
      <c r="J33" s="166">
        <v>120966.67</v>
      </c>
      <c r="K33" s="311" t="s">
        <v>281</v>
      </c>
      <c r="L33" s="317" t="s">
        <v>159</v>
      </c>
      <c r="M33" s="317" t="s">
        <v>306</v>
      </c>
      <c r="N33" s="319" t="s">
        <v>140</v>
      </c>
      <c r="O33" s="335"/>
    </row>
    <row r="34" spans="1:15" s="167" customFormat="1" ht="66" customHeight="1">
      <c r="A34" s="350"/>
      <c r="B34" s="318"/>
      <c r="C34" s="161"/>
      <c r="D34" s="162" t="s">
        <v>246</v>
      </c>
      <c r="E34" s="310"/>
      <c r="F34" s="163" t="s">
        <v>304</v>
      </c>
      <c r="G34" s="168" t="s">
        <v>302</v>
      </c>
      <c r="H34" s="165" t="s">
        <v>127</v>
      </c>
      <c r="I34" s="142">
        <v>3</v>
      </c>
      <c r="J34" s="166">
        <v>95666.67</v>
      </c>
      <c r="K34" s="312"/>
      <c r="L34" s="318"/>
      <c r="M34" s="318"/>
      <c r="N34" s="320"/>
      <c r="O34" s="336"/>
    </row>
    <row r="35" spans="1:15" s="167" customFormat="1" ht="29.25" customHeight="1">
      <c r="A35" s="350"/>
      <c r="B35" s="318"/>
      <c r="C35" s="161"/>
      <c r="D35" s="162" t="s">
        <v>246</v>
      </c>
      <c r="E35" s="310"/>
      <c r="F35" s="163" t="s">
        <v>216</v>
      </c>
      <c r="G35" s="168" t="s">
        <v>303</v>
      </c>
      <c r="H35" s="165" t="s">
        <v>127</v>
      </c>
      <c r="I35" s="142">
        <v>1</v>
      </c>
      <c r="J35" s="166">
        <v>25300</v>
      </c>
      <c r="K35" s="312"/>
      <c r="L35" s="318"/>
      <c r="M35" s="318"/>
      <c r="N35" s="320"/>
      <c r="O35" s="336"/>
    </row>
    <row r="36" spans="1:15" ht="57" customHeight="1">
      <c r="A36" s="348" t="s">
        <v>20</v>
      </c>
      <c r="B36" s="24" t="s">
        <v>148</v>
      </c>
      <c r="C36" s="22" t="s">
        <v>149</v>
      </c>
      <c r="D36" s="24" t="s">
        <v>249</v>
      </c>
      <c r="E36" s="22"/>
      <c r="F36" s="25" t="s">
        <v>150</v>
      </c>
      <c r="G36" s="102" t="s">
        <v>258</v>
      </c>
      <c r="H36" s="22" t="s">
        <v>127</v>
      </c>
      <c r="I36" s="27">
        <v>2</v>
      </c>
      <c r="J36" s="152">
        <v>83828.2</v>
      </c>
      <c r="K36" s="28" t="s">
        <v>281</v>
      </c>
      <c r="L36" s="20" t="s">
        <v>151</v>
      </c>
      <c r="M36" s="20" t="s">
        <v>152</v>
      </c>
      <c r="N36" s="21" t="s">
        <v>140</v>
      </c>
      <c r="O36" s="14"/>
    </row>
    <row r="37" spans="1:15" ht="113.25" customHeight="1">
      <c r="A37" s="348" t="s">
        <v>21</v>
      </c>
      <c r="B37" s="43" t="s">
        <v>173</v>
      </c>
      <c r="C37" s="22" t="s">
        <v>232</v>
      </c>
      <c r="D37" s="24" t="s">
        <v>247</v>
      </c>
      <c r="E37" s="22"/>
      <c r="F37" s="39" t="s">
        <v>174</v>
      </c>
      <c r="G37" s="26" t="s">
        <v>251</v>
      </c>
      <c r="H37" s="40" t="s">
        <v>217</v>
      </c>
      <c r="I37" s="41">
        <v>1</v>
      </c>
      <c r="J37" s="148">
        <v>2122000</v>
      </c>
      <c r="K37" s="56" t="s">
        <v>240</v>
      </c>
      <c r="L37" s="20" t="s">
        <v>151</v>
      </c>
      <c r="M37" s="30" t="s">
        <v>248</v>
      </c>
      <c r="N37" s="21" t="s">
        <v>140</v>
      </c>
      <c r="O37" s="28"/>
    </row>
    <row r="38" spans="1:15" s="297" customFormat="1" ht="48.75" customHeight="1">
      <c r="A38" s="285" t="s">
        <v>22</v>
      </c>
      <c r="B38" s="286" t="s">
        <v>161</v>
      </c>
      <c r="C38" s="292" t="s">
        <v>232</v>
      </c>
      <c r="D38" s="286" t="s">
        <v>233</v>
      </c>
      <c r="E38" s="298"/>
      <c r="F38" s="299" t="s">
        <v>162</v>
      </c>
      <c r="G38" s="300" t="s">
        <v>310</v>
      </c>
      <c r="H38" s="301" t="s">
        <v>217</v>
      </c>
      <c r="I38" s="302">
        <v>1</v>
      </c>
      <c r="J38" s="303">
        <v>360000</v>
      </c>
      <c r="K38" s="294" t="s">
        <v>281</v>
      </c>
      <c r="L38" s="286" t="s">
        <v>317</v>
      </c>
      <c r="M38" s="286" t="s">
        <v>318</v>
      </c>
      <c r="N38" s="295" t="s">
        <v>140</v>
      </c>
      <c r="O38" s="304"/>
    </row>
    <row r="39" spans="1:15" ht="39.75" customHeight="1">
      <c r="A39" s="348" t="s">
        <v>23</v>
      </c>
      <c r="B39" s="44" t="s">
        <v>175</v>
      </c>
      <c r="C39" s="22" t="s">
        <v>4</v>
      </c>
      <c r="D39" s="24" t="s">
        <v>6</v>
      </c>
      <c r="E39" s="22"/>
      <c r="F39" s="39" t="s">
        <v>5</v>
      </c>
      <c r="G39" s="102" t="s">
        <v>259</v>
      </c>
      <c r="H39" s="40" t="s">
        <v>217</v>
      </c>
      <c r="I39" s="41">
        <v>1</v>
      </c>
      <c r="J39" s="148">
        <v>249581.67</v>
      </c>
      <c r="K39" s="56" t="s">
        <v>282</v>
      </c>
      <c r="L39" s="20" t="s">
        <v>191</v>
      </c>
      <c r="M39" s="30" t="s">
        <v>171</v>
      </c>
      <c r="N39" s="21" t="s">
        <v>140</v>
      </c>
      <c r="O39" s="28" t="s">
        <v>296</v>
      </c>
    </row>
    <row r="40" spans="1:15" ht="52.5" customHeight="1">
      <c r="A40" s="348" t="s">
        <v>24</v>
      </c>
      <c r="B40" s="24" t="s">
        <v>176</v>
      </c>
      <c r="C40" s="22" t="s">
        <v>232</v>
      </c>
      <c r="D40" s="24" t="s">
        <v>247</v>
      </c>
      <c r="E40" s="22"/>
      <c r="F40" s="39" t="s">
        <v>177</v>
      </c>
      <c r="G40" s="281" t="s">
        <v>252</v>
      </c>
      <c r="H40" s="40" t="s">
        <v>217</v>
      </c>
      <c r="I40" s="41">
        <v>1</v>
      </c>
      <c r="J40" s="148">
        <v>900000</v>
      </c>
      <c r="K40" s="56" t="s">
        <v>240</v>
      </c>
      <c r="L40" s="20" t="s">
        <v>167</v>
      </c>
      <c r="M40" s="30" t="s">
        <v>222</v>
      </c>
      <c r="N40" s="21" t="s">
        <v>140</v>
      </c>
      <c r="O40" s="28"/>
    </row>
    <row r="41" spans="1:15" ht="79.5" customHeight="1">
      <c r="A41" s="348" t="s">
        <v>25</v>
      </c>
      <c r="B41" s="43" t="s">
        <v>154</v>
      </c>
      <c r="C41" s="22" t="s">
        <v>8</v>
      </c>
      <c r="D41" s="24" t="s">
        <v>7</v>
      </c>
      <c r="E41" s="14"/>
      <c r="F41" s="69" t="s">
        <v>155</v>
      </c>
      <c r="G41" s="12" t="s">
        <v>308</v>
      </c>
      <c r="H41" s="70" t="s">
        <v>217</v>
      </c>
      <c r="I41" s="18">
        <v>1</v>
      </c>
      <c r="J41" s="19">
        <v>2500000</v>
      </c>
      <c r="K41" s="56" t="s">
        <v>282</v>
      </c>
      <c r="L41" s="20" t="s">
        <v>156</v>
      </c>
      <c r="M41" s="20" t="s">
        <v>250</v>
      </c>
      <c r="N41" s="21" t="s">
        <v>140</v>
      </c>
      <c r="O41" s="16"/>
    </row>
    <row r="42" spans="1:15" ht="48.75" customHeight="1">
      <c r="A42" s="348" t="s">
        <v>26</v>
      </c>
      <c r="B42" s="44" t="s">
        <v>175</v>
      </c>
      <c r="C42" s="22" t="s">
        <v>2</v>
      </c>
      <c r="D42" s="24" t="s">
        <v>3</v>
      </c>
      <c r="E42" s="22"/>
      <c r="F42" s="39" t="s">
        <v>1</v>
      </c>
      <c r="G42" s="26" t="s">
        <v>100</v>
      </c>
      <c r="H42" s="40" t="s">
        <v>217</v>
      </c>
      <c r="I42" s="41">
        <v>1</v>
      </c>
      <c r="J42" s="148">
        <v>350000</v>
      </c>
      <c r="K42" s="33" t="s">
        <v>282</v>
      </c>
      <c r="L42" s="20" t="s">
        <v>156</v>
      </c>
      <c r="M42" s="30" t="s">
        <v>234</v>
      </c>
      <c r="N42" s="21" t="s">
        <v>140</v>
      </c>
      <c r="O42" s="28"/>
    </row>
    <row r="43" spans="1:15" s="297" customFormat="1" ht="44.25" customHeight="1">
      <c r="A43" s="285" t="s">
        <v>27</v>
      </c>
      <c r="B43" s="286" t="s">
        <v>169</v>
      </c>
      <c r="C43" s="287" t="s">
        <v>8</v>
      </c>
      <c r="D43" s="288" t="s">
        <v>9</v>
      </c>
      <c r="E43" s="289"/>
      <c r="F43" s="290" t="s">
        <v>322</v>
      </c>
      <c r="G43" s="291" t="s">
        <v>260</v>
      </c>
      <c r="H43" s="287" t="s">
        <v>217</v>
      </c>
      <c r="I43" s="292">
        <v>1</v>
      </c>
      <c r="J43" s="293">
        <v>492666.67</v>
      </c>
      <c r="K43" s="294" t="s">
        <v>283</v>
      </c>
      <c r="L43" s="286" t="s">
        <v>306</v>
      </c>
      <c r="M43" s="286" t="s">
        <v>319</v>
      </c>
      <c r="N43" s="295" t="s">
        <v>140</v>
      </c>
      <c r="O43" s="296"/>
    </row>
    <row r="44" spans="1:15" ht="45" customHeight="1">
      <c r="A44" s="348" t="s">
        <v>70</v>
      </c>
      <c r="B44" s="43" t="s">
        <v>169</v>
      </c>
      <c r="C44" s="22" t="s">
        <v>8</v>
      </c>
      <c r="D44" s="24" t="s">
        <v>9</v>
      </c>
      <c r="E44" s="38"/>
      <c r="F44" s="37" t="s">
        <v>170</v>
      </c>
      <c r="G44" s="95" t="s">
        <v>260</v>
      </c>
      <c r="H44" s="22" t="s">
        <v>217</v>
      </c>
      <c r="I44" s="18">
        <v>1</v>
      </c>
      <c r="J44" s="151">
        <v>243000</v>
      </c>
      <c r="K44" s="56" t="s">
        <v>281</v>
      </c>
      <c r="L44" s="20" t="s">
        <v>171</v>
      </c>
      <c r="M44" s="30" t="s">
        <v>222</v>
      </c>
      <c r="N44" s="21" t="s">
        <v>140</v>
      </c>
      <c r="O44" s="17"/>
    </row>
    <row r="45" spans="1:15" ht="27" customHeight="1">
      <c r="A45" s="348"/>
      <c r="B45" s="45" t="s">
        <v>178</v>
      </c>
      <c r="C45" s="22"/>
      <c r="D45" s="24"/>
      <c r="E45" s="22"/>
      <c r="F45" s="39"/>
      <c r="G45" s="42"/>
      <c r="H45" s="40"/>
      <c r="I45" s="41"/>
      <c r="J45" s="153">
        <f>SUM(J15:J44)-J16-J33</f>
        <v>51649435.66000001</v>
      </c>
      <c r="K45" s="33"/>
      <c r="L45" s="20"/>
      <c r="M45" s="30"/>
      <c r="N45" s="22"/>
      <c r="O45" s="28"/>
    </row>
    <row r="46" spans="1:15" ht="23.25" customHeight="1">
      <c r="A46" s="314" t="s">
        <v>179</v>
      </c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6"/>
    </row>
    <row r="47" spans="1:15" ht="111" customHeight="1">
      <c r="A47" s="342" t="s">
        <v>28</v>
      </c>
      <c r="B47" s="80" t="s">
        <v>183</v>
      </c>
      <c r="C47" s="6" t="s">
        <v>37</v>
      </c>
      <c r="D47" s="81" t="s">
        <v>36</v>
      </c>
      <c r="E47" s="6">
        <v>21</v>
      </c>
      <c r="F47" s="82" t="s">
        <v>291</v>
      </c>
      <c r="G47" s="96" t="s">
        <v>261</v>
      </c>
      <c r="H47" s="73" t="s">
        <v>217</v>
      </c>
      <c r="I47" s="83">
        <v>1</v>
      </c>
      <c r="J47" s="74">
        <v>269400</v>
      </c>
      <c r="K47" s="84" t="s">
        <v>138</v>
      </c>
      <c r="L47" s="7" t="s">
        <v>139</v>
      </c>
      <c r="M47" s="7" t="s">
        <v>222</v>
      </c>
      <c r="N47" s="85" t="s">
        <v>35</v>
      </c>
      <c r="O47" s="53" t="s">
        <v>272</v>
      </c>
    </row>
    <row r="48" spans="1:15" ht="57" customHeight="1">
      <c r="A48" s="342" t="s">
        <v>10</v>
      </c>
      <c r="B48" s="47" t="s">
        <v>166</v>
      </c>
      <c r="C48" s="6" t="s">
        <v>42</v>
      </c>
      <c r="D48" s="81" t="s">
        <v>41</v>
      </c>
      <c r="E48" s="6">
        <v>13</v>
      </c>
      <c r="F48" s="82" t="s">
        <v>184</v>
      </c>
      <c r="G48" s="88" t="s">
        <v>292</v>
      </c>
      <c r="H48" s="73" t="s">
        <v>217</v>
      </c>
      <c r="I48" s="83">
        <v>31</v>
      </c>
      <c r="J48" s="74">
        <v>232580</v>
      </c>
      <c r="K48" s="84" t="s">
        <v>138</v>
      </c>
      <c r="L48" s="7" t="s">
        <v>139</v>
      </c>
      <c r="M48" s="7" t="s">
        <v>30</v>
      </c>
      <c r="N48" s="85" t="s">
        <v>35</v>
      </c>
      <c r="O48" s="53" t="s">
        <v>274</v>
      </c>
    </row>
    <row r="49" spans="1:15" ht="102" customHeight="1">
      <c r="A49" s="342" t="s">
        <v>11</v>
      </c>
      <c r="B49" s="47" t="s">
        <v>166</v>
      </c>
      <c r="C49" s="6" t="s">
        <v>45</v>
      </c>
      <c r="D49" s="81" t="s">
        <v>44</v>
      </c>
      <c r="E49" s="6">
        <v>25</v>
      </c>
      <c r="F49" s="82" t="s">
        <v>185</v>
      </c>
      <c r="G49" s="23" t="s">
        <v>293</v>
      </c>
      <c r="H49" s="73" t="s">
        <v>217</v>
      </c>
      <c r="I49" s="83">
        <v>1</v>
      </c>
      <c r="J49" s="74">
        <v>402083.64</v>
      </c>
      <c r="K49" s="84" t="s">
        <v>138</v>
      </c>
      <c r="L49" s="7" t="s">
        <v>139</v>
      </c>
      <c r="M49" s="7" t="s">
        <v>30</v>
      </c>
      <c r="N49" s="85" t="s">
        <v>35</v>
      </c>
      <c r="O49" s="53" t="s">
        <v>272</v>
      </c>
    </row>
    <row r="50" spans="1:15" ht="36.75" customHeight="1">
      <c r="A50" s="342" t="s">
        <v>12</v>
      </c>
      <c r="B50" s="47" t="s">
        <v>295</v>
      </c>
      <c r="C50" s="6" t="s">
        <v>48</v>
      </c>
      <c r="D50" s="81" t="s">
        <v>47</v>
      </c>
      <c r="E50" s="6">
        <v>17</v>
      </c>
      <c r="F50" s="82" t="s">
        <v>279</v>
      </c>
      <c r="G50" s="97" t="s">
        <v>290</v>
      </c>
      <c r="H50" s="73" t="s">
        <v>217</v>
      </c>
      <c r="I50" s="83">
        <v>1</v>
      </c>
      <c r="J50" s="74">
        <v>24312.7</v>
      </c>
      <c r="K50" s="93" t="s">
        <v>46</v>
      </c>
      <c r="L50" s="7" t="s">
        <v>139</v>
      </c>
      <c r="M50" s="7" t="s">
        <v>158</v>
      </c>
      <c r="N50" s="85" t="s">
        <v>35</v>
      </c>
      <c r="O50" s="53" t="s">
        <v>272</v>
      </c>
    </row>
    <row r="51" spans="1:15" ht="42.75" customHeight="1">
      <c r="A51" s="342" t="s">
        <v>13</v>
      </c>
      <c r="B51" s="47" t="s">
        <v>186</v>
      </c>
      <c r="C51" s="6" t="s">
        <v>49</v>
      </c>
      <c r="D51" s="6" t="s">
        <v>6</v>
      </c>
      <c r="E51" s="6">
        <v>26</v>
      </c>
      <c r="F51" s="87" t="s">
        <v>187</v>
      </c>
      <c r="G51" s="88" t="s">
        <v>50</v>
      </c>
      <c r="H51" s="73" t="s">
        <v>217</v>
      </c>
      <c r="I51" s="83">
        <v>1</v>
      </c>
      <c r="J51" s="74">
        <v>161666.7</v>
      </c>
      <c r="K51" s="93" t="s">
        <v>46</v>
      </c>
      <c r="L51" s="7" t="s">
        <v>158</v>
      </c>
      <c r="M51" s="7" t="s">
        <v>222</v>
      </c>
      <c r="N51" s="85" t="s">
        <v>35</v>
      </c>
      <c r="O51" s="53" t="s">
        <v>272</v>
      </c>
    </row>
    <row r="52" spans="1:15" ht="79.5" customHeight="1">
      <c r="A52" s="342" t="s">
        <v>14</v>
      </c>
      <c r="B52" s="11" t="s">
        <v>200</v>
      </c>
      <c r="C52" s="5" t="s">
        <v>51</v>
      </c>
      <c r="D52" s="5" t="s">
        <v>52</v>
      </c>
      <c r="E52" s="5">
        <v>10</v>
      </c>
      <c r="F52" s="90" t="s">
        <v>201</v>
      </c>
      <c r="G52" s="12" t="s">
        <v>278</v>
      </c>
      <c r="H52" s="73" t="s">
        <v>217</v>
      </c>
      <c r="I52" s="83">
        <v>1</v>
      </c>
      <c r="J52" s="154">
        <v>90000</v>
      </c>
      <c r="K52" s="93" t="s">
        <v>46</v>
      </c>
      <c r="L52" s="80" t="s">
        <v>139</v>
      </c>
      <c r="M52" s="7" t="s">
        <v>191</v>
      </c>
      <c r="N52" s="85" t="s">
        <v>35</v>
      </c>
      <c r="O52" s="91" t="s">
        <v>272</v>
      </c>
    </row>
    <row r="53" spans="1:15" s="167" customFormat="1" ht="35.25" customHeight="1">
      <c r="A53" s="347" t="s">
        <v>15</v>
      </c>
      <c r="B53" s="147" t="s">
        <v>198</v>
      </c>
      <c r="C53" s="212" t="s">
        <v>55</v>
      </c>
      <c r="D53" s="212" t="s">
        <v>54</v>
      </c>
      <c r="E53" s="212"/>
      <c r="F53" s="213" t="s">
        <v>53</v>
      </c>
      <c r="G53" s="201" t="s">
        <v>56</v>
      </c>
      <c r="H53" s="224" t="s">
        <v>217</v>
      </c>
      <c r="I53" s="214">
        <v>1</v>
      </c>
      <c r="J53" s="154">
        <v>55000</v>
      </c>
      <c r="K53" s="215" t="s">
        <v>46</v>
      </c>
      <c r="L53" s="80" t="s">
        <v>167</v>
      </c>
      <c r="M53" s="80" t="s">
        <v>222</v>
      </c>
      <c r="N53" s="181" t="s">
        <v>35</v>
      </c>
      <c r="O53" s="216"/>
    </row>
    <row r="54" spans="1:15" s="167" customFormat="1" ht="32.25" customHeight="1">
      <c r="A54" s="347" t="s">
        <v>16</v>
      </c>
      <c r="B54" s="80" t="s">
        <v>186</v>
      </c>
      <c r="C54" s="212" t="s">
        <v>57</v>
      </c>
      <c r="D54" s="212" t="s">
        <v>58</v>
      </c>
      <c r="E54" s="212"/>
      <c r="F54" s="213" t="s">
        <v>189</v>
      </c>
      <c r="G54" s="201" t="s">
        <v>59</v>
      </c>
      <c r="H54" s="212" t="s">
        <v>217</v>
      </c>
      <c r="I54" s="214">
        <v>1</v>
      </c>
      <c r="J54" s="74">
        <v>90000</v>
      </c>
      <c r="K54" s="215" t="s">
        <v>46</v>
      </c>
      <c r="L54" s="80" t="s">
        <v>167</v>
      </c>
      <c r="M54" s="80" t="s">
        <v>320</v>
      </c>
      <c r="N54" s="181" t="s">
        <v>35</v>
      </c>
      <c r="O54" s="224"/>
    </row>
    <row r="55" spans="1:15" s="167" customFormat="1" ht="30" customHeight="1">
      <c r="A55" s="347" t="s">
        <v>18</v>
      </c>
      <c r="B55" s="147" t="s">
        <v>198</v>
      </c>
      <c r="C55" s="212" t="s">
        <v>63</v>
      </c>
      <c r="D55" s="212" t="s">
        <v>60</v>
      </c>
      <c r="E55" s="212"/>
      <c r="F55" s="213" t="s">
        <v>33</v>
      </c>
      <c r="G55" s="201" t="s">
        <v>61</v>
      </c>
      <c r="H55" s="212" t="s">
        <v>217</v>
      </c>
      <c r="I55" s="214">
        <v>1</v>
      </c>
      <c r="J55" s="154">
        <v>80000</v>
      </c>
      <c r="K55" s="215" t="s">
        <v>46</v>
      </c>
      <c r="L55" s="80" t="s">
        <v>167</v>
      </c>
      <c r="M55" s="80" t="s">
        <v>171</v>
      </c>
      <c r="N55" s="181" t="s">
        <v>35</v>
      </c>
      <c r="O55" s="216"/>
    </row>
    <row r="56" spans="1:15" s="167" customFormat="1" ht="37.5" customHeight="1">
      <c r="A56" s="347" t="s">
        <v>19</v>
      </c>
      <c r="B56" s="147" t="s">
        <v>198</v>
      </c>
      <c r="C56" s="212" t="s">
        <v>63</v>
      </c>
      <c r="D56" s="212" t="s">
        <v>62</v>
      </c>
      <c r="E56" s="212"/>
      <c r="F56" s="213" t="s">
        <v>64</v>
      </c>
      <c r="G56" s="201" t="s">
        <v>65</v>
      </c>
      <c r="H56" s="212" t="s">
        <v>217</v>
      </c>
      <c r="I56" s="214">
        <v>1</v>
      </c>
      <c r="J56" s="154">
        <v>20000</v>
      </c>
      <c r="K56" s="215" t="s">
        <v>46</v>
      </c>
      <c r="L56" s="80" t="s">
        <v>167</v>
      </c>
      <c r="M56" s="80" t="s">
        <v>163</v>
      </c>
      <c r="N56" s="181" t="s">
        <v>35</v>
      </c>
      <c r="O56" s="216"/>
    </row>
    <row r="57" spans="1:15" ht="50.25" customHeight="1">
      <c r="A57" s="342" t="s">
        <v>20</v>
      </c>
      <c r="B57" s="89" t="s">
        <v>198</v>
      </c>
      <c r="C57" s="5" t="s">
        <v>63</v>
      </c>
      <c r="D57" s="5" t="s">
        <v>66</v>
      </c>
      <c r="E57" s="5"/>
      <c r="F57" s="139" t="s">
        <v>34</v>
      </c>
      <c r="G57" s="98" t="s">
        <v>262</v>
      </c>
      <c r="H57" s="5" t="s">
        <v>217</v>
      </c>
      <c r="I57" s="83">
        <v>1</v>
      </c>
      <c r="J57" s="154">
        <v>99366.67</v>
      </c>
      <c r="K57" s="93" t="s">
        <v>46</v>
      </c>
      <c r="L57" s="80" t="s">
        <v>158</v>
      </c>
      <c r="M57" s="7" t="s">
        <v>191</v>
      </c>
      <c r="N57" s="85" t="s">
        <v>35</v>
      </c>
      <c r="O57" s="91"/>
    </row>
    <row r="58" spans="1:15" s="167" customFormat="1" ht="48" customHeight="1">
      <c r="A58" s="347" t="s">
        <v>21</v>
      </c>
      <c r="B58" s="147" t="s">
        <v>199</v>
      </c>
      <c r="C58" s="212" t="s">
        <v>63</v>
      </c>
      <c r="D58" s="212" t="s">
        <v>67</v>
      </c>
      <c r="E58" s="212"/>
      <c r="F58" s="213" t="s">
        <v>38</v>
      </c>
      <c r="G58" s="201" t="s">
        <v>68</v>
      </c>
      <c r="H58" s="212" t="s">
        <v>217</v>
      </c>
      <c r="I58" s="214">
        <v>5</v>
      </c>
      <c r="J58" s="154">
        <v>100000</v>
      </c>
      <c r="K58" s="215" t="s">
        <v>46</v>
      </c>
      <c r="L58" s="80" t="s">
        <v>167</v>
      </c>
      <c r="M58" s="80" t="s">
        <v>151</v>
      </c>
      <c r="N58" s="181" t="s">
        <v>35</v>
      </c>
      <c r="O58" s="216"/>
    </row>
    <row r="59" spans="1:15" s="167" customFormat="1" ht="41.25" customHeight="1">
      <c r="A59" s="347" t="s">
        <v>24</v>
      </c>
      <c r="B59" s="147" t="s">
        <v>194</v>
      </c>
      <c r="C59" s="147" t="s">
        <v>271</v>
      </c>
      <c r="D59" s="268">
        <v>33570</v>
      </c>
      <c r="E59" s="212"/>
      <c r="F59" s="82" t="s">
        <v>39</v>
      </c>
      <c r="G59" s="269" t="s">
        <v>69</v>
      </c>
      <c r="H59" s="224" t="s">
        <v>217</v>
      </c>
      <c r="I59" s="214">
        <v>1</v>
      </c>
      <c r="J59" s="154">
        <v>40000</v>
      </c>
      <c r="K59" s="215" t="s">
        <v>46</v>
      </c>
      <c r="L59" s="80" t="s">
        <v>167</v>
      </c>
      <c r="M59" s="80" t="s">
        <v>321</v>
      </c>
      <c r="N59" s="181" t="s">
        <v>35</v>
      </c>
      <c r="O59" s="216"/>
    </row>
    <row r="60" spans="1:15" s="167" customFormat="1" ht="78" customHeight="1">
      <c r="A60" s="351" t="s">
        <v>25</v>
      </c>
      <c r="B60" s="80" t="s">
        <v>186</v>
      </c>
      <c r="C60" s="183" t="s">
        <v>4</v>
      </c>
      <c r="D60" s="183" t="s">
        <v>71</v>
      </c>
      <c r="E60" s="183"/>
      <c r="F60" s="252" t="s">
        <v>188</v>
      </c>
      <c r="G60" s="96" t="s">
        <v>263</v>
      </c>
      <c r="H60" s="224" t="s">
        <v>127</v>
      </c>
      <c r="I60" s="214">
        <v>60</v>
      </c>
      <c r="J60" s="74">
        <v>50000.4</v>
      </c>
      <c r="K60" s="215" t="s">
        <v>46</v>
      </c>
      <c r="L60" s="80" t="s">
        <v>167</v>
      </c>
      <c r="M60" s="80" t="s">
        <v>151</v>
      </c>
      <c r="N60" s="181" t="s">
        <v>35</v>
      </c>
      <c r="O60" s="202"/>
    </row>
    <row r="61" spans="1:15" s="167" customFormat="1" ht="57" customHeight="1">
      <c r="A61" s="347" t="s">
        <v>26</v>
      </c>
      <c r="B61" s="147" t="s">
        <v>190</v>
      </c>
      <c r="C61" s="183" t="s">
        <v>49</v>
      </c>
      <c r="D61" s="183" t="s">
        <v>6</v>
      </c>
      <c r="E61" s="212"/>
      <c r="F61" s="82" t="s">
        <v>192</v>
      </c>
      <c r="G61" s="284" t="s">
        <v>73</v>
      </c>
      <c r="H61" s="224" t="s">
        <v>217</v>
      </c>
      <c r="I61" s="214">
        <v>1</v>
      </c>
      <c r="J61" s="154">
        <v>60116.67</v>
      </c>
      <c r="K61" s="215" t="s">
        <v>46</v>
      </c>
      <c r="L61" s="80" t="s">
        <v>167</v>
      </c>
      <c r="M61" s="80" t="s">
        <v>318</v>
      </c>
      <c r="N61" s="181" t="s">
        <v>35</v>
      </c>
      <c r="O61" s="216"/>
    </row>
    <row r="62" spans="1:15" s="167" customFormat="1" ht="36" customHeight="1">
      <c r="A62" s="351" t="s">
        <v>70</v>
      </c>
      <c r="B62" s="147" t="s">
        <v>190</v>
      </c>
      <c r="C62" s="183" t="s">
        <v>49</v>
      </c>
      <c r="D62" s="183" t="s">
        <v>6</v>
      </c>
      <c r="E62" s="212"/>
      <c r="F62" s="82" t="s">
        <v>193</v>
      </c>
      <c r="G62" s="201" t="s">
        <v>0</v>
      </c>
      <c r="H62" s="224" t="s">
        <v>217</v>
      </c>
      <c r="I62" s="214">
        <v>1</v>
      </c>
      <c r="J62" s="154">
        <v>40000</v>
      </c>
      <c r="K62" s="215" t="s">
        <v>46</v>
      </c>
      <c r="L62" s="80" t="s">
        <v>167</v>
      </c>
      <c r="M62" s="80" t="s">
        <v>151</v>
      </c>
      <c r="N62" s="181" t="s">
        <v>35</v>
      </c>
      <c r="O62" s="216"/>
    </row>
    <row r="63" spans="1:15" ht="68.25" customHeight="1">
      <c r="A63" s="342" t="s">
        <v>72</v>
      </c>
      <c r="B63" s="47" t="s">
        <v>195</v>
      </c>
      <c r="C63" s="81" t="s">
        <v>81</v>
      </c>
      <c r="D63" s="81" t="s">
        <v>75</v>
      </c>
      <c r="E63" s="5"/>
      <c r="F63" s="90" t="s">
        <v>196</v>
      </c>
      <c r="G63" s="98" t="s">
        <v>314</v>
      </c>
      <c r="H63" s="73" t="s">
        <v>217</v>
      </c>
      <c r="I63" s="83">
        <v>1</v>
      </c>
      <c r="J63" s="154">
        <v>15000</v>
      </c>
      <c r="K63" s="93" t="s">
        <v>46</v>
      </c>
      <c r="L63" s="80" t="s">
        <v>167</v>
      </c>
      <c r="M63" s="7" t="s">
        <v>151</v>
      </c>
      <c r="N63" s="85" t="s">
        <v>35</v>
      </c>
      <c r="O63" s="91"/>
    </row>
    <row r="64" spans="1:15" ht="48.75" customHeight="1">
      <c r="A64" s="343" t="s">
        <v>74</v>
      </c>
      <c r="B64" s="89" t="s">
        <v>197</v>
      </c>
      <c r="C64" s="5" t="s">
        <v>83</v>
      </c>
      <c r="D64" s="5" t="s">
        <v>84</v>
      </c>
      <c r="E64" s="5"/>
      <c r="F64" s="78" t="s">
        <v>82</v>
      </c>
      <c r="G64" s="98" t="s">
        <v>265</v>
      </c>
      <c r="H64" s="73" t="s">
        <v>217</v>
      </c>
      <c r="I64" s="83">
        <v>1</v>
      </c>
      <c r="J64" s="154">
        <v>38800</v>
      </c>
      <c r="K64" s="93" t="s">
        <v>46</v>
      </c>
      <c r="L64" s="80" t="s">
        <v>167</v>
      </c>
      <c r="M64" s="7" t="s">
        <v>151</v>
      </c>
      <c r="N64" s="85" t="s">
        <v>35</v>
      </c>
      <c r="O64" s="91"/>
    </row>
    <row r="65" spans="1:15" ht="65.25" customHeight="1">
      <c r="A65" s="343" t="s">
        <v>76</v>
      </c>
      <c r="B65" s="11" t="s">
        <v>202</v>
      </c>
      <c r="C65" s="22" t="s">
        <v>8</v>
      </c>
      <c r="D65" s="24" t="s">
        <v>9</v>
      </c>
      <c r="E65" s="5"/>
      <c r="F65" s="78" t="s">
        <v>203</v>
      </c>
      <c r="G65" s="99" t="s">
        <v>266</v>
      </c>
      <c r="H65" s="73" t="s">
        <v>217</v>
      </c>
      <c r="I65" s="83">
        <v>1</v>
      </c>
      <c r="J65" s="154">
        <v>20000</v>
      </c>
      <c r="K65" s="93" t="s">
        <v>46</v>
      </c>
      <c r="L65" s="80" t="s">
        <v>167</v>
      </c>
      <c r="M65" s="7" t="s">
        <v>151</v>
      </c>
      <c r="N65" s="85" t="s">
        <v>35</v>
      </c>
      <c r="O65" s="91"/>
    </row>
    <row r="66" spans="1:15" ht="61.5" customHeight="1">
      <c r="A66" s="343" t="s">
        <v>78</v>
      </c>
      <c r="B66" s="47" t="s">
        <v>166</v>
      </c>
      <c r="C66" s="6" t="s">
        <v>42</v>
      </c>
      <c r="D66" s="81" t="s">
        <v>41</v>
      </c>
      <c r="E66" s="6"/>
      <c r="F66" s="82" t="s">
        <v>184</v>
      </c>
      <c r="G66" s="88" t="s">
        <v>43</v>
      </c>
      <c r="H66" s="73" t="s">
        <v>217</v>
      </c>
      <c r="I66" s="83">
        <v>1</v>
      </c>
      <c r="J66" s="74">
        <v>24420</v>
      </c>
      <c r="K66" s="93" t="s">
        <v>46</v>
      </c>
      <c r="L66" s="7" t="s">
        <v>151</v>
      </c>
      <c r="M66" s="7" t="s">
        <v>156</v>
      </c>
      <c r="N66" s="85" t="s">
        <v>35</v>
      </c>
      <c r="O66" s="53"/>
    </row>
    <row r="67" spans="1:15" ht="34.5" customHeight="1">
      <c r="A67" s="343" t="s">
        <v>79</v>
      </c>
      <c r="B67" s="47" t="s">
        <v>164</v>
      </c>
      <c r="C67" s="6" t="s">
        <v>89</v>
      </c>
      <c r="D67" s="6" t="s">
        <v>88</v>
      </c>
      <c r="E67" s="6"/>
      <c r="F67" s="82" t="s">
        <v>40</v>
      </c>
      <c r="G67" s="97" t="s">
        <v>267</v>
      </c>
      <c r="H67" s="73" t="s">
        <v>87</v>
      </c>
      <c r="I67" s="83">
        <v>3</v>
      </c>
      <c r="J67" s="74">
        <v>47200.02</v>
      </c>
      <c r="K67" s="93" t="s">
        <v>46</v>
      </c>
      <c r="L67" s="80" t="s">
        <v>151</v>
      </c>
      <c r="M67" s="7" t="s">
        <v>163</v>
      </c>
      <c r="N67" s="85" t="s">
        <v>35</v>
      </c>
      <c r="O67" s="53"/>
    </row>
    <row r="68" spans="1:15" s="167" customFormat="1" ht="33.75" customHeight="1">
      <c r="A68" s="347" t="s">
        <v>80</v>
      </c>
      <c r="B68" s="147" t="s">
        <v>195</v>
      </c>
      <c r="C68" s="184" t="s">
        <v>81</v>
      </c>
      <c r="D68" s="184" t="s">
        <v>75</v>
      </c>
      <c r="E68" s="212"/>
      <c r="F68" s="82" t="s">
        <v>32</v>
      </c>
      <c r="G68" s="97" t="s">
        <v>315</v>
      </c>
      <c r="H68" s="224" t="s">
        <v>217</v>
      </c>
      <c r="I68" s="214">
        <v>1</v>
      </c>
      <c r="J68" s="154">
        <f>62000-13000</f>
        <v>49000</v>
      </c>
      <c r="K68" s="215" t="s">
        <v>46</v>
      </c>
      <c r="L68" s="80" t="s">
        <v>163</v>
      </c>
      <c r="M68" s="80" t="s">
        <v>156</v>
      </c>
      <c r="N68" s="181" t="s">
        <v>35</v>
      </c>
      <c r="O68" s="216"/>
    </row>
    <row r="69" spans="1:15" ht="79.5" customHeight="1">
      <c r="A69" s="343" t="s">
        <v>85</v>
      </c>
      <c r="B69" s="47" t="s">
        <v>186</v>
      </c>
      <c r="C69" s="81" t="s">
        <v>285</v>
      </c>
      <c r="D69" s="81" t="s">
        <v>77</v>
      </c>
      <c r="E69" s="6"/>
      <c r="F69" s="82" t="s">
        <v>284</v>
      </c>
      <c r="G69" s="97" t="s">
        <v>264</v>
      </c>
      <c r="H69" s="73" t="s">
        <v>217</v>
      </c>
      <c r="I69" s="83">
        <v>1</v>
      </c>
      <c r="J69" s="74">
        <v>40000</v>
      </c>
      <c r="K69" s="93" t="s">
        <v>46</v>
      </c>
      <c r="L69" s="80" t="s">
        <v>163</v>
      </c>
      <c r="M69" s="80" t="s">
        <v>222</v>
      </c>
      <c r="N69" s="85" t="s">
        <v>35</v>
      </c>
      <c r="O69" s="53" t="s">
        <v>286</v>
      </c>
    </row>
    <row r="70" spans="1:15" ht="47.25" customHeight="1">
      <c r="A70" s="343" t="s">
        <v>86</v>
      </c>
      <c r="B70" s="89" t="s">
        <v>195</v>
      </c>
      <c r="C70" s="5" t="s">
        <v>91</v>
      </c>
      <c r="D70" s="5" t="s">
        <v>92</v>
      </c>
      <c r="E70" s="5"/>
      <c r="F70" s="90" t="s">
        <v>90</v>
      </c>
      <c r="G70" s="98" t="s">
        <v>268</v>
      </c>
      <c r="H70" s="73" t="s">
        <v>217</v>
      </c>
      <c r="I70" s="83">
        <v>1</v>
      </c>
      <c r="J70" s="154">
        <v>11000</v>
      </c>
      <c r="K70" s="93" t="s">
        <v>46</v>
      </c>
      <c r="L70" s="80" t="s">
        <v>171</v>
      </c>
      <c r="M70" s="7" t="s">
        <v>222</v>
      </c>
      <c r="N70" s="85" t="s">
        <v>35</v>
      </c>
      <c r="O70" s="91"/>
    </row>
    <row r="71" spans="1:15" ht="27" customHeight="1">
      <c r="A71" s="342"/>
      <c r="B71" s="92" t="s">
        <v>178</v>
      </c>
      <c r="C71" s="5"/>
      <c r="D71" s="11"/>
      <c r="E71" s="5"/>
      <c r="F71" s="78"/>
      <c r="G71" s="79"/>
      <c r="H71" s="5"/>
      <c r="I71" s="54"/>
      <c r="J71" s="155">
        <f>SUM(J47:J70)</f>
        <v>2059946.7999999998</v>
      </c>
      <c r="K71" s="86"/>
      <c r="L71" s="80"/>
      <c r="M71" s="7"/>
      <c r="N71" s="5"/>
      <c r="O71" s="91"/>
    </row>
    <row r="72" spans="1:15" ht="27" customHeight="1">
      <c r="A72" s="314" t="s">
        <v>204</v>
      </c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6"/>
    </row>
    <row r="73" spans="1:15" ht="89.25" customHeight="1">
      <c r="A73" s="352" t="s">
        <v>28</v>
      </c>
      <c r="B73" s="47" t="s">
        <v>161</v>
      </c>
      <c r="C73" s="22" t="s">
        <v>242</v>
      </c>
      <c r="D73" s="24" t="s">
        <v>29</v>
      </c>
      <c r="E73" s="22" t="s">
        <v>299</v>
      </c>
      <c r="F73" s="10" t="s">
        <v>205</v>
      </c>
      <c r="G73" s="26" t="s">
        <v>253</v>
      </c>
      <c r="H73" s="40">
        <v>1</v>
      </c>
      <c r="I73" s="41" t="s">
        <v>217</v>
      </c>
      <c r="J73" s="151">
        <v>374231.22</v>
      </c>
      <c r="K73" s="33" t="s">
        <v>138</v>
      </c>
      <c r="L73" s="20" t="s">
        <v>191</v>
      </c>
      <c r="M73" s="30" t="s">
        <v>298</v>
      </c>
      <c r="N73" s="21" t="s">
        <v>31</v>
      </c>
      <c r="O73" s="28"/>
    </row>
    <row r="74" spans="1:15" ht="27" customHeight="1">
      <c r="A74" s="348"/>
      <c r="B74" s="45" t="s">
        <v>178</v>
      </c>
      <c r="C74" s="22"/>
      <c r="D74" s="24"/>
      <c r="E74" s="22"/>
      <c r="F74" s="39"/>
      <c r="G74" s="42"/>
      <c r="H74" s="40"/>
      <c r="I74" s="41"/>
      <c r="J74" s="153">
        <f>J73</f>
        <v>374231.22</v>
      </c>
      <c r="K74" s="33"/>
      <c r="L74" s="20"/>
      <c r="M74" s="30"/>
      <c r="N74" s="22"/>
      <c r="O74" s="28"/>
    </row>
    <row r="75" spans="1:15" ht="27" customHeight="1">
      <c r="A75" s="314" t="s">
        <v>206</v>
      </c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6"/>
    </row>
    <row r="76" spans="1:15" ht="15.75" customHeight="1">
      <c r="A76" s="352"/>
      <c r="B76" s="24" t="s">
        <v>208</v>
      </c>
      <c r="C76" s="22"/>
      <c r="D76" s="24"/>
      <c r="E76" s="22"/>
      <c r="F76" s="25"/>
      <c r="G76" s="42"/>
      <c r="H76" s="40"/>
      <c r="I76" s="41"/>
      <c r="J76" s="151">
        <v>5000</v>
      </c>
      <c r="K76" s="33"/>
      <c r="L76" s="20"/>
      <c r="M76" s="30"/>
      <c r="N76" s="21" t="s">
        <v>31</v>
      </c>
      <c r="O76" s="28"/>
    </row>
    <row r="77" spans="1:15" ht="15" customHeight="1">
      <c r="A77" s="352"/>
      <c r="B77" s="24" t="s">
        <v>208</v>
      </c>
      <c r="C77" s="22"/>
      <c r="D77" s="24"/>
      <c r="E77" s="22"/>
      <c r="F77" s="25"/>
      <c r="G77" s="42"/>
      <c r="H77" s="40"/>
      <c r="I77" s="41"/>
      <c r="J77" s="151">
        <v>5000</v>
      </c>
      <c r="K77" s="33"/>
      <c r="L77" s="20"/>
      <c r="M77" s="30"/>
      <c r="N77" s="21" t="s">
        <v>31</v>
      </c>
      <c r="O77" s="28"/>
    </row>
    <row r="78" spans="1:15" ht="16.5" customHeight="1">
      <c r="A78" s="352"/>
      <c r="B78" s="24" t="s">
        <v>208</v>
      </c>
      <c r="C78" s="22"/>
      <c r="D78" s="24"/>
      <c r="E78" s="22"/>
      <c r="F78" s="282"/>
      <c r="G78" s="42"/>
      <c r="H78" s="40"/>
      <c r="I78" s="41"/>
      <c r="J78" s="283">
        <v>6000</v>
      </c>
      <c r="K78" s="33"/>
      <c r="L78" s="20"/>
      <c r="M78" s="30"/>
      <c r="N78" s="21" t="s">
        <v>31</v>
      </c>
      <c r="O78" s="28"/>
    </row>
    <row r="79" spans="1:15" ht="15" customHeight="1">
      <c r="A79" s="352" t="s">
        <v>28</v>
      </c>
      <c r="B79" s="76" t="s">
        <v>208</v>
      </c>
      <c r="C79" s="22"/>
      <c r="D79" s="24"/>
      <c r="E79" s="38"/>
      <c r="F79" s="78"/>
      <c r="G79" s="77"/>
      <c r="H79" s="40"/>
      <c r="I79" s="75"/>
      <c r="J79" s="155">
        <f>SUM(J76:J78)</f>
        <v>16000</v>
      </c>
      <c r="K79" s="35"/>
      <c r="L79" s="20"/>
      <c r="M79" s="30"/>
      <c r="N79" s="21"/>
      <c r="O79" s="28"/>
    </row>
    <row r="80" spans="1:15" ht="16.5" customHeight="1">
      <c r="A80" s="352"/>
      <c r="B80" s="24" t="s">
        <v>209</v>
      </c>
      <c r="C80" s="22"/>
      <c r="D80" s="24"/>
      <c r="E80" s="22"/>
      <c r="F80" s="39"/>
      <c r="G80" s="160"/>
      <c r="H80" s="40"/>
      <c r="I80" s="41"/>
      <c r="J80" s="148">
        <v>124400</v>
      </c>
      <c r="K80" s="33"/>
      <c r="L80" s="20"/>
      <c r="M80" s="30"/>
      <c r="N80" s="21" t="s">
        <v>31</v>
      </c>
      <c r="O80" s="28"/>
    </row>
    <row r="81" spans="1:15" ht="15" customHeight="1">
      <c r="A81" s="352"/>
      <c r="B81" s="24" t="s">
        <v>209</v>
      </c>
      <c r="C81" s="22"/>
      <c r="D81" s="24"/>
      <c r="E81" s="22"/>
      <c r="F81" s="25"/>
      <c r="G81" s="42"/>
      <c r="H81" s="40"/>
      <c r="I81" s="41"/>
      <c r="J81" s="151">
        <v>15000</v>
      </c>
      <c r="K81" s="33"/>
      <c r="L81" s="20"/>
      <c r="M81" s="30"/>
      <c r="N81" s="21" t="s">
        <v>31</v>
      </c>
      <c r="O81" s="28"/>
    </row>
    <row r="82" spans="1:15" ht="15.75" customHeight="1">
      <c r="A82" s="352"/>
      <c r="B82" s="24" t="s">
        <v>209</v>
      </c>
      <c r="C82" s="22"/>
      <c r="D82" s="24"/>
      <c r="E82" s="22"/>
      <c r="F82" s="25"/>
      <c r="G82" s="42"/>
      <c r="H82" s="40"/>
      <c r="I82" s="41"/>
      <c r="J82" s="151">
        <v>132820</v>
      </c>
      <c r="K82" s="33"/>
      <c r="L82" s="20"/>
      <c r="M82" s="30"/>
      <c r="N82" s="21" t="s">
        <v>31</v>
      </c>
      <c r="O82" s="28"/>
    </row>
    <row r="83" spans="1:15" ht="14.25" customHeight="1">
      <c r="A83" s="352" t="s">
        <v>10</v>
      </c>
      <c r="B83" s="76" t="s">
        <v>209</v>
      </c>
      <c r="C83" s="22"/>
      <c r="D83" s="24"/>
      <c r="E83" s="22"/>
      <c r="F83" s="25"/>
      <c r="G83" s="42"/>
      <c r="H83" s="40"/>
      <c r="I83" s="41"/>
      <c r="J83" s="156">
        <f>SUM(J80:J82)</f>
        <v>272220</v>
      </c>
      <c r="K83" s="33"/>
      <c r="L83" s="20"/>
      <c r="M83" s="30"/>
      <c r="N83" s="21"/>
      <c r="O83" s="28"/>
    </row>
    <row r="84" spans="1:15" s="167" customFormat="1" ht="15" customHeight="1">
      <c r="A84" s="353" t="s">
        <v>11</v>
      </c>
      <c r="B84" s="162" t="s">
        <v>212</v>
      </c>
      <c r="C84" s="161"/>
      <c r="D84" s="162"/>
      <c r="E84" s="161"/>
      <c r="F84" s="205"/>
      <c r="G84" s="176"/>
      <c r="H84" s="177"/>
      <c r="I84" s="178"/>
      <c r="J84" s="151">
        <v>91100</v>
      </c>
      <c r="K84" s="179"/>
      <c r="L84" s="20"/>
      <c r="M84" s="20"/>
      <c r="N84" s="137" t="s">
        <v>31</v>
      </c>
      <c r="O84" s="180"/>
    </row>
    <row r="85" spans="1:15" s="167" customFormat="1" ht="15" customHeight="1">
      <c r="A85" s="353"/>
      <c r="B85" s="162" t="s">
        <v>136</v>
      </c>
      <c r="C85" s="161"/>
      <c r="D85" s="162"/>
      <c r="E85" s="161"/>
      <c r="F85" s="205"/>
      <c r="G85" s="176"/>
      <c r="H85" s="177"/>
      <c r="I85" s="178"/>
      <c r="J85" s="151">
        <v>1500</v>
      </c>
      <c r="K85" s="179"/>
      <c r="L85" s="20"/>
      <c r="M85" s="20"/>
      <c r="N85" s="137" t="s">
        <v>31</v>
      </c>
      <c r="O85" s="180"/>
    </row>
    <row r="86" spans="1:15" s="167" customFormat="1" ht="15" customHeight="1">
      <c r="A86" s="353"/>
      <c r="B86" s="162" t="s">
        <v>136</v>
      </c>
      <c r="C86" s="161"/>
      <c r="D86" s="162"/>
      <c r="E86" s="161"/>
      <c r="F86" s="205"/>
      <c r="G86" s="176"/>
      <c r="H86" s="177"/>
      <c r="I86" s="178"/>
      <c r="J86" s="151">
        <v>4800</v>
      </c>
      <c r="K86" s="179"/>
      <c r="L86" s="20"/>
      <c r="M86" s="20"/>
      <c r="N86" s="137" t="s">
        <v>31</v>
      </c>
      <c r="O86" s="180"/>
    </row>
    <row r="87" spans="1:15" s="167" customFormat="1" ht="17.25" customHeight="1">
      <c r="A87" s="353" t="s">
        <v>12</v>
      </c>
      <c r="B87" s="204" t="s">
        <v>136</v>
      </c>
      <c r="C87" s="161"/>
      <c r="D87" s="162"/>
      <c r="E87" s="161"/>
      <c r="F87" s="205"/>
      <c r="G87" s="176"/>
      <c r="H87" s="177"/>
      <c r="I87" s="178"/>
      <c r="J87" s="156">
        <f>SUM(J85:J86)</f>
        <v>6300</v>
      </c>
      <c r="K87" s="179"/>
      <c r="L87" s="20"/>
      <c r="M87" s="20"/>
      <c r="N87" s="137"/>
      <c r="O87" s="180"/>
    </row>
    <row r="88" spans="1:15" s="167" customFormat="1" ht="21" customHeight="1">
      <c r="A88" s="353" t="s">
        <v>13</v>
      </c>
      <c r="B88" s="20" t="s">
        <v>207</v>
      </c>
      <c r="C88" s="161"/>
      <c r="D88" s="162"/>
      <c r="E88" s="161"/>
      <c r="F88" s="244"/>
      <c r="G88" s="176"/>
      <c r="H88" s="177"/>
      <c r="I88" s="178"/>
      <c r="J88" s="19">
        <v>4950</v>
      </c>
      <c r="K88" s="179"/>
      <c r="L88" s="20"/>
      <c r="M88" s="20"/>
      <c r="N88" s="137" t="s">
        <v>31</v>
      </c>
      <c r="O88" s="180"/>
    </row>
    <row r="89" spans="1:15" s="167" customFormat="1" ht="19.5" customHeight="1">
      <c r="A89" s="353" t="s">
        <v>14</v>
      </c>
      <c r="B89" s="20" t="s">
        <v>211</v>
      </c>
      <c r="C89" s="161"/>
      <c r="D89" s="162"/>
      <c r="E89" s="161"/>
      <c r="F89" s="205"/>
      <c r="G89" s="176"/>
      <c r="H89" s="177"/>
      <c r="I89" s="178"/>
      <c r="J89" s="151">
        <v>40235</v>
      </c>
      <c r="K89" s="179"/>
      <c r="L89" s="20"/>
      <c r="M89" s="20"/>
      <c r="N89" s="137" t="s">
        <v>31</v>
      </c>
      <c r="O89" s="180"/>
    </row>
    <row r="90" spans="1:15" s="167" customFormat="1" ht="15.75" customHeight="1">
      <c r="A90" s="353" t="s">
        <v>15</v>
      </c>
      <c r="B90" s="162" t="s">
        <v>210</v>
      </c>
      <c r="C90" s="161"/>
      <c r="D90" s="162"/>
      <c r="E90" s="161"/>
      <c r="F90" s="205"/>
      <c r="G90" s="176"/>
      <c r="H90" s="177"/>
      <c r="I90" s="178"/>
      <c r="J90" s="151">
        <v>459115.2</v>
      </c>
      <c r="K90" s="179"/>
      <c r="L90" s="20"/>
      <c r="M90" s="20"/>
      <c r="N90" s="137" t="s">
        <v>31</v>
      </c>
      <c r="O90" s="180"/>
    </row>
    <row r="91" spans="1:15" s="167" customFormat="1" ht="17.25" customHeight="1">
      <c r="A91" s="353" t="s">
        <v>16</v>
      </c>
      <c r="B91" s="162" t="s">
        <v>183</v>
      </c>
      <c r="C91" s="161"/>
      <c r="D91" s="162"/>
      <c r="E91" s="161"/>
      <c r="F91" s="205"/>
      <c r="G91" s="176"/>
      <c r="H91" s="177"/>
      <c r="I91" s="178"/>
      <c r="J91" s="151">
        <v>100000</v>
      </c>
      <c r="K91" s="179"/>
      <c r="L91" s="20"/>
      <c r="M91" s="20"/>
      <c r="N91" s="137" t="s">
        <v>31</v>
      </c>
      <c r="O91" s="180"/>
    </row>
    <row r="92" spans="1:15" s="167" customFormat="1" ht="16.5" customHeight="1">
      <c r="A92" s="353"/>
      <c r="B92" s="162" t="s">
        <v>195</v>
      </c>
      <c r="C92" s="161"/>
      <c r="D92" s="162"/>
      <c r="E92" s="161"/>
      <c r="F92" s="36"/>
      <c r="G92" s="176"/>
      <c r="H92" s="177"/>
      <c r="I92" s="178"/>
      <c r="J92" s="151">
        <v>6000</v>
      </c>
      <c r="K92" s="179"/>
      <c r="L92" s="20"/>
      <c r="M92" s="20"/>
      <c r="N92" s="137" t="s">
        <v>31</v>
      </c>
      <c r="O92" s="180"/>
    </row>
    <row r="93" spans="1:15" s="167" customFormat="1" ht="16.5" customHeight="1">
      <c r="A93" s="353"/>
      <c r="B93" s="162" t="s">
        <v>195</v>
      </c>
      <c r="C93" s="161"/>
      <c r="D93" s="162"/>
      <c r="E93" s="161"/>
      <c r="F93" s="36"/>
      <c r="G93" s="176"/>
      <c r="H93" s="177"/>
      <c r="I93" s="178"/>
      <c r="J93" s="151">
        <v>18000</v>
      </c>
      <c r="K93" s="179"/>
      <c r="L93" s="20"/>
      <c r="M93" s="20"/>
      <c r="N93" s="137" t="s">
        <v>31</v>
      </c>
      <c r="O93" s="180"/>
    </row>
    <row r="94" spans="1:15" s="248" customFormat="1" ht="16.5" customHeight="1">
      <c r="A94" s="354"/>
      <c r="B94" s="162" t="s">
        <v>195</v>
      </c>
      <c r="C94" s="161"/>
      <c r="D94" s="162"/>
      <c r="E94" s="161"/>
      <c r="F94" s="36"/>
      <c r="G94" s="176"/>
      <c r="H94" s="177"/>
      <c r="I94" s="178"/>
      <c r="J94" s="151">
        <v>71700.2</v>
      </c>
      <c r="K94" s="245"/>
      <c r="L94" s="140"/>
      <c r="M94" s="140"/>
      <c r="N94" s="246"/>
      <c r="O94" s="247"/>
    </row>
    <row r="95" spans="1:15" s="167" customFormat="1" ht="16.5" customHeight="1">
      <c r="A95" s="353" t="s">
        <v>17</v>
      </c>
      <c r="B95" s="204" t="s">
        <v>195</v>
      </c>
      <c r="C95" s="161"/>
      <c r="D95" s="162"/>
      <c r="E95" s="161"/>
      <c r="F95" s="36"/>
      <c r="G95" s="176"/>
      <c r="H95" s="177"/>
      <c r="I95" s="178"/>
      <c r="J95" s="156">
        <f>SUM(J92:J94)</f>
        <v>95700.2</v>
      </c>
      <c r="K95" s="179"/>
      <c r="L95" s="20"/>
      <c r="M95" s="20"/>
      <c r="N95" s="137"/>
      <c r="O95" s="180"/>
    </row>
    <row r="96" spans="1:15" s="167" customFormat="1" ht="16.5" customHeight="1">
      <c r="A96" s="353"/>
      <c r="B96" s="162" t="s">
        <v>198</v>
      </c>
      <c r="C96" s="161"/>
      <c r="D96" s="162"/>
      <c r="E96" s="161"/>
      <c r="F96" s="205"/>
      <c r="G96" s="176"/>
      <c r="H96" s="177"/>
      <c r="I96" s="178"/>
      <c r="J96" s="151">
        <v>15000</v>
      </c>
      <c r="K96" s="179"/>
      <c r="L96" s="20"/>
      <c r="M96" s="20"/>
      <c r="N96" s="137" t="s">
        <v>31</v>
      </c>
      <c r="O96" s="180"/>
    </row>
    <row r="97" spans="1:15" s="167" customFormat="1" ht="14.25" customHeight="1">
      <c r="A97" s="285"/>
      <c r="B97" s="162" t="s">
        <v>198</v>
      </c>
      <c r="C97" s="161"/>
      <c r="D97" s="161"/>
      <c r="E97" s="161"/>
      <c r="F97" s="205"/>
      <c r="G97" s="211"/>
      <c r="H97" s="161"/>
      <c r="I97" s="249"/>
      <c r="J97" s="148">
        <v>10000</v>
      </c>
      <c r="K97" s="250"/>
      <c r="L97" s="20"/>
      <c r="M97" s="20"/>
      <c r="N97" s="161"/>
      <c r="O97" s="180"/>
    </row>
    <row r="98" spans="1:15" s="167" customFormat="1" ht="15" customHeight="1">
      <c r="A98" s="353" t="s">
        <v>18</v>
      </c>
      <c r="B98" s="204" t="s">
        <v>198</v>
      </c>
      <c r="C98" s="161"/>
      <c r="D98" s="162"/>
      <c r="E98" s="161"/>
      <c r="F98" s="205"/>
      <c r="G98" s="176"/>
      <c r="H98" s="177"/>
      <c r="I98" s="178"/>
      <c r="J98" s="156">
        <f>J96+J97</f>
        <v>25000</v>
      </c>
      <c r="K98" s="179"/>
      <c r="L98" s="20"/>
      <c r="M98" s="20"/>
      <c r="N98" s="137"/>
      <c r="O98" s="180"/>
    </row>
    <row r="99" spans="1:15" s="167" customFormat="1" ht="16.5" customHeight="1">
      <c r="A99" s="353" t="s">
        <v>19</v>
      </c>
      <c r="B99" s="162" t="s">
        <v>213</v>
      </c>
      <c r="C99" s="161"/>
      <c r="D99" s="162"/>
      <c r="E99" s="161"/>
      <c r="F99" s="205"/>
      <c r="G99" s="176"/>
      <c r="H99" s="177"/>
      <c r="I99" s="178"/>
      <c r="J99" s="151">
        <v>20000</v>
      </c>
      <c r="K99" s="179"/>
      <c r="L99" s="20"/>
      <c r="M99" s="20"/>
      <c r="N99" s="137" t="s">
        <v>31</v>
      </c>
      <c r="O99" s="180"/>
    </row>
    <row r="100" spans="1:15" s="167" customFormat="1" ht="16.5" customHeight="1">
      <c r="A100" s="353" t="s">
        <v>20</v>
      </c>
      <c r="B100" s="162" t="s">
        <v>199</v>
      </c>
      <c r="C100" s="161"/>
      <c r="D100" s="162"/>
      <c r="E100" s="161"/>
      <c r="F100" s="163"/>
      <c r="G100" s="176"/>
      <c r="H100" s="177"/>
      <c r="I100" s="178"/>
      <c r="J100" s="151">
        <v>40000</v>
      </c>
      <c r="K100" s="179"/>
      <c r="L100" s="20"/>
      <c r="M100" s="20"/>
      <c r="N100" s="137" t="s">
        <v>31</v>
      </c>
      <c r="O100" s="180"/>
    </row>
    <row r="101" spans="1:15" s="167" customFormat="1" ht="14.25" customHeight="1">
      <c r="A101" s="353" t="s">
        <v>21</v>
      </c>
      <c r="B101" s="162" t="s">
        <v>200</v>
      </c>
      <c r="C101" s="161"/>
      <c r="D101" s="162"/>
      <c r="E101" s="161"/>
      <c r="F101" s="203"/>
      <c r="G101" s="176"/>
      <c r="H101" s="177"/>
      <c r="I101" s="178"/>
      <c r="J101" s="151">
        <v>10000</v>
      </c>
      <c r="K101" s="179"/>
      <c r="L101" s="20"/>
      <c r="M101" s="20"/>
      <c r="N101" s="137" t="s">
        <v>31</v>
      </c>
      <c r="O101" s="180"/>
    </row>
    <row r="102" spans="1:15" s="167" customFormat="1" ht="15.75" customHeight="1">
      <c r="A102" s="353"/>
      <c r="B102" s="162" t="s">
        <v>214</v>
      </c>
      <c r="C102" s="161"/>
      <c r="D102" s="162"/>
      <c r="E102" s="161"/>
      <c r="F102" s="203"/>
      <c r="G102" s="143"/>
      <c r="H102" s="177"/>
      <c r="I102" s="178"/>
      <c r="J102" s="151">
        <f>15000-8000</f>
        <v>7000</v>
      </c>
      <c r="K102" s="179"/>
      <c r="L102" s="20"/>
      <c r="M102" s="20"/>
      <c r="N102" s="137" t="s">
        <v>31</v>
      </c>
      <c r="O102" s="180"/>
    </row>
    <row r="103" spans="1:15" s="167" customFormat="1" ht="16.5" customHeight="1">
      <c r="A103" s="353"/>
      <c r="B103" s="162" t="s">
        <v>202</v>
      </c>
      <c r="C103" s="161"/>
      <c r="D103" s="162"/>
      <c r="E103" s="161"/>
      <c r="F103" s="203"/>
      <c r="G103" s="143"/>
      <c r="H103" s="177"/>
      <c r="I103" s="178"/>
      <c r="J103" s="151">
        <v>8000</v>
      </c>
      <c r="K103" s="179"/>
      <c r="L103" s="20"/>
      <c r="M103" s="20"/>
      <c r="N103" s="137" t="s">
        <v>31</v>
      </c>
      <c r="O103" s="180"/>
    </row>
    <row r="104" spans="1:15" s="167" customFormat="1" ht="17.25" customHeight="1">
      <c r="A104" s="353"/>
      <c r="B104" s="162" t="s">
        <v>214</v>
      </c>
      <c r="C104" s="161"/>
      <c r="D104" s="162"/>
      <c r="E104" s="161"/>
      <c r="F104" s="203"/>
      <c r="G104" s="176"/>
      <c r="H104" s="177"/>
      <c r="I104" s="178"/>
      <c r="J104" s="151">
        <v>15000</v>
      </c>
      <c r="K104" s="179"/>
      <c r="L104" s="20"/>
      <c r="M104" s="20"/>
      <c r="N104" s="137" t="s">
        <v>31</v>
      </c>
      <c r="O104" s="180"/>
    </row>
    <row r="105" spans="1:15" s="167" customFormat="1" ht="18.75" customHeight="1">
      <c r="A105" s="353" t="s">
        <v>22</v>
      </c>
      <c r="B105" s="204" t="s">
        <v>214</v>
      </c>
      <c r="C105" s="161"/>
      <c r="D105" s="162"/>
      <c r="E105" s="161"/>
      <c r="F105" s="203"/>
      <c r="G105" s="176"/>
      <c r="H105" s="177"/>
      <c r="I105" s="178"/>
      <c r="J105" s="156">
        <f>J102+J104</f>
        <v>22000</v>
      </c>
      <c r="K105" s="179"/>
      <c r="L105" s="20"/>
      <c r="M105" s="20"/>
      <c r="N105" s="137"/>
      <c r="O105" s="180"/>
    </row>
    <row r="106" spans="1:15" s="167" customFormat="1" ht="16.5" customHeight="1">
      <c r="A106" s="353"/>
      <c r="B106" s="162" t="s">
        <v>200</v>
      </c>
      <c r="C106" s="161"/>
      <c r="D106" s="162"/>
      <c r="E106" s="161"/>
      <c r="F106" s="203"/>
      <c r="G106" s="176"/>
      <c r="H106" s="177"/>
      <c r="I106" s="178"/>
      <c r="J106" s="151">
        <v>5000</v>
      </c>
      <c r="K106" s="179"/>
      <c r="L106" s="20"/>
      <c r="M106" s="20"/>
      <c r="N106" s="137" t="s">
        <v>31</v>
      </c>
      <c r="O106" s="180"/>
    </row>
    <row r="107" spans="1:15" s="167" customFormat="1" ht="16.5" customHeight="1">
      <c r="A107" s="353"/>
      <c r="B107" s="162" t="s">
        <v>200</v>
      </c>
      <c r="C107" s="161"/>
      <c r="D107" s="162"/>
      <c r="E107" s="161"/>
      <c r="F107" s="203"/>
      <c r="G107" s="176"/>
      <c r="H107" s="177"/>
      <c r="I107" s="178"/>
      <c r="J107" s="151">
        <v>15000</v>
      </c>
      <c r="K107" s="179"/>
      <c r="L107" s="20"/>
      <c r="M107" s="20"/>
      <c r="N107" s="137" t="s">
        <v>31</v>
      </c>
      <c r="O107" s="180"/>
    </row>
    <row r="108" spans="1:15" s="167" customFormat="1" ht="18" customHeight="1">
      <c r="A108" s="353"/>
      <c r="B108" s="162" t="s">
        <v>200</v>
      </c>
      <c r="C108" s="161"/>
      <c r="D108" s="162"/>
      <c r="E108" s="161"/>
      <c r="F108" s="203"/>
      <c r="G108" s="176"/>
      <c r="H108" s="177"/>
      <c r="I108" s="178"/>
      <c r="J108" s="151">
        <v>15000</v>
      </c>
      <c r="K108" s="179"/>
      <c r="L108" s="20"/>
      <c r="M108" s="20"/>
      <c r="N108" s="137" t="s">
        <v>31</v>
      </c>
      <c r="O108" s="180"/>
    </row>
    <row r="109" spans="1:15" s="167" customFormat="1" ht="18.75" customHeight="1">
      <c r="A109" s="353"/>
      <c r="B109" s="162" t="s">
        <v>200</v>
      </c>
      <c r="C109" s="161"/>
      <c r="D109" s="162"/>
      <c r="E109" s="161"/>
      <c r="F109" s="205"/>
      <c r="G109" s="176"/>
      <c r="H109" s="177"/>
      <c r="I109" s="178"/>
      <c r="J109" s="151">
        <v>30000</v>
      </c>
      <c r="K109" s="179"/>
      <c r="L109" s="20"/>
      <c r="M109" s="20"/>
      <c r="N109" s="137" t="s">
        <v>31</v>
      </c>
      <c r="O109" s="180"/>
    </row>
    <row r="110" spans="1:15" s="167" customFormat="1" ht="17.25" customHeight="1">
      <c r="A110" s="353" t="s">
        <v>23</v>
      </c>
      <c r="B110" s="204" t="s">
        <v>200</v>
      </c>
      <c r="C110" s="161"/>
      <c r="D110" s="162"/>
      <c r="E110" s="161"/>
      <c r="F110" s="205"/>
      <c r="G110" s="176"/>
      <c r="H110" s="177"/>
      <c r="I110" s="178"/>
      <c r="J110" s="156">
        <f>J109+J108+J107+J106</f>
        <v>65000</v>
      </c>
      <c r="K110" s="179"/>
      <c r="L110" s="20"/>
      <c r="M110" s="20"/>
      <c r="N110" s="137"/>
      <c r="O110" s="180"/>
    </row>
    <row r="111" spans="1:15" s="167" customFormat="1" ht="15" customHeight="1">
      <c r="A111" s="353" t="s">
        <v>24</v>
      </c>
      <c r="B111" s="162" t="s">
        <v>215</v>
      </c>
      <c r="C111" s="161"/>
      <c r="D111" s="162"/>
      <c r="E111" s="161"/>
      <c r="F111" s="203"/>
      <c r="G111" s="176"/>
      <c r="H111" s="177"/>
      <c r="I111" s="178"/>
      <c r="J111" s="151">
        <v>15000</v>
      </c>
      <c r="K111" s="179"/>
      <c r="L111" s="20"/>
      <c r="M111" s="20"/>
      <c r="N111" s="137" t="s">
        <v>31</v>
      </c>
      <c r="O111" s="180"/>
    </row>
    <row r="112" spans="1:15" s="167" customFormat="1" ht="18.75" customHeight="1">
      <c r="A112" s="353"/>
      <c r="B112" s="162" t="s">
        <v>153</v>
      </c>
      <c r="C112" s="206"/>
      <c r="D112" s="207"/>
      <c r="E112" s="206"/>
      <c r="F112" s="205"/>
      <c r="G112" s="29"/>
      <c r="H112" s="208"/>
      <c r="I112" s="209"/>
      <c r="J112" s="151">
        <v>12120</v>
      </c>
      <c r="K112" s="179"/>
      <c r="L112" s="20"/>
      <c r="M112" s="20"/>
      <c r="N112" s="137" t="s">
        <v>31</v>
      </c>
      <c r="O112" s="210"/>
    </row>
    <row r="113" spans="1:15" s="167" customFormat="1" ht="16.5" customHeight="1">
      <c r="A113" s="353"/>
      <c r="B113" s="162" t="s">
        <v>153</v>
      </c>
      <c r="C113" s="206"/>
      <c r="D113" s="207"/>
      <c r="E113" s="142"/>
      <c r="F113" s="205"/>
      <c r="G113" s="211"/>
      <c r="H113" s="208"/>
      <c r="I113" s="209"/>
      <c r="J113" s="151">
        <v>21600</v>
      </c>
      <c r="K113" s="179"/>
      <c r="L113" s="20"/>
      <c r="M113" s="20"/>
      <c r="N113" s="137" t="s">
        <v>31</v>
      </c>
      <c r="O113" s="210"/>
    </row>
    <row r="114" spans="1:15" s="167" customFormat="1" ht="16.5" customHeight="1">
      <c r="A114" s="353"/>
      <c r="B114" s="162" t="s">
        <v>153</v>
      </c>
      <c r="C114" s="206"/>
      <c r="D114" s="207"/>
      <c r="E114" s="142"/>
      <c r="F114" s="205"/>
      <c r="G114" s="29"/>
      <c r="H114" s="208"/>
      <c r="I114" s="209"/>
      <c r="J114" s="151">
        <v>15000</v>
      </c>
      <c r="K114" s="179"/>
      <c r="L114" s="20"/>
      <c r="M114" s="20"/>
      <c r="N114" s="137" t="s">
        <v>31</v>
      </c>
      <c r="O114" s="210"/>
    </row>
    <row r="115" spans="1:15" s="167" customFormat="1" ht="16.5" customHeight="1">
      <c r="A115" s="353"/>
      <c r="B115" s="162" t="s">
        <v>153</v>
      </c>
      <c r="C115" s="206"/>
      <c r="D115" s="207"/>
      <c r="E115" s="142"/>
      <c r="F115" s="305"/>
      <c r="G115" s="306"/>
      <c r="H115" s="208"/>
      <c r="I115" s="209"/>
      <c r="J115" s="151">
        <v>11335</v>
      </c>
      <c r="K115" s="179"/>
      <c r="L115" s="20"/>
      <c r="M115" s="20"/>
      <c r="N115" s="137"/>
      <c r="O115" s="210"/>
    </row>
    <row r="116" spans="1:15" s="167" customFormat="1" ht="16.5" customHeight="1">
      <c r="A116" s="353" t="s">
        <v>25</v>
      </c>
      <c r="B116" s="162" t="s">
        <v>153</v>
      </c>
      <c r="C116" s="206"/>
      <c r="D116" s="207"/>
      <c r="E116" s="142"/>
      <c r="F116" s="205"/>
      <c r="G116" s="29"/>
      <c r="H116" s="208"/>
      <c r="I116" s="209"/>
      <c r="J116" s="156">
        <f>J112+J113+J114+J115</f>
        <v>60055</v>
      </c>
      <c r="K116" s="179"/>
      <c r="L116" s="20"/>
      <c r="M116" s="20"/>
      <c r="N116" s="137" t="s">
        <v>31</v>
      </c>
      <c r="O116" s="210"/>
    </row>
    <row r="117" spans="1:15" s="167" customFormat="1" ht="18" customHeight="1">
      <c r="A117" s="353" t="s">
        <v>26</v>
      </c>
      <c r="B117" s="20" t="s">
        <v>186</v>
      </c>
      <c r="C117" s="161"/>
      <c r="D117" s="161"/>
      <c r="E117" s="187"/>
      <c r="F117" s="205"/>
      <c r="G117" s="29"/>
      <c r="H117" s="208"/>
      <c r="I117" s="209"/>
      <c r="J117" s="19">
        <v>20000</v>
      </c>
      <c r="K117" s="179"/>
      <c r="L117" s="20"/>
      <c r="M117" s="20"/>
      <c r="N117" s="137" t="s">
        <v>31</v>
      </c>
      <c r="O117" s="180"/>
    </row>
    <row r="118" spans="1:15" s="167" customFormat="1" ht="18" customHeight="1">
      <c r="A118" s="347" t="s">
        <v>17</v>
      </c>
      <c r="B118" s="80" t="s">
        <v>186</v>
      </c>
      <c r="C118" s="147"/>
      <c r="D118" s="212"/>
      <c r="E118" s="212"/>
      <c r="F118" s="213"/>
      <c r="G118" s="270"/>
      <c r="H118" s="212"/>
      <c r="I118" s="214"/>
      <c r="J118" s="154">
        <v>25000</v>
      </c>
      <c r="K118" s="215"/>
      <c r="L118" s="80"/>
      <c r="M118" s="80"/>
      <c r="N118" s="137" t="s">
        <v>31</v>
      </c>
      <c r="O118" s="216"/>
    </row>
    <row r="119" spans="1:15" s="167" customFormat="1" ht="18" customHeight="1">
      <c r="A119" s="353"/>
      <c r="B119" s="20"/>
      <c r="C119" s="161"/>
      <c r="D119" s="161"/>
      <c r="E119" s="187"/>
      <c r="F119" s="205"/>
      <c r="G119" s="29"/>
      <c r="H119" s="208"/>
      <c r="I119" s="209"/>
      <c r="J119" s="170">
        <f>J118+J117</f>
        <v>45000</v>
      </c>
      <c r="K119" s="179"/>
      <c r="L119" s="20"/>
      <c r="M119" s="20"/>
      <c r="N119" s="137" t="s">
        <v>31</v>
      </c>
      <c r="O119" s="180"/>
    </row>
    <row r="120" spans="1:15" s="167" customFormat="1" ht="17.25" customHeight="1">
      <c r="A120" s="353" t="s">
        <v>27</v>
      </c>
      <c r="B120" s="20" t="s">
        <v>183</v>
      </c>
      <c r="C120" s="206"/>
      <c r="D120" s="207"/>
      <c r="E120" s="206"/>
      <c r="F120" s="36"/>
      <c r="G120" s="29"/>
      <c r="H120" s="208"/>
      <c r="I120" s="209"/>
      <c r="J120" s="19">
        <v>45000</v>
      </c>
      <c r="K120" s="217"/>
      <c r="L120" s="20"/>
      <c r="M120" s="20"/>
      <c r="N120" s="137" t="s">
        <v>31</v>
      </c>
      <c r="O120" s="210"/>
    </row>
    <row r="121" spans="1:15" s="167" customFormat="1" ht="18" customHeight="1">
      <c r="A121" s="353" t="s">
        <v>70</v>
      </c>
      <c r="B121" s="20" t="s">
        <v>186</v>
      </c>
      <c r="C121" s="206"/>
      <c r="D121" s="207"/>
      <c r="E121" s="206"/>
      <c r="F121" s="31"/>
      <c r="G121" s="143"/>
      <c r="H121" s="218"/>
      <c r="I121" s="219"/>
      <c r="J121" s="32">
        <v>40000</v>
      </c>
      <c r="K121" s="217"/>
      <c r="L121" s="20"/>
      <c r="M121" s="20"/>
      <c r="N121" s="137" t="s">
        <v>31</v>
      </c>
      <c r="O121" s="210"/>
    </row>
    <row r="122" spans="1:15" s="167" customFormat="1" ht="18" customHeight="1">
      <c r="A122" s="353" t="s">
        <v>72</v>
      </c>
      <c r="B122" s="169" t="s">
        <v>194</v>
      </c>
      <c r="C122" s="142"/>
      <c r="D122" s="220"/>
      <c r="E122" s="142"/>
      <c r="F122" s="171"/>
      <c r="G122" s="172"/>
      <c r="H122" s="188"/>
      <c r="I122" s="221"/>
      <c r="J122" s="173">
        <v>10717.42</v>
      </c>
      <c r="K122" s="222"/>
      <c r="L122" s="169"/>
      <c r="M122" s="169"/>
      <c r="N122" s="137" t="s">
        <v>31</v>
      </c>
      <c r="O122" s="223"/>
    </row>
    <row r="123" spans="1:15" s="167" customFormat="1" ht="18" customHeight="1">
      <c r="A123" s="355" t="s">
        <v>74</v>
      </c>
      <c r="B123" s="147" t="s">
        <v>195</v>
      </c>
      <c r="C123" s="183"/>
      <c r="D123" s="184"/>
      <c r="E123" s="183"/>
      <c r="F123" s="82"/>
      <c r="G123" s="174"/>
      <c r="H123" s="224"/>
      <c r="I123" s="214"/>
      <c r="J123" s="74">
        <v>18001.64</v>
      </c>
      <c r="K123" s="225"/>
      <c r="L123" s="80"/>
      <c r="M123" s="80"/>
      <c r="N123" s="137" t="s">
        <v>31</v>
      </c>
      <c r="O123" s="202"/>
    </row>
    <row r="124" spans="1:15" s="167" customFormat="1" ht="19.5" customHeight="1">
      <c r="A124" s="353" t="s">
        <v>76</v>
      </c>
      <c r="B124" s="226" t="s">
        <v>195</v>
      </c>
      <c r="C124" s="227"/>
      <c r="D124" s="228"/>
      <c r="E124" s="227"/>
      <c r="F124" s="229"/>
      <c r="G124" s="230"/>
      <c r="H124" s="231"/>
      <c r="I124" s="232"/>
      <c r="J124" s="175">
        <v>29998.36</v>
      </c>
      <c r="K124" s="233"/>
      <c r="L124" s="133"/>
      <c r="M124" s="133"/>
      <c r="N124" s="137" t="s">
        <v>31</v>
      </c>
      <c r="O124" s="185"/>
    </row>
    <row r="125" spans="1:15" s="167" customFormat="1" ht="20.25" customHeight="1">
      <c r="A125" s="356" t="s">
        <v>78</v>
      </c>
      <c r="B125" s="189" t="s">
        <v>183</v>
      </c>
      <c r="C125" s="234"/>
      <c r="D125" s="235"/>
      <c r="E125" s="236"/>
      <c r="F125" s="237"/>
      <c r="G125" s="194"/>
      <c r="H125" s="195"/>
      <c r="I125" s="196"/>
      <c r="J125" s="182">
        <v>40000</v>
      </c>
      <c r="K125" s="197"/>
      <c r="L125" s="238"/>
      <c r="M125" s="186"/>
      <c r="N125" s="137" t="s">
        <v>31</v>
      </c>
      <c r="O125" s="185"/>
    </row>
    <row r="126" spans="1:15" s="167" customFormat="1" ht="18.75" customHeight="1">
      <c r="A126" s="353" t="s">
        <v>79</v>
      </c>
      <c r="B126" s="190" t="s">
        <v>190</v>
      </c>
      <c r="C126" s="191"/>
      <c r="D126" s="192"/>
      <c r="E126" s="191"/>
      <c r="F126" s="193"/>
      <c r="G126" s="194"/>
      <c r="H126" s="195"/>
      <c r="I126" s="196"/>
      <c r="J126" s="182">
        <v>55000</v>
      </c>
      <c r="K126" s="197"/>
      <c r="L126" s="198"/>
      <c r="M126" s="198"/>
      <c r="N126" s="199" t="s">
        <v>31</v>
      </c>
      <c r="O126" s="200"/>
    </row>
    <row r="127" spans="1:15" s="167" customFormat="1" ht="18" customHeight="1">
      <c r="A127" s="356" t="s">
        <v>80</v>
      </c>
      <c r="B127" s="80" t="s">
        <v>312</v>
      </c>
      <c r="C127" s="191"/>
      <c r="D127" s="192"/>
      <c r="E127" s="191"/>
      <c r="F127" s="252"/>
      <c r="G127" s="194"/>
      <c r="H127" s="195"/>
      <c r="I127" s="196"/>
      <c r="J127" s="182">
        <v>90000</v>
      </c>
      <c r="K127" s="197"/>
      <c r="L127" s="198"/>
      <c r="M127" s="198"/>
      <c r="N127" s="251" t="s">
        <v>31</v>
      </c>
      <c r="O127" s="202"/>
    </row>
    <row r="128" spans="1:15" s="167" customFormat="1" ht="19.5" customHeight="1">
      <c r="A128" s="353" t="s">
        <v>85</v>
      </c>
      <c r="B128" s="190" t="s">
        <v>311</v>
      </c>
      <c r="C128" s="191"/>
      <c r="D128" s="192"/>
      <c r="E128" s="191"/>
      <c r="F128" s="193"/>
      <c r="G128" s="194"/>
      <c r="H128" s="195"/>
      <c r="I128" s="196"/>
      <c r="J128" s="182">
        <v>461331.49</v>
      </c>
      <c r="K128" s="197"/>
      <c r="L128" s="198"/>
      <c r="M128" s="198"/>
      <c r="N128" s="199" t="s">
        <v>31</v>
      </c>
      <c r="O128" s="260"/>
    </row>
    <row r="129" spans="1:15" s="167" customFormat="1" ht="18" customHeight="1">
      <c r="A129" s="356" t="s">
        <v>86</v>
      </c>
      <c r="B129" s="190" t="s">
        <v>195</v>
      </c>
      <c r="C129" s="192"/>
      <c r="D129" s="192"/>
      <c r="E129" s="271"/>
      <c r="F129" s="193"/>
      <c r="G129" s="272"/>
      <c r="H129" s="273"/>
      <c r="I129" s="274"/>
      <c r="J129" s="182">
        <v>94306</v>
      </c>
      <c r="K129" s="275"/>
      <c r="L129" s="198"/>
      <c r="M129" s="198"/>
      <c r="N129" s="276" t="s">
        <v>31</v>
      </c>
      <c r="O129" s="277"/>
    </row>
    <row r="130" spans="1:15" s="279" customFormat="1" ht="17.25" customHeight="1">
      <c r="A130" s="356" t="s">
        <v>323</v>
      </c>
      <c r="B130" s="190" t="s">
        <v>175</v>
      </c>
      <c r="C130" s="192"/>
      <c r="D130" s="192"/>
      <c r="E130" s="271"/>
      <c r="F130" s="280"/>
      <c r="G130" s="272"/>
      <c r="H130" s="273"/>
      <c r="I130" s="274"/>
      <c r="J130" s="182">
        <v>22723</v>
      </c>
      <c r="K130" s="275"/>
      <c r="L130" s="198"/>
      <c r="M130" s="198"/>
      <c r="N130" s="276"/>
      <c r="O130" s="277"/>
    </row>
    <row r="131" spans="1:15" s="278" customFormat="1" ht="18.75" customHeight="1">
      <c r="A131" s="357" t="s">
        <v>324</v>
      </c>
      <c r="B131" s="147" t="s">
        <v>175</v>
      </c>
      <c r="C131" s="184"/>
      <c r="D131" s="184"/>
      <c r="E131" s="212"/>
      <c r="F131" s="213"/>
      <c r="G131" s="261"/>
      <c r="H131" s="224"/>
      <c r="I131" s="214"/>
      <c r="J131" s="154">
        <v>7293</v>
      </c>
      <c r="K131" s="215"/>
      <c r="L131" s="80"/>
      <c r="M131" s="80"/>
      <c r="N131" s="201"/>
      <c r="O131" s="262"/>
    </row>
    <row r="132" spans="1:15" s="278" customFormat="1" ht="18" customHeight="1">
      <c r="A132" s="357"/>
      <c r="B132" s="147" t="s">
        <v>154</v>
      </c>
      <c r="C132" s="184"/>
      <c r="D132" s="184"/>
      <c r="E132" s="212"/>
      <c r="F132" s="213"/>
      <c r="G132" s="97"/>
      <c r="H132" s="224"/>
      <c r="I132" s="214"/>
      <c r="J132" s="154">
        <v>98471</v>
      </c>
      <c r="K132" s="215"/>
      <c r="L132" s="80"/>
      <c r="M132" s="80"/>
      <c r="N132" s="201"/>
      <c r="O132" s="262"/>
    </row>
    <row r="133" spans="1:15" s="167" customFormat="1" ht="21.75" customHeight="1">
      <c r="A133" s="358"/>
      <c r="B133" s="239" t="s">
        <v>178</v>
      </c>
      <c r="C133" s="177"/>
      <c r="D133" s="240"/>
      <c r="E133" s="177"/>
      <c r="F133" s="241"/>
      <c r="G133" s="176"/>
      <c r="H133" s="177"/>
      <c r="I133" s="178"/>
      <c r="J133" s="153">
        <f>J79+J83+J84+J87+J88+J89+J90+J91+J95+J98+J99+J100+J101+J105+J110+J111+J116+J120+J121+J122+J119+J124+J125+124+J104+J102+J123+J126+J128+J127+K83+J129+J103+J130+J131+J132</f>
        <v>2430641.3099999996</v>
      </c>
      <c r="K133" s="242"/>
      <c r="L133" s="133"/>
      <c r="M133" s="133"/>
      <c r="N133" s="71"/>
      <c r="O133" s="243"/>
    </row>
    <row r="134" spans="1:15" ht="27" customHeight="1">
      <c r="A134" s="359"/>
      <c r="B134" s="103"/>
      <c r="C134" s="104"/>
      <c r="D134" s="105"/>
      <c r="E134" s="104"/>
      <c r="F134" s="106"/>
      <c r="G134" s="107"/>
      <c r="H134" s="104"/>
      <c r="I134" s="108"/>
      <c r="J134" s="157"/>
      <c r="K134" s="109"/>
      <c r="L134" s="110"/>
      <c r="M134" s="111"/>
      <c r="N134" s="112"/>
      <c r="O134" s="113"/>
    </row>
    <row r="135" spans="1:15" ht="17.25" customHeight="1">
      <c r="A135" s="359"/>
      <c r="B135" s="103"/>
      <c r="C135" s="104"/>
      <c r="D135" s="105"/>
      <c r="E135" s="104"/>
      <c r="F135" s="313" t="s">
        <v>94</v>
      </c>
      <c r="G135" s="313"/>
      <c r="H135" s="313"/>
      <c r="I135" s="313"/>
      <c r="J135" s="146">
        <f>J45+J71+J74+J133</f>
        <v>56514254.99000001</v>
      </c>
      <c r="K135" s="114" t="s">
        <v>99</v>
      </c>
      <c r="L135" s="110"/>
      <c r="M135" s="111"/>
      <c r="N135" s="112"/>
      <c r="O135" s="113"/>
    </row>
    <row r="136" spans="1:15" ht="18.75" customHeight="1">
      <c r="A136" s="359"/>
      <c r="B136" s="103"/>
      <c r="C136" s="104"/>
      <c r="D136" s="105"/>
      <c r="E136" s="104"/>
      <c r="F136" s="308" t="s">
        <v>96</v>
      </c>
      <c r="G136" s="308"/>
      <c r="H136" s="308"/>
      <c r="I136" s="308"/>
      <c r="J136" s="158">
        <f>J45</f>
        <v>51649435.66000001</v>
      </c>
      <c r="K136" s="119">
        <f>J136*100/J135</f>
        <v>91.39187213763888</v>
      </c>
      <c r="L136" s="110"/>
      <c r="M136" s="111"/>
      <c r="N136" s="112"/>
      <c r="O136" s="113"/>
    </row>
    <row r="137" spans="1:15" ht="18.75" customHeight="1">
      <c r="A137" s="359"/>
      <c r="B137" s="103"/>
      <c r="C137" s="104"/>
      <c r="D137" s="105"/>
      <c r="E137" s="104"/>
      <c r="F137" s="308" t="s">
        <v>97</v>
      </c>
      <c r="G137" s="308"/>
      <c r="H137" s="308"/>
      <c r="I137" s="308"/>
      <c r="J137" s="158">
        <f>J71</f>
        <v>2059946.7999999998</v>
      </c>
      <c r="K137" s="119">
        <f>J137*100/J135</f>
        <v>3.645003902757808</v>
      </c>
      <c r="L137" s="110"/>
      <c r="M137" s="111"/>
      <c r="N137" s="112"/>
      <c r="O137" s="113"/>
    </row>
    <row r="138" spans="2:11" ht="21" customHeight="1">
      <c r="B138" s="3"/>
      <c r="F138" s="307" t="s">
        <v>95</v>
      </c>
      <c r="G138" s="307"/>
      <c r="H138" s="307"/>
      <c r="I138" s="307"/>
      <c r="J138" s="158">
        <f>J74</f>
        <v>374231.22</v>
      </c>
      <c r="K138" s="119">
        <f>J138*100/J135</f>
        <v>0.6621890708215455</v>
      </c>
    </row>
    <row r="139" spans="2:12" ht="21" customHeight="1">
      <c r="B139" s="3"/>
      <c r="F139" s="115" t="s">
        <v>98</v>
      </c>
      <c r="G139" s="115"/>
      <c r="H139" s="115"/>
      <c r="I139" s="115"/>
      <c r="J139" s="158">
        <f>J133</f>
        <v>2430641.3099999996</v>
      </c>
      <c r="K139" s="119">
        <f>J139*100/J135</f>
        <v>4.300934888781764</v>
      </c>
      <c r="L139"/>
    </row>
    <row r="140" spans="2:11" ht="21" customHeight="1">
      <c r="B140" s="3"/>
      <c r="F140" s="307" t="s">
        <v>269</v>
      </c>
      <c r="G140" s="307"/>
      <c r="H140" s="307"/>
      <c r="I140" s="307"/>
      <c r="J140" s="158">
        <f>J15+J16+J27+J33+J36+J39+J43+J44+J47+J50+J57+J60+J69+J63+J64+J65+J67+J68+J70+J52+J48+J49+J25+J30+J38</f>
        <v>4569211.7299999995</v>
      </c>
      <c r="K140" s="119">
        <f>J140*100/J135</f>
        <v>8.085060540581319</v>
      </c>
    </row>
    <row r="141" ht="27" customHeight="1">
      <c r="B141" s="3"/>
    </row>
    <row r="142" spans="2:12" ht="27" customHeight="1">
      <c r="B142" s="8" t="s">
        <v>325</v>
      </c>
      <c r="C142" s="9"/>
      <c r="D142" s="46"/>
      <c r="E142" s="9"/>
      <c r="F142" s="9"/>
      <c r="G142" s="9"/>
      <c r="H142" s="9"/>
      <c r="I142" s="9"/>
      <c r="J142" s="159"/>
      <c r="K142" s="9"/>
      <c r="L142" s="9"/>
    </row>
    <row r="143" ht="27" customHeight="1">
      <c r="B143" s="4" t="s">
        <v>125</v>
      </c>
    </row>
    <row r="144" ht="27" customHeight="1">
      <c r="B144" s="4" t="s">
        <v>121</v>
      </c>
    </row>
    <row r="145" ht="27" customHeight="1">
      <c r="B145" s="2" t="s">
        <v>115</v>
      </c>
    </row>
    <row r="146" spans="5:9" ht="27" customHeight="1">
      <c r="E146" s="136"/>
      <c r="F146" s="106"/>
      <c r="I146" s="131"/>
    </row>
    <row r="147" spans="5:6" ht="27" customHeight="1">
      <c r="E147" s="136"/>
      <c r="F147" s="106"/>
    </row>
    <row r="148" spans="5:6" ht="27" customHeight="1">
      <c r="E148" s="136"/>
      <c r="F148" s="138"/>
    </row>
    <row r="149" spans="5:6" ht="12.75">
      <c r="E149" s="136"/>
      <c r="F149" s="136"/>
    </row>
    <row r="150" spans="5:6" ht="12.75">
      <c r="E150" s="136"/>
      <c r="F150" s="136"/>
    </row>
  </sheetData>
  <sheetProtection/>
  <mergeCells count="47">
    <mergeCell ref="K16:K23"/>
    <mergeCell ref="B16:B23"/>
    <mergeCell ref="A16:A23"/>
    <mergeCell ref="A46:O46"/>
    <mergeCell ref="L16:L23"/>
    <mergeCell ref="M16:M23"/>
    <mergeCell ref="N16:N23"/>
    <mergeCell ref="O16:O23"/>
    <mergeCell ref="O33:O35"/>
    <mergeCell ref="L33:L35"/>
    <mergeCell ref="C3:I3"/>
    <mergeCell ref="J10:J12"/>
    <mergeCell ref="A14:O14"/>
    <mergeCell ref="A72:O72"/>
    <mergeCell ref="C4:I4"/>
    <mergeCell ref="C5:I5"/>
    <mergeCell ref="C6:I6"/>
    <mergeCell ref="C7:I7"/>
    <mergeCell ref="B33:B35"/>
    <mergeCell ref="A33:A35"/>
    <mergeCell ref="A9:A12"/>
    <mergeCell ref="K10:K12"/>
    <mergeCell ref="I10:I12"/>
    <mergeCell ref="E9:M9"/>
    <mergeCell ref="M11:M12"/>
    <mergeCell ref="L11:L12"/>
    <mergeCell ref="G10:G12"/>
    <mergeCell ref="B1:O1"/>
    <mergeCell ref="N9:N12"/>
    <mergeCell ref="O9:O12"/>
    <mergeCell ref="E10:E12"/>
    <mergeCell ref="F10:F12"/>
    <mergeCell ref="H10:H12"/>
    <mergeCell ref="L10:M10"/>
    <mergeCell ref="B9:B12"/>
    <mergeCell ref="C9:C12"/>
    <mergeCell ref="D9:D12"/>
    <mergeCell ref="F138:I138"/>
    <mergeCell ref="F137:I137"/>
    <mergeCell ref="F140:I140"/>
    <mergeCell ref="E33:E35"/>
    <mergeCell ref="K33:K35"/>
    <mergeCell ref="F135:I135"/>
    <mergeCell ref="F136:I136"/>
    <mergeCell ref="A75:O75"/>
    <mergeCell ref="M33:M35"/>
    <mergeCell ref="N33:N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Данилка</cp:lastModifiedBy>
  <cp:lastPrinted>2014-07-21T11:43:24Z</cp:lastPrinted>
  <dcterms:created xsi:type="dcterms:W3CDTF">2012-02-10T07:07:53Z</dcterms:created>
  <dcterms:modified xsi:type="dcterms:W3CDTF">2014-08-15T02:29:09Z</dcterms:modified>
  <cp:category/>
  <cp:version/>
  <cp:contentType/>
  <cp:contentStatus/>
</cp:coreProperties>
</file>