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92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'Лист1'!$A$1:$O$135</definedName>
  </definedNames>
  <calcPr fullCalcOnLoad="1"/>
</workbook>
</file>

<file path=xl/sharedStrings.xml><?xml version="1.0" encoding="utf-8"?>
<sst xmlns="http://schemas.openxmlformats.org/spreadsheetml/2006/main" count="737" uniqueCount="328">
  <si>
    <t>Капитальный ремонт муниципального жилищного фонда по Вокзальная 9-1</t>
  </si>
  <si>
    <t>Приобретение рассады</t>
  </si>
  <si>
    <t>Сбор и ликвидация несанкционированно размещенных отходов на территории индивидуальной жилой застройки г. Верхний Тагил с последующим размещением их на полигоне ТБО</t>
  </si>
  <si>
    <t>Очистка и вывоз отходов с территории п. Белоречка (помойницы) с последующим размещением их на полигоне ТБО</t>
  </si>
  <si>
    <t xml:space="preserve">Работы выполнять в соответствие с требованиям СНиП, ГОСТ, СанПИН и требованиями, установленными:
-Федеральным законом от 08.11.2007 г. № 257-ФЗ «Об автомобильных дорогах и о дорожной деятельности в Российской Федерации»;
-Федеральным законом от 10.12.1995 г. № 196-ФЗ «О безопасности дорожного движения»;
- ГОСТ Р 50597-93. «Автомобильные дороги и улицы требования к эксплуатационному состоянию, допустимому по условиям обеспечения безопасности дорожного движения»;
- правилами благоустройства и озеленения городского округа Верхний Тагил (Постановление администрации городского округа Верхний Тагил от 26.02.2013 г. № 109 «Об утверждении Муниципальной целевой программы «Содержание объектов благоустройства и озеленения городского округа Верхний Тагил на 2013-2015 годы»)
Подрядчик при выполнении работ обязан обеспечить выполнение необходимых мероприятий по технике безопасности, охране окружающей среды, насаждений во время выполнения подрядных работ, обеспечить безопасность движения транспорта, людей (прохожих) и рабочих
</t>
  </si>
  <si>
    <t>Обустройство снежного городка, установка живых елей</t>
  </si>
  <si>
    <t>45.21.6</t>
  </si>
  <si>
    <t>45.45.11.123</t>
  </si>
  <si>
    <r>
      <t xml:space="preserve">Работы должны быть выполнены в соответствии с требованиями ОДН 218.0.006-2002 «Правила диагностики и оценки состояния автомобильных дорог», утвержденного распоряжением Минтранса России от 03.12.2002 № ИС-840-р, а также в соответствии с «Порядком разработки и утверждения проектов организации дорожного движения на автомобильных дорогах», утвержденного Департаментом ОБДД МВД России 02.08.2006 №т13/6-3853 и Федеральным дорожным агентством 07.08.2006 № 01-29/5313. В процессе выполнения работ должна быть обеспечена безопасность их выполнения. </t>
    </r>
    <r>
      <rPr>
        <sz val="9"/>
        <rFont val="Times New Roman"/>
        <family val="1"/>
      </rPr>
      <t>Работы должны быть выполнены в полном объеме, в установленные сроки</t>
    </r>
  </si>
  <si>
    <t>01.41.2</t>
  </si>
  <si>
    <t xml:space="preserve">Ликвидация и обрезка старовозрастных деревьев </t>
  </si>
  <si>
    <t>90.03.13.110</t>
  </si>
  <si>
    <t>70.32.13.724</t>
  </si>
  <si>
    <t>70.32.1</t>
  </si>
  <si>
    <t>45.42.13.119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</si>
  <si>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</si>
  <si>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</si>
  <si>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</si>
  <si>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</si>
  <si>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</si>
  <si>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</si>
  <si>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</si>
  <si>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</si>
  <si>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</si>
  <si>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</si>
  <si>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</si>
  <si>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</si>
  <si>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</si>
  <si>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</si>
  <si>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</si>
  <si>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</si>
  <si>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</si>
  <si>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</si>
  <si>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1</t>
  </si>
  <si>
    <t>75.13.13.000</t>
  </si>
  <si>
    <t>Май   2014</t>
  </si>
  <si>
    <t>Единственный поставщик</t>
  </si>
  <si>
    <t>Август 204</t>
  </si>
  <si>
    <t>Обустройство колодца по ул. Некрасова д.5 п. Белоречка</t>
  </si>
  <si>
    <t>Обустройство колодца по ул. Горняков д.17 г. Верхний Тагил</t>
  </si>
  <si>
    <t>Обслуживание пожарных гидрантов</t>
  </si>
  <si>
    <t>Оборудование минерализованных полос, на территории городского округа Верхний Тагил</t>
  </si>
  <si>
    <t>Запрос котировок</t>
  </si>
  <si>
    <t xml:space="preserve">Оказание  услуг по предоставлению Администрации городского округа Верхний Тагил печатной площади в средствах массовой информации (периодическое печатное издание – газета) для публикации материалов в 2015 году
</t>
  </si>
  <si>
    <t>22.21.10.120</t>
  </si>
  <si>
    <t>22.21.000</t>
  </si>
  <si>
    <t>Приобретение противопожарного оборудования и технических средств пожаротушения</t>
  </si>
  <si>
    <t>Обслуживание светофорных объектов</t>
  </si>
  <si>
    <t xml:space="preserve">Приобретение и установка уличных урн и скамеек </t>
  </si>
  <si>
    <t>Программное обеспечение для персональных компьютеров</t>
  </si>
  <si>
    <t>70.31.150</t>
  </si>
  <si>
    <t>70.31.220</t>
  </si>
  <si>
    <t xml:space="preserve">Оказание оценочных услуг по определению рыночной стоимости объектов недвижимости в соответствии с Федеральным законом № 135-ФЗ от 29.07.1998 "Об оценочной деятельности в Российской Федерации", Федеральными стандартами оценки ФСО </t>
  </si>
  <si>
    <t>Работы выполняются в соответствии с нормами Земельного кодекса РФ, Федерального Закона от 24.07.2007 " 221-ФЗ "О государственном кадастре недвижимости" и иными нормами действующего законодательства Российской Федерации</t>
  </si>
  <si>
    <t>70.32.12.120</t>
  </si>
  <si>
    <t>74.20.36</t>
  </si>
  <si>
    <t>Без обеспечения     Без аванса</t>
  </si>
  <si>
    <t>72.21.12.000</t>
  </si>
  <si>
    <t>72.20.00</t>
  </si>
  <si>
    <t>90.00.20</t>
  </si>
  <si>
    <t xml:space="preserve">Сбор отходов с прилегающей территории кладбищ на территории городского округа Верхний Тагил, транспортировка и размещение отходов на полигоне ТБО
</t>
  </si>
  <si>
    <t>74.30.10</t>
  </si>
  <si>
    <t>74.30.11.110</t>
  </si>
  <si>
    <t>74.84.00</t>
  </si>
  <si>
    <t>74.87.17.990</t>
  </si>
  <si>
    <t>Разработка комплекта организационно-планирующих документов на основании Федерального закона от 12.02.1998 №28-ФЗ "О гражданской обороне", Федерального закона от 21.12.1994 г. №68-ФЗ "О защите населения и территории от черезвычайных ситуаций природного и техногенного характера"</t>
  </si>
  <si>
    <t xml:space="preserve">Техническое обслуживание систем охранно-пожарной сигнализации </t>
  </si>
  <si>
    <t>70.32.13.820</t>
  </si>
  <si>
    <t>70.32.000</t>
  </si>
  <si>
    <t>Оказание услуг в соответствии с составом работ и периодичностью, установленной технической документации</t>
  </si>
  <si>
    <t>45.21.40</t>
  </si>
  <si>
    <t>45.21.40.00</t>
  </si>
  <si>
    <t xml:space="preserve">Выполнение работ в соответствии
СНиП 2.04.02-84* "Водоснабжение. Наружные сети и сооружения". 
СанПиН 2.1.4.1074-01 "Гигиенические требования к качеству воды централизованных систем питьевого водоснабжения"
</t>
  </si>
  <si>
    <t>01.12.21.131</t>
  </si>
  <si>
    <t xml:space="preserve">45.33.20.113   </t>
  </si>
  <si>
    <t>Техническое обслуживание не реже двух раз в год (весной и осенью)</t>
  </si>
  <si>
    <t>90.03.13.190</t>
  </si>
  <si>
    <t>75.25.10</t>
  </si>
  <si>
    <t>Очистка противопожарных водоемов</t>
  </si>
  <si>
    <t>Сбор и ликвидация мусора, ила в противопожарных водоемах в г. В Тагил, п. Половинный, п. Белоречка</t>
  </si>
  <si>
    <t>75.25.12.000</t>
  </si>
  <si>
    <t>29.24.24.191</t>
  </si>
  <si>
    <t xml:space="preserve">Огнетушитель углекислотный. Огнетушащее вещество - двуокись углерода. Масса заряда не менее 1 кг. Объем не менее 2 л. Масса зарядом 5-6 кг. Комплектация: огнетушитель, раструб, паспорт. </t>
  </si>
  <si>
    <t xml:space="preserve">Выполнение работ в соответствии ГОСТ Р 52282-2004. Технические средства организации дорожного движения. Светофоры дорожные. Типы, основные параметры, общие технические требования, методы испытаний. ГОСТ Р 52289-2004 Технические средства организации дорожного движения. Правила применения дорожных знаков, разметки, светофоров, дорожных ограждений и направляющих устройств.
ГОСТ Р 50597-93 Автомобильные дороги и улицы. Требования к эксплуатационному состоянию, допустимому по условиям обеспечения безопасности дорожного движения.
ВСН 37-84 Инструкция по организации движения и ограждению мест производства дорожных работ.
СНиП 2.05.02-85.Автомобильные дороги.
Светофоры дорожные должны соответствовать требованиям ГОСТ Р 52282-2004, а их размещение и режим работы – требованиям ГОСТ Р 52289-2004. В процессе эксплуатации техническое состояние светофоров должно отвечать требованиям ГОСТ Р 50597-93.
 Подрядчик должен  осуществлять контроль над работой светофорных объектов, принимать меры по устранению выявленных недостатков.
 </t>
  </si>
  <si>
    <t>75.24.11.213</t>
  </si>
  <si>
    <t>45.23.10</t>
  </si>
  <si>
    <t>85.14.5</t>
  </si>
  <si>
    <t>85.14.18.130</t>
  </si>
  <si>
    <t xml:space="preserve">Оказание услуг по дератизации и дезинсекции в соответствии с Приказом Минздрава СССР от 03.09.1991 № 254 «О развитии дезинфекционного дела в стране», СП 3.5.3.1129-02 «Санитарно-эпидемиологические требования к проведению дератизации» СанПиН3.5.2.1376-03 «Санитарно-эпидемиологические требования к организации и проведению дезинсекционных мероприятий против синантропных членистоногих»;
-оказать услуги надлежащего качества;
-оказать услуги с использованием средств и препаратов, прошедших сертификацию и разрешенных к применению на территории РФ
</t>
  </si>
  <si>
    <t xml:space="preserve">Изготовление уличных урн для сбора мусора в количестве 30 штук. Изготовление скамьи парковой (4 шт.)
</t>
  </si>
  <si>
    <t>20</t>
  </si>
  <si>
    <t>01.41.12.113</t>
  </si>
  <si>
    <t>21</t>
  </si>
  <si>
    <t xml:space="preserve">Очистка территории и вывоз отходов с северо-восточной окраины г. Верхний Тагил (забродок)
Очистка территории и вывоз отходов с северной окраины г. Верхний Тагил (район старого мраморного карьера)
Очистка территории и вывоз отходов с прибрежной полосы Верхнетагильского и Вогульского прудов
С последующим размещением их на полигоне ТБО
</t>
  </si>
  <si>
    <t>22</t>
  </si>
  <si>
    <t>45.33.20.191</t>
  </si>
  <si>
    <t>23</t>
  </si>
  <si>
    <t xml:space="preserve"> 
90.02.00</t>
  </si>
  <si>
    <t>90.02.13.120</t>
  </si>
  <si>
    <t>24</t>
  </si>
  <si>
    <t>Отлов и утилизация бездомных животных</t>
  </si>
  <si>
    <t>25</t>
  </si>
  <si>
    <t>26</t>
  </si>
  <si>
    <t>45.33.00</t>
  </si>
  <si>
    <t xml:space="preserve">Устройство пандусов в муниципальных учреждениях городского округа Верхний Тагил </t>
  </si>
  <si>
    <t>45.25.40</t>
  </si>
  <si>
    <t>45.25.42.190</t>
  </si>
  <si>
    <t>27</t>
  </si>
  <si>
    <t>28</t>
  </si>
  <si>
    <t>29</t>
  </si>
  <si>
    <t>щт</t>
  </si>
  <si>
    <t>72.21.11.000</t>
  </si>
  <si>
    <t>72.21</t>
  </si>
  <si>
    <t>30</t>
  </si>
  <si>
    <t xml:space="preserve">Оказание услуг по сбору и утилизации отработанных ртутьсодержащих ламп и приборов </t>
  </si>
  <si>
    <t>90.02.00</t>
  </si>
  <si>
    <t>90.02.11.000</t>
  </si>
  <si>
    <t>31</t>
  </si>
  <si>
    <t xml:space="preserve">624162 г. Свердловская область, г Верхний Тагил, ул. Жуковского,13                                                                                                                                                                                                 Тел. 8 (34357) 2 47 92; 2 44 38; 2 47 90                                                                                                                                                                                                                        zakupki-adm-vt@mail.ru ; planad@mail.ru                     </t>
  </si>
  <si>
    <t>ОКТМО</t>
  </si>
  <si>
    <t>ИТОГО ПЛАН-ГРАФИК 2014</t>
  </si>
  <si>
    <t>ЕДИНСТВЕННЫЙ ПОСТАВЩИК (пункт 6 части 1 статьи 93 Федерального закона 44-ФЗ)</t>
  </si>
  <si>
    <t>ТОРГИ (ОТКРЫТЫЕ КОНКУРСЫ, ОТКРЫТЫЕ АУКЦИОНЫ В ЭЛЕКТРОННОЙ ФОРМЕ)</t>
  </si>
  <si>
    <t>ЗАПРОС КОТИРОВОК</t>
  </si>
  <si>
    <t>ЕДИНСТВЕННЫЙ ПОСТАВЩИК (пункт 4 части 1 статьи 93 Федерального закона 44-ФЗ)</t>
  </si>
  <si>
    <t>%</t>
  </si>
  <si>
    <t xml:space="preserve">Условия выполнения работ по установке живых елей (в г. Верхний Тагил, согласно схемы оформления снежного городка):
В ходе выполнения работ подрядчик обязан:
- Выполнить установку металлических стаканов;
- Обеспечить валку елей, согласно порубочного билета;
- Обеспечить погрузку, транспортировку и разгрузку елей;
- Выполнить монтаж живых елей;
- Выполнить монтаж креплений елей;
- Выполнить монтаж иллюминации;
- Обеспечение бесперебойной работы иллюминации;
- Произвести демонтаж иллюминации;
- Произвести демонтаж живых елей и их утилизацию.
- Обеспечить гарантию нормального функционирования результатов работ на весь период эксплуатации.
Условия выполнения работ по устройству ограждений из прессованного снега, устройству лабиринта и снежных фигур (согласно схемы оформления снежного городка):
В ходе выполнения работ подрядчик обязан:
- Установить опалубку под устройство ограждения;
- Заполнить опалубку снегом с трамбовкой и поливкой водой;
- Демонтировать опалубку не повредив лабиринт и ограждения;
- Установить снежные фигуры;
- Установить лабиринт.
Условия выполнения работ по устройству деревянных и снежных горок (согласно схемы оформления снежного городка):
В ходе выполнения работ подрядчик обязан:
- перед началом работ по устройству горок и домиков выполнить мероприятия по ремонту и покраске данных горок и домиков;
- выполнить доставку до места установки;
- обеспечить устройство части горок из прессованного снега, монтаж и заливку водой горок;
- выполнить демонтаж горок и домиков.
Требования к безопасности выполняемых работ:
Работы должны выполняться в соответствии с СНиП 12-03-2001 «Безопасность труда в строительстве», и обеспечением безопасных условий при производстве работ, соблюдением действующих правил техники безопасности, противопожарных мероприятий, законодательства по охране труда на участках работы, правил охраны окружающей среды, зеленых насаждений и земли во время проведения работ.
 Обеспечить гарантию нормального функционирования результатов работ на весь период эксплуатации.
Техническое обслуживание иллюминации производить в соответствии с ГОСТ Р 50597-93, СН 541-82 «Инструкция по проектированию наружного освещения городов, поселков и сельских населенных пунктов».
Требования к качеству выполняемых работ:
Ель живая должна иметь надлежащий вид на всё время эксплуатации;
По окончании работ перед включением иллюминации представить: 
- протоколы испытаний, сертификаты, паспорта и инструкции по эксплуатации завода-изготовителя на новое оборудование.
В период гарантийной эксплуатации объекта, в случае обнаружения дефектов, вызванных результатом выполненных работ, Подрядчик обязан их устранить.
Дополнительные условия:
обязательное выполнение бортиков и перил для безопасности на площадке горок, лестнице и скате;
 возможность доступа спецтехники для строительства и уборки площади, а в случае чрезвычайных ситуаций – доступ аварийно-спасательных бригад;
строительство снежного городка должно осуществляться Подрядчиком, включая все расходы по работе техники и рабочих на площадке, изготовлению снежных фигур, декоративно - световому оформлению, оплате стоимости электроэнергии, потребленной при строительстве городка;
Подрядчик осуществляет работы, связанные с реставрацией снежных фигур.
Как при производстве монтажных и демонтажных работ, так и в течение всего срока эксплуатации элементов новогоднего оформления должна обеспечиваться безопасность жителей города. 
</t>
  </si>
  <si>
    <t>ИНН</t>
  </si>
  <si>
    <t>КПП</t>
  </si>
  <si>
    <t>КБК</t>
  </si>
  <si>
    <t>ОКВЭД</t>
  </si>
  <si>
    <t>ОКДП</t>
  </si>
  <si>
    <t>Условия контракта</t>
  </si>
  <si>
    <t>Обоснование внесения изменений</t>
  </si>
  <si>
    <t>№ заказа (№ лота)</t>
  </si>
  <si>
    <t>Наименование предмета контракта</t>
  </si>
  <si>
    <t>Ед. измерения</t>
  </si>
  <si>
    <t>Количество (объем)</t>
  </si>
  <si>
    <t>Условия финансового обеспечения исполнения контракта (включая размер аванса*)</t>
  </si>
  <si>
    <t xml:space="preserve">График осуществления процедур закупки </t>
  </si>
  <si>
    <t>Срок исполнения  контракта (месяц, год)</t>
  </si>
  <si>
    <t xml:space="preserve">                                                                                                                 мп</t>
  </si>
  <si>
    <t xml:space="preserve">Администрация городского округа Верхний Тагил   </t>
  </si>
  <si>
    <t>Срок размещения заказа (мес, год)</t>
  </si>
  <si>
    <t>Способ размещения заказа (код)</t>
  </si>
  <si>
    <t>Наименование заказчика:</t>
  </si>
  <si>
    <t>Юридический адрес, телефон, электронная почта заказчика:</t>
  </si>
  <si>
    <t xml:space="preserve">                                                  </t>
  </si>
  <si>
    <t xml:space="preserve">Ориентировочная начальная (максимальная) цена контракта, руб. </t>
  </si>
  <si>
    <t xml:space="preserve">Минимально необходимые требования, предъявляемые к  предмету контракта </t>
  </si>
  <si>
    <t>№</t>
  </si>
  <si>
    <t xml:space="preserve"> (Ф.И.О., должность руководителя (уполномоченного должностного лица) заказчика)                              (подпись)                            (дата утверждения)</t>
  </si>
  <si>
    <t>Бумага</t>
  </si>
  <si>
    <t>шт</t>
  </si>
  <si>
    <t>Папка картонная скоросш.</t>
  </si>
  <si>
    <t>Бумага для факса</t>
  </si>
  <si>
    <t>Файл</t>
  </si>
  <si>
    <t>Папка пластиковая скоросш.</t>
  </si>
  <si>
    <t>Папка файл А4 (регистр.)</t>
  </si>
  <si>
    <t>упак</t>
  </si>
  <si>
    <t>Персональный компьютер в сборе</t>
  </si>
  <si>
    <t>ПЛАН-ГРАФИК
РАЗМЕЩЕНИЯ ЗАКАЗОВ ДЛЯ МУНИЦИПАЛЬНЫХ НУЖД НА 2014 ГОД</t>
  </si>
  <si>
    <t xml:space="preserve">       ТОРГИ (ОТКРЫТЫЕ КОНКУРСЫ, ОТКРЫТЫЕ АУКЦИОНЫ В ЭЛЕКТРОННОЙ ФОРМЕ)</t>
  </si>
  <si>
    <t>0104 0020400 244 340</t>
  </si>
  <si>
    <t xml:space="preserve">Поставка бумаги для офисной техники и канцелярских товаров </t>
  </si>
  <si>
    <t>Без обеспечения  Без аванса</t>
  </si>
  <si>
    <t>Февраль 2014</t>
  </si>
  <si>
    <t>Март 2014</t>
  </si>
  <si>
    <t>Открытый аукцион в электронной форме</t>
  </si>
  <si>
    <t>Формат А4, мраморное покрытие, высококачественный жесткий картон, металлический протектор нижней кромки, ширина корешка 70 мм</t>
  </si>
  <si>
    <t>Формат А4, мраморное покрытие, высококачественный жесткий картон, металлический протектор нижней кромки, ширина корешка 50 мм</t>
  </si>
  <si>
    <t>Размер А-4, механизм скоросшивателя из жести, длина усиков не менее 45-50 мм, верхний лист прозрачный</t>
  </si>
  <si>
    <t xml:space="preserve">Бумага офисная для принтеров и копировальных аппаратов, формат А4  (210*297мм), в пачке не менее 500 листов, белизна не менее 146 %/, плотность не менее 80 г/м2 </t>
  </si>
  <si>
    <t xml:space="preserve">Размер А-4, механизм скоросшивателя из жести, длина усиков не менее 45-50 мм, мелованный картон не менее 350 г/см2 </t>
  </si>
  <si>
    <t xml:space="preserve">Размер:  ширина не менее 210 мм, втулка 12 мм, длина намотки не менее 30 м, плотность бумаги не менее 35г/м, стандарт, цвет – белый, упаковка в термоусадочную пленку  </t>
  </si>
  <si>
    <t xml:space="preserve">100 штук в упаковке, толщина пленки не менее 0,025 мм, формат А4+, цвет прозрачный </t>
  </si>
  <si>
    <t>0314 0110314 244 310</t>
  </si>
  <si>
    <t xml:space="preserve">32.30.900 </t>
  </si>
  <si>
    <t>Установка и диспетчеризация камер уличного наблюдения</t>
  </si>
  <si>
    <t>Август 2014</t>
  </si>
  <si>
    <t>Сентябрь2014</t>
  </si>
  <si>
    <t>0410 0120410 242 226</t>
  </si>
  <si>
    <t>0409 0120409 244 225</t>
  </si>
  <si>
    <t>Выполнение работ по содержанию автомобильных дорог местного значения и сооружений на них в городском округе Верхний Тагил в 2015 году</t>
  </si>
  <si>
    <t>Октябрь 2014</t>
  </si>
  <si>
    <t>Ремонт автомобильной дороги местного значения в г. Верхний Тагил по ул. Ленина</t>
  </si>
  <si>
    <t>Апрель 2014</t>
  </si>
  <si>
    <t>Июнь 2014</t>
  </si>
  <si>
    <t>Ремонт автомобильной дороги местного значения в п. Половинный по ул. Луговая</t>
  </si>
  <si>
    <t>0409 0120409 244 226</t>
  </si>
  <si>
    <t xml:space="preserve">Разработка проектов безопасности дорожного движения </t>
  </si>
  <si>
    <t>Сентябрь 2014</t>
  </si>
  <si>
    <t xml:space="preserve">0410 0120410 242 225 </t>
  </si>
  <si>
    <t>Приобретение оргтехники</t>
  </si>
  <si>
    <t>0113 2000412 244 226</t>
  </si>
  <si>
    <t>Июль 2014</t>
  </si>
  <si>
    <t>0412 2000204 244 226</t>
  </si>
  <si>
    <t>0501 2000411 243 225</t>
  </si>
  <si>
    <t>Капитальный ремонт муниципального жилищного фонда по ул. Луговая 2</t>
  </si>
  <si>
    <t>Ноябрь 2014</t>
  </si>
  <si>
    <t>0501 0170501 244 310</t>
  </si>
  <si>
    <t>0502 0140502 244 226</t>
  </si>
  <si>
    <t xml:space="preserve">Проектирование сетей холодного водоснабжения, газоснабжения, электроснабжения, водоотведения участков, выделенных льготным и многодетным категориям граждан в районе улиц Пушкина, Восточная, Пионерская, 8-е Марта </t>
  </si>
  <si>
    <t>0503 0160503 244 226</t>
  </si>
  <si>
    <t>0505 0140502 244 226</t>
  </si>
  <si>
    <t>Разработка проекта обустройства скважины в п. Половинный и проекта паспортизации с бурением</t>
  </si>
  <si>
    <t>ИТОГО</t>
  </si>
  <si>
    <t xml:space="preserve">      ЗАПРОС КОТИРОВОК</t>
  </si>
  <si>
    <t>21.12.53</t>
  </si>
  <si>
    <t>21.23.10</t>
  </si>
  <si>
    <t>25.24.27.170</t>
  </si>
  <si>
    <t>0113 2000204 244 226</t>
  </si>
  <si>
    <t>Проведение независимой оценки рыночной стоимости объектов</t>
  </si>
  <si>
    <t>Проведение кадастровых работ</t>
  </si>
  <si>
    <t>Программа Антивирус</t>
  </si>
  <si>
    <t xml:space="preserve">0503 0160503 244 226 </t>
  </si>
  <si>
    <t>Содержание кладбищ городского округа Верхний Тагил</t>
  </si>
  <si>
    <t>Посадка деревьев</t>
  </si>
  <si>
    <t>Содержание и установка водоразборных колонок</t>
  </si>
  <si>
    <t>0503 0160603 244 225</t>
  </si>
  <si>
    <t>Сбор и ликвидация мест несанкционированного размещенных отходов с территории индивидуальной жилой застройки г. Верхний Тагил</t>
  </si>
  <si>
    <t>Май 2014</t>
  </si>
  <si>
    <t>Ликвидация несанкционированного размещенных отходов на территории городского округа Верхний Тагил</t>
  </si>
  <si>
    <t>Вывоз отходов с территории индивидуальной жилой застройки</t>
  </si>
  <si>
    <t>0503 0160603 244 226</t>
  </si>
  <si>
    <t>0603 0160603 244 226</t>
  </si>
  <si>
    <t>Ремонт обустроенных источников нецентрализованного водоснабжения на территории г.о. Верхний Тагил (ул. Урицкого)</t>
  </si>
  <si>
    <t>Проведение акарцидной обработки против клещей и дератизации открытой территории против грызунов</t>
  </si>
  <si>
    <t>1003 0130906 244 226</t>
  </si>
  <si>
    <t>0310 0110310 244 226</t>
  </si>
  <si>
    <t>0310 0110310 244 310</t>
  </si>
  <si>
    <t>0309 0110309 244 226</t>
  </si>
  <si>
    <t>Услуги по разработке плана предупреждения чрезвычайных ситуаций на территории городского округа Верхний Тагил</t>
  </si>
  <si>
    <t>0309 0110309 244 225</t>
  </si>
  <si>
    <t>Ремонт помещения пункта выдачи средств индивидуальной защиты населению, склада имущества территориальных НАСФ</t>
  </si>
  <si>
    <t xml:space="preserve">      ЕДИНСТВЕННЫЙ ПОСТАВЩИК (пункт 6 части 1 статьи 93 Федерального закона 44-ФЗ)</t>
  </si>
  <si>
    <t xml:space="preserve">Экспертиза проектной документации под автомобильной дорогой в городе Верхний Тагил  по ул. Спорта </t>
  </si>
  <si>
    <t xml:space="preserve">      ЕДИНСТВЕННЫЙ ПОСТАВЩИК (пункт 4 части 1 статьи 93 Федерального закона 44-ФЗ)</t>
  </si>
  <si>
    <t>0104 0021500 242 221</t>
  </si>
  <si>
    <t>0104 0020400 242 310</t>
  </si>
  <si>
    <t>0104 0020400 244 226</t>
  </si>
  <si>
    <t>0113 2000411 244 226</t>
  </si>
  <si>
    <t>0104 0021500 244 226</t>
  </si>
  <si>
    <t>0104 0020400 244 310</t>
  </si>
  <si>
    <t>0310 0110310 244 340</t>
  </si>
  <si>
    <t>0309 0110309 244 310</t>
  </si>
  <si>
    <t>0309 0110309 244 340</t>
  </si>
  <si>
    <t>Комплект АРМ (2 шт.): Системный блок, Лицензия Windows 7, Монитор 20', клавиатура, мышь, колонки, наушники стерео, web-камера, МФУ, кабель подключения USB.</t>
  </si>
  <si>
    <t xml:space="preserve">Персональный компьютер: (2 шт). 
Системный блок, Лицензия Windows 7, Монитор 20', клавиатура, мышь, колонки, web-камера. </t>
  </si>
  <si>
    <t>Персональный компьютер в сборе для оказания муниципальных услуг</t>
  </si>
  <si>
    <t>Системный блок</t>
  </si>
  <si>
    <t>Принтер</t>
  </si>
  <si>
    <t>МФУ</t>
  </si>
  <si>
    <t>Системный блок 2 шт</t>
  </si>
  <si>
    <t xml:space="preserve">Принтер (2 шт.): печать лазерная черно-белая 20 стр/мин.
</t>
  </si>
  <si>
    <t>МФУ:  A3, печать лазерная черно-белая, 20 стр/мин ч/б, 600x600 dpi.</t>
  </si>
  <si>
    <t>Открытый конкурс</t>
  </si>
  <si>
    <t>ед</t>
  </si>
  <si>
    <t>72.21.20.117</t>
  </si>
  <si>
    <t>72.22.000</t>
  </si>
  <si>
    <t>45.21.1</t>
  </si>
  <si>
    <t xml:space="preserve">Строительство трехэтажного жилого дома в городе Верхний Тагил (в том числе проектирование, проведение экспертиз, получение заключений) </t>
  </si>
  <si>
    <t>Декабрь 2014</t>
  </si>
  <si>
    <t xml:space="preserve">Проектирование и строительство двухсекционного многоквартирного дома в рамках Программы по переселению из аварийного жилого фонда (на условиях софинансирования)     3-х этажный 2 под.  1099,8 кв м  
Выполнение работ в соответствии с требованиями: СНиП III-4-80* «Техника безопасности в строительстве», СНиП 12-03-2001 «Безопасность труда в строительстве. Часть 1», СНиП 12-04-2002«Безопасность труда в строительстве. Часть 2», СНиП 12-01-2004 «Организация строительства», СП 12-136-2002 «Безопасность труда в строительстве, решения по охране труда и промышленной безопасности в проектах организации строительства и проектах производства работ» и других нормативных документов, регламентирующих безопасность выполняемых работ, действующих на территории Российской Федерации
</t>
  </si>
  <si>
    <t>52.47.300</t>
  </si>
  <si>
    <t>Выполнение работ по ремонту  мемориалов и памятников</t>
  </si>
  <si>
    <t>45.45.000</t>
  </si>
  <si>
    <t>45.45.13</t>
  </si>
  <si>
    <t>45.23.100</t>
  </si>
  <si>
    <t>45.23.12.150</t>
  </si>
  <si>
    <t>Обеспечение контракта 20%    Без аванса</t>
  </si>
  <si>
    <t xml:space="preserve">3150 кв м  Работы выполнять в соответствие с требованиям СНиП, ГОСТ, СанПИН и требованиями, установленными:
-Федеральным законом от 08.11.2007 г. № 257-ФЗ «Об автомобильных дорогах и о дорожной деятельности в Российской Федерации»;
-Федеральным законом от 10.12.1995 г. № 196-ФЗ «О безопасности дорожного движения»;
- ГОСТ Р 50597-93. «Автомобильные дороги и улицы требования к эксплуатационному состоянию, допустимому по условиям обеспечения безопасности дорожного движения»;
- правилами благоустройства и озеленения городского округа Верхний Тагил (Постановление администрации городского округа Верхний Тагил от 26.02.2013 г. № 109 «Об утверждении Муниципальной целевой программы «Содержание объектов благоустройства и озеленения городского округа Верхний Тагил на 2013-2015 годы»)
Подрядчик при выполнении работ обязан обеспечить выполнение необходимых мероприятий по технике безопасности, охране окружающей среды, насаждений во время выполнения подрядных работ, обеспечить безопасность движения транспорта, людей (прохожих) и рабочих
</t>
  </si>
  <si>
    <t xml:space="preserve">3000 кв м  Работы выполнять в соответствие с требованиям СНиП, ГОСТ, СанПИН и требованиями, установленными:
-Федеральным законом от 08.11.2007 г. № 257-ФЗ «Об автомобильных дорогах и о дорожной деятельности в Российской Федерации»;
-Федеральным законом от 10.12.1995 г. № 196-ФЗ «О безопасности дорожного движения»;
- ГОСТ Р 50597-93. «Автомобильные дороги и улицы требования к эксплуатационному состоянию, допустимому по условиям обеспечения безопасности дорожного движения»;
- правилами благоустройства и озеленения городского округа Верхний Тагил (Постановление администрации городского округа Верхний Тагил от 26.02.2013 г. № 109 «Об утверждении Муниципальной целевой программы «Содержание объектов благоустройства и озеленения городского округа Верхний Тагил на 2013-2015 годы»)
Подрядчик при выполнении работ обязан обеспечить выполнение необходимых мероприятий по технике безопасности, охране окружающей среды, насаждений во время выполнения подрядных работ, обеспечить безопасность движения транспорта, людей (прохожих) и рабочих
</t>
  </si>
  <si>
    <t xml:space="preserve">Технико-экономические показатели:
-Категория участка дороги: улица в жилой застройки (IV категории)
-Протяженность участка 1,457км (уточняется проектом)
-Расчетная скорость-60 км/ч
-Ширина земляного полотна-10 м.
-Ширина полосы движения проезжей части-7,0м.
- Ширина обочины – 1,5 м.
- Укрепления обочины – 0,75м
- Водоотводные канавы
Требования к проектированию:
Разработать в соответствии с требованиями Градостроительного кодекса Российской Федерации от 29.12.2004 г. № 190-ФЗ (ред. от 30.12.2012), а также действующими нормативными документами, Постановлением Правительства Российской Федерации от 19.01.2006 г. № 20
Разработать раздел «Охрана окружающей среды».
Проектные 
решения разработать в соответствии с требованиями нормативно- технических документов и согласовать с Заказчиком
Участвовать без дополнительной оплаты:
- при рассмотрении проекта Заказчиком в установленном им порядке;
- при защите проекта в органах государственной экспертизы;
- представлять пояснения, документы и обоснования по требованию Заказчика и органов экспертизы;
- вносить в проект по результатам рассмотрения у Заказчика и органов экспертизы изменения и дополнения, не противоречащие настоящему Заданию. Ответы на замечания экспертизы оформить со сводкой замечаний.
- участвовать в приемочной комиссии по сдаче объекта в эксплуатацию.
Состав проектно-сметной документации:
Выполнить в соответствии СНиП, СанПин, ГОСТ
- архитектурные решения 
- локальные сметные расчеты, сводный сметный расчет 
- ООС (охрана окружающей среды)
- ИТМ ГО ЧС
- проект организации строительства
- технологическое и конструктивное решение
- проект полосы отвода
</t>
  </si>
  <si>
    <t>74.20.13</t>
  </si>
  <si>
    <t>74.20.34.210</t>
  </si>
  <si>
    <t>Февраль 2015</t>
  </si>
  <si>
    <t>Разработка проекта на капитальный ремонт  автомобильной дороги в городе Верхний Тагил  по ул. Пролетарская (с прохождением государственной экспертизы)</t>
  </si>
  <si>
    <t>Выполнение работ по технической инвентаризации объектов муниципальной собственности</t>
  </si>
  <si>
    <t>70.32.12.130</t>
  </si>
  <si>
    <t>70.32.30</t>
  </si>
  <si>
    <t>Проведение технической инвентаризации в соответствии с условиями, предъявляемыми к качеству работы на основании действующего законодательства и инструкций, изготовление технической документации</t>
  </si>
  <si>
    <t>Обеспечение контракта 10%    Без аванса</t>
  </si>
  <si>
    <t>Разработка проекта по внесению изменений в генеральный план городского округа Верхний Тагил в части отображения зон, подверженных затоплению и подтоплению, разрушению берегов водных объектов, заболачиванию и другому негативному воздействию</t>
  </si>
  <si>
    <t xml:space="preserve">74.20.11 </t>
  </si>
  <si>
    <t>74.20.51.000</t>
  </si>
  <si>
    <t>Соответствие Градостроительному кодексу  Российской Федерации</t>
  </si>
  <si>
    <t>52.48.12</t>
  </si>
  <si>
    <t>30.02.11.111</t>
  </si>
  <si>
    <t>30.02.16.120</t>
  </si>
  <si>
    <t>30.02.15.210</t>
  </si>
  <si>
    <t>30.02.16.194</t>
  </si>
  <si>
    <t>74.20.34.410</t>
  </si>
  <si>
    <t>Май   2015</t>
  </si>
  <si>
    <t>32.30.33.310</t>
  </si>
  <si>
    <t>Декабрь 2015</t>
  </si>
  <si>
    <t xml:space="preserve">Работы выполняются в соответствии с действующими на территории РФ государственными стандартами, техническими нормами и техническим заданием, утвержденным заказчиком.      В соотвествии с Постановлением Правительства РФ от 16.02.2008 N 87 «О составе разделов проектной документации и требованиях к их содержанию» В соответствии с требованиями документов:
-градостроительный кодекс РФ  (редакция от 1 января 2013 г.);
-ГОСТ Р 21.1101-2009 «Система проектной документации для строительства. Основные требования к проектной и рабочей документации».
-Методика определения стоимости строительной продукции на территории Российской Федерации МДС 81-35.2004 (утв. постановлением Госстроя РФ от 5 марта 2004 г. N 15/1)
-Федеральным законом от 23.11.2009 №261-ФЗ «Об энергосбережении и о повышении энергетической эффективности и о внесении изменений в отдельные законодательные акты Российской Федерации»
-Федеральным законом от 30.12.2009№384-ФЗ «Технический регламент о безопасности зданий и сооружений»
-Методические указания по устойчивости энергосистем 2003 Федеральным законом от 23.11.2009 №261-ФЗ «Об энергосбережении и о повышении энергетической эффективности и о внесении изменений в отдельные законодательные акты Российской Федерации»
«Правила устройства электроустановок», утверждены Министерством энергетики Российской Федерации, Приказ от 08.07.2002 № 204
- Постановление Правительства РФ от 05.09.2013г. №782 «О схемах водоснабжения и водоотведения»;
-СНиП 2.04.02-84*, СП 31.13330.2012 «Водоснабжение. Наружные сети и сооружения»;
-СНиП 2.04.03-85, СП 32.13330.2012 «Канализация. Наружные сети и сооружения»;
- иных действующих нормативных документов в области водоотведения, водоснабжения, электроснабжения.
</t>
  </si>
  <si>
    <t xml:space="preserve">При разработке технологического процесса руководствоваться нормативными требованиями: 
СНиП 2.04.02-84* "Водоснабжение. Наружные сети и сооружения". 
СанПиН 2.1.4.1074-01 "Гигиенические требования к качеству воды централизованных систем питьевого водоснабжения"
Технологические процессы предусмотреть с уровнем автоматизации и механизации, позволяющим исключить контакт обслуживающего персонала с водозабором в процессе эксплуатации (кроме регламентных, ремонтных и аварийных ситуаций). Предусмотреть меры безопасности, исключающие случайное попадание обслуживающего персонала в сооружения ВЗУ и проникновение посторонних лиц на территорию ВЗУ
</t>
  </si>
  <si>
    <t>Работы выполнять в соответствие с Градостроительным кодексом РФ, постановлением Правительства РФ от 05.03.2007 г. № 145 «О порядке организации и проведения государственной экспертизы проектной документации и результатов инженерных изысканий»</t>
  </si>
  <si>
    <t xml:space="preserve">Услуги по информационному обслуживанию справочной правовой системы «Консультант Плюс» в 2014 году </t>
  </si>
  <si>
    <t>Для СМП и СОНО</t>
  </si>
  <si>
    <r>
      <t xml:space="preserve">Для СМП и СОНО </t>
    </r>
    <r>
      <rPr>
        <sz val="8"/>
        <rFont val="Times New Roman"/>
        <family val="1"/>
      </rPr>
      <t>Штукатурные работы, устройство цементных покрытий, установка цементных штучных деталей, помывка, ошкуривание, покраска фасадов. Выполнение работ должно соответсвовать следущим требованиям: СНиП 12-03-2001, СНиП 12-04-2002 "Безопасность труда в строительстве" часть 1 и 2, СНиП III-10-75 "Благоустройство территории", СНиП 12-01-2004 "Организация строительства", СНиП III-4-80</t>
    </r>
  </si>
  <si>
    <r>
      <t xml:space="preserve"> </t>
    </r>
    <r>
      <rPr>
        <b/>
        <sz val="8"/>
        <rFont val="Times New Roman"/>
        <family val="1"/>
      </rPr>
      <t xml:space="preserve">Для СМП и СОНО. </t>
    </r>
    <r>
      <rPr>
        <sz val="8"/>
        <rFont val="Times New Roman"/>
        <family val="1"/>
      </rPr>
      <t xml:space="preserve">Оборудование поставляется и доставляется со всеми необходимыми документами. Поставляемый товар должен быть новым, не восстановленным, обеспеченным гарантийными обязательствами. Качество товара должно соответствовать нормам и требованиям законодательства РФ. </t>
    </r>
  </si>
  <si>
    <r>
      <t xml:space="preserve">Для СМП и СОНО </t>
    </r>
    <r>
      <rPr>
        <sz val="8"/>
        <rFont val="Times New Roman"/>
        <family val="1"/>
      </rPr>
      <t xml:space="preserve">Видеокамера 3 Мпикс корпусная потдержка вариофоккального CS-объектива, Объектив 1/3 авто дафиафрагма, кронштейн, термокожух, блок питания </t>
    </r>
  </si>
  <si>
    <r>
      <t xml:space="preserve">Для СМП и СОНО. </t>
    </r>
    <r>
      <rPr>
        <sz val="8"/>
        <rFont val="Times New Roman"/>
        <family val="1"/>
      </rPr>
      <t>Ликвидация старовозрастных (аварийных) тополей и глубокая обрезка (h= 2,5 – 3,0 м) на территории города Верхний Тагил и п. Белоречка, вывоз и утилизация древесины на полигон ТБО</t>
    </r>
  </si>
  <si>
    <r>
      <t>Для СМП и СОНО.</t>
    </r>
    <r>
      <rPr>
        <sz val="8"/>
        <rFont val="Times New Roman"/>
        <family val="1"/>
      </rPr>
      <t>Работы должны соответствовать техническим регламентам о безопасности зданий и сооружений (384-ФЗ от 30.12.2009), о требованиях пожарной безопасности (123-ФЗ от 22.07.2008), ППБ 01-03, иной обязательной НТД. Безопасность проведения работ, требования к охране труда и технике безопасности предусматривается согласно СНиП 12-03-2001 и 12-04-2002, СанПиН 2.2.3.1384-03 и 2.2.3.2733-10, Правил пожарной безопасности ППБ 01-03, НТД по безопасности труда. Используемые при проведении работ стройматериалы, оборудование, изделия и конструкции должны быть разрешенными к применению на территории РФ, иметь документы (сертификаты соответствия или др.), подтверждающие качество и безопасность продукции.</t>
    </r>
  </si>
  <si>
    <r>
      <t>Для СМП и СОНО.</t>
    </r>
    <r>
      <rPr>
        <sz val="8"/>
        <rFont val="Times New Roman"/>
        <family val="1"/>
      </rPr>
      <t xml:space="preserve"> Планируемый объем печати 60 000 кв. см.  
Периодическое печатное издание должно быть доступно жителям городского округа Верхний Тагил
Периодическое печатное издание должно распространяться по подписке и в розницу тиражом не менее 3 000 экземпляров, выходить в печать не реже 1 (одного) раза в неделю.               Исполнитель должен иметь  Свидетельство о регистрации  средства массовой информации на издание печатного органа на территории Свердловской области.
</t>
    </r>
  </si>
  <si>
    <r>
      <t>Для СМП и СОНО</t>
    </r>
    <r>
      <rPr>
        <sz val="8"/>
        <rFont val="Times New Roman"/>
        <family val="1"/>
      </rPr>
      <t xml:space="preserve">. Лицензионные ключи Антивирус Касперского (25 лицензий) </t>
    </r>
  </si>
  <si>
    <r>
      <t xml:space="preserve">Для СМП и СОНО. </t>
    </r>
    <r>
      <rPr>
        <sz val="8"/>
        <rFont val="Times New Roman"/>
        <family val="1"/>
      </rPr>
      <t>Товар в количестве 700 шт. в упаковке с закрытой корневой системой надлежащего качества и соответствующего действующим стандартам</t>
    </r>
  </si>
  <si>
    <r>
      <t>Для СМП и СОНО.</t>
    </r>
    <r>
      <rPr>
        <sz val="8"/>
        <rFont val="Times New Roman"/>
        <family val="1"/>
      </rPr>
      <t xml:space="preserve"> Выполнение работ по противопожарной опашке минерализованных полос по периметру населенных пунктов и границ </t>
    </r>
  </si>
  <si>
    <r>
      <t xml:space="preserve">Для СМП и СОНО. </t>
    </r>
    <r>
      <rPr>
        <sz val="8"/>
        <rFont val="Times New Roman"/>
        <family val="1"/>
      </rPr>
      <t xml:space="preserve">Подготовка ям в количестве 60 шт., Доставка саженцев с комом земли – 60 шт. Установка кольев и подвязка саженцев – 60 шт. Полив саженцев в течение месяца после высадки
</t>
    </r>
  </si>
  <si>
    <r>
      <t>Для СМП и СОНО. Р</t>
    </r>
    <r>
      <rPr>
        <sz val="8"/>
        <rFont val="Times New Roman"/>
        <family val="1"/>
      </rPr>
      <t xml:space="preserve">еализация областной государственной целевой программы «Родники» софин 68 т.р. в ходе обустройства колодца должны быть выполнены в соответствии с требованиями СанПиН 2.1.4.1175-02 «Гигиенические требования к качеству воды нецентрализованного водоснабжения. Санитарная охрана источников» следующие работы:
-разборка наземной части и сруба;
-очистка колодца от мокрого ила и грязи;
-устройство глиняного замка;
-установка сруба надводной части колодца;
-устройство подстилающих слоев;
-устройство полов;
-установка элементов каркаса из брусьев;
-обшивка каркасных стен;
-установка ворота и дверцы колодца;
-установка резных элементов;
-подготовка положительного санитарно-гигиенического заключения территориальной ЦСЭН по качеству воды источника и наличию зоны санитарной охраны (откачка воды, дезинфекция);
- очистка и вывоз мусора, благоустройство зоны санитарной охраны источника нецентрализованного водоснабжения в радиусе не менее 20 метров.
</t>
    </r>
  </si>
  <si>
    <r>
      <t xml:space="preserve">Для СМП и СОНО. </t>
    </r>
    <r>
      <rPr>
        <sz val="8"/>
        <rFont val="Times New Roman"/>
        <family val="1"/>
      </rPr>
      <t xml:space="preserve">Выезд специализированной бригады на территорию городского округа Верхний Тагил для отлова безнадзорных животных с последующей утилизацией в биотермической яме на основании лицензии
</t>
    </r>
  </si>
  <si>
    <r>
      <t xml:space="preserve">Для СМП и СОНО. </t>
    </r>
    <r>
      <rPr>
        <sz val="8"/>
        <rFont val="Times New Roman"/>
        <family val="1"/>
      </rPr>
      <t xml:space="preserve">В ходе ремонта колодца должны быть выполнены в соответствии с требованиями СанПиН 2.1.4.1175-02 «Гигиенические требования к качеству воды нецентрализованного водоснабжения. Санитарная охрана источников» следующие работы:
-устройство подстилающих слоев;
-устройство полов;
-установка элементов каркаса из брусьев;
-обшивка каркасных стен;
-подготовка положительного санитарно-гигиенического заключения территориальной ЦСЭН по качеству воды источника и наличию зоны санитарной охраны (откачка воды, дезинфекция);
- очистка и вывоз мусора, благоустройство зоны санитарной охраны источника нецентрализованного водоснабжения в радиусе не менее 20 метров.
</t>
    </r>
  </si>
  <si>
    <r>
      <t xml:space="preserve">Для СМП и СОНО. </t>
    </r>
    <r>
      <rPr>
        <sz val="8"/>
        <rFont val="Times New Roman"/>
        <family val="1"/>
      </rPr>
      <t>Выполнение работ в соответствии ГОСТ и ТУ</t>
    </r>
  </si>
  <si>
    <r>
      <t xml:space="preserve">Для СМП и СОНО. </t>
    </r>
    <r>
      <rPr>
        <sz val="8"/>
        <rFont val="Times New Roman"/>
        <family val="1"/>
      </rPr>
      <t>Работы должны соответствовать техническим регламентам о безопасности зданий и сооружений (384-ФЗ от 30.12.2009), о требованиях пожарной безопасности (123-ФЗ от 22.07.2008), ППБ 01-03, иной обязательной НТД. Безопасность проведения работ, требования к охране труда и технике безопасности предусматривается согласно СНиП 12-03-2001 и 12-04-2002, СанПиН 2.2.3.1384-03 и 2.2.3.2733-10, Правил пожарной безопасности ППБ 01-03, НТД по безопасности труда. Используемые при проведении работ стройматериалы, оборудование, изделия и конструкции должны быть разрешенными к применению на территории РФ, иметь документы (сертификаты соответствия или др.), подтверждающие качество и безопасность продукции.</t>
    </r>
  </si>
  <si>
    <r>
      <t xml:space="preserve">Для СМП и СОНО. </t>
    </r>
    <r>
      <rPr>
        <sz val="8"/>
        <rFont val="Times New Roman"/>
        <family val="1"/>
      </rPr>
      <t>Microsoft Office 2013 Professional (3 комплекта)</t>
    </r>
  </si>
  <si>
    <r>
      <t>Для СМП и СОНО.</t>
    </r>
    <r>
      <rPr>
        <sz val="8"/>
        <rFont val="Times New Roman"/>
        <family val="1"/>
      </rPr>
      <t xml:space="preserve"> Реализация областной государственной целевой программы «Родники» в ходе обустройства колодца должны быть выполнены в соответствии с требованиями СанПиН 2.1.4.1175-02 «Гигиенические требования к качеству воды нецентрализованного водоснабжения. Санитарная охрана источников» следующие работы:
-разборка наземной части и сруба;
-очистка колодца от мокрого ила и грязи;
-устройство глиняного замка;
-установка сруба надводной части колодца;
-устройство подстилающих слоев;
-устройство полов;
-установка элементов каркаса из брусьев;
-обшивка каркасных стен;
-установка ворота и дверцы колодца;
-установка резных элементов;
-подготовка положительного санитарно-гигиенического заключения территориальной ЦСЭН по качеству воды источника и наличию зоны санитарной охраны (откачка воды, дезинфекция);
- очистка и вывоз мусора, благоустройство зоны санитарной охраны источника нецентрализованного водоснабжения в радиусе не менее 20 метров.
</t>
    </r>
  </si>
  <si>
    <r>
      <t xml:space="preserve">Для СМП и СОНО. </t>
    </r>
    <r>
      <rPr>
        <sz val="8"/>
        <rFont val="Times New Roman"/>
        <family val="1"/>
      </rPr>
      <t>Работы должны выполняться на основании лицензии, в соответствии с требованиями «Санитарных правил при работе со ртутью, ее соединениями и приборами с ртутным заполнением» № 4607-88 от 04.04.1988 г., СанПин 2.1.7.1322-03 «Гигиенические требования к размещению и обезвреживанию отходов производства и потребления»</t>
    </r>
  </si>
  <si>
    <t>ДЛЯ СМП И СОНО</t>
  </si>
  <si>
    <r>
      <t xml:space="preserve">Для СМП и СОНО </t>
    </r>
    <r>
      <rPr>
        <sz val="8"/>
        <rFont val="Times New Roman"/>
        <family val="1"/>
      </rPr>
      <t>Ежедневное автоматическое обновление сетевых версий, обновление локальных версий, восстановление работоспособности экземпляров ПО. С апреля по декабрь 2014 г.</t>
    </r>
  </si>
  <si>
    <t>45.21.12.110</t>
  </si>
  <si>
    <t>Без обеспечения   Без аванса</t>
  </si>
  <si>
    <t xml:space="preserve">Исследование питьевой воды источников нецентрализованного водоснабжения, исследование и обустройство скважины для хозяйственно-питьевого водоснабжения поселка Белоречка </t>
  </si>
  <si>
    <t>Оказание услуг по проведению исследований проб воды в соответствии с требованиями СанПиН 2.1.4.1175-02 «Гигиенические требования к качеству воды нецентрализованного водоснабжения. Санитарная охрана источников»                                       Оказание услуг по проведению исследований проб воды в соответствии с требованиями СанПиН 2.1.4.1074-01 «Питьевая вода. Гигиенические требования к качеству воды централизованных систем питьевого водоснабжения. Контроль качества. Гигиенические требования к обеспечению безопасности систем горячего водоснабжения»</t>
  </si>
  <si>
    <t>01.12.20</t>
  </si>
  <si>
    <t>28.11.00</t>
  </si>
  <si>
    <t>И.о. Главы городского округа Верхний Тагил    Н.Е. Поджарова     ________________             «27» января 2014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</si>
</sst>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#,##0.00&quot;р.&quot;"/>
    <numFmt numFmtId="171" formatCode="[$-FC19]d\ mmmm\ yyyy\ &quot;г.&quot;"/>
  </numFmts>
  <fonts count="49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8"/>
      <name val="Times New Roman"/>
      <family val="1"/>
    </font>
    <font>
      <i/>
      <sz val="11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1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1" fontId="11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0" fontId="1" fillId="33" borderId="12" xfId="0" applyFont="1" applyFill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center" vertical="top" wrapText="1"/>
    </xf>
    <xf numFmtId="1" fontId="1" fillId="0" borderId="14" xfId="0" applyNumberFormat="1" applyFont="1" applyBorder="1" applyAlignment="1">
      <alignment horizontal="center" vertical="top" wrapText="1"/>
    </xf>
    <xf numFmtId="168" fontId="1" fillId="0" borderId="14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9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top" wrapText="1"/>
    </xf>
    <xf numFmtId="0" fontId="4" fillId="0" borderId="12" xfId="0" applyFont="1" applyFill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top" wrapText="1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3" fontId="3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1" fontId="1" fillId="0" borderId="12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 wrapText="1"/>
    </xf>
    <xf numFmtId="3" fontId="3" fillId="0" borderId="15" xfId="0" applyNumberFormat="1" applyFont="1" applyBorder="1" applyAlignment="1">
      <alignment horizontal="center" vertical="center" wrapText="1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top" wrapText="1"/>
    </xf>
    <xf numFmtId="1" fontId="1" fillId="0" borderId="13" xfId="0" applyNumberFormat="1" applyFont="1" applyBorder="1" applyAlignment="1">
      <alignment horizontal="center" vertical="top" wrapText="1"/>
    </xf>
    <xf numFmtId="4" fontId="1" fillId="0" borderId="13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49" fontId="1" fillId="34" borderId="12" xfId="0" applyNumberFormat="1" applyFont="1" applyFill="1" applyBorder="1" applyAlignment="1">
      <alignment horizontal="center" vertical="center" wrapText="1"/>
    </xf>
    <xf numFmtId="49" fontId="1" fillId="34" borderId="12" xfId="0" applyNumberFormat="1" applyFont="1" applyFill="1" applyBorder="1" applyAlignment="1">
      <alignment horizontal="center" vertical="top" wrapText="1"/>
    </xf>
    <xf numFmtId="4" fontId="8" fillId="0" borderId="13" xfId="0" applyNumberFormat="1" applyFont="1" applyBorder="1" applyAlignment="1">
      <alignment horizontal="center" vertical="top" wrapText="1"/>
    </xf>
    <xf numFmtId="49" fontId="8" fillId="0" borderId="12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49" fontId="9" fillId="0" borderId="0" xfId="0" applyNumberFormat="1" applyFont="1" applyAlignment="1">
      <alignment/>
    </xf>
    <xf numFmtId="3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4" fontId="1" fillId="0" borderId="11" xfId="0" applyNumberFormat="1" applyFont="1" applyBorder="1" applyAlignment="1">
      <alignment horizontal="center" vertical="top" wrapText="1"/>
    </xf>
    <xf numFmtId="49" fontId="1" fillId="34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justify" vertical="top" wrapText="1"/>
    </xf>
    <xf numFmtId="0" fontId="1" fillId="0" borderId="16" xfId="0" applyFont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center" wrapText="1"/>
    </xf>
    <xf numFmtId="4" fontId="10" fillId="0" borderId="12" xfId="0" applyNumberFormat="1" applyFont="1" applyBorder="1" applyAlignment="1">
      <alignment horizontal="center" vertical="top" wrapText="1"/>
    </xf>
    <xf numFmtId="49" fontId="1" fillId="34" borderId="11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16" xfId="0" applyFont="1" applyBorder="1" applyAlignment="1">
      <alignment horizontal="left" vertical="top" wrapText="1"/>
    </xf>
    <xf numFmtId="1" fontId="1" fillId="0" borderId="16" xfId="0" applyNumberFormat="1" applyFont="1" applyBorder="1" applyAlignment="1">
      <alignment horizontal="center" vertical="top" wrapText="1"/>
    </xf>
    <xf numFmtId="3" fontId="3" fillId="0" borderId="11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4" fontId="4" fillId="0" borderId="0" xfId="0" applyNumberFormat="1" applyFont="1" applyBorder="1" applyAlignment="1">
      <alignment vertical="top" wrapText="1"/>
    </xf>
    <xf numFmtId="4" fontId="1" fillId="0" borderId="14" xfId="0" applyNumberFormat="1" applyFont="1" applyBorder="1" applyAlignment="1">
      <alignment horizontal="center" vertical="top" wrapText="1"/>
    </xf>
    <xf numFmtId="4" fontId="9" fillId="0" borderId="0" xfId="0" applyNumberFormat="1" applyFont="1" applyAlignment="1">
      <alignment/>
    </xf>
    <xf numFmtId="4" fontId="1" fillId="0" borderId="17" xfId="0" applyNumberFormat="1" applyFont="1" applyBorder="1" applyAlignment="1">
      <alignment horizontal="center" vertical="top" wrapText="1"/>
    </xf>
    <xf numFmtId="4" fontId="1" fillId="0" borderId="18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top" wrapText="1"/>
    </xf>
    <xf numFmtId="9" fontId="3" fillId="0" borderId="10" xfId="0" applyNumberFormat="1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0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4" fontId="1" fillId="0" borderId="21" xfId="0" applyNumberFormat="1" applyFont="1" applyFill="1" applyBorder="1" applyAlignment="1">
      <alignment horizontal="center" vertical="center" wrapText="1"/>
    </xf>
    <xf numFmtId="9" fontId="3" fillId="0" borderId="22" xfId="0" applyNumberFormat="1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1" fontId="1" fillId="0" borderId="22" xfId="0" applyNumberFormat="1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49" fontId="1" fillId="34" borderId="23" xfId="0" applyNumberFormat="1" applyFont="1" applyFill="1" applyBorder="1" applyAlignment="1">
      <alignment horizontal="center" vertical="center" wrapText="1"/>
    </xf>
    <xf numFmtId="1" fontId="1" fillId="0" borderId="23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vertical="top" wrapText="1"/>
    </xf>
    <xf numFmtId="0" fontId="10" fillId="0" borderId="24" xfId="0" applyFont="1" applyFill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1" fontId="1" fillId="0" borderId="23" xfId="0" applyNumberFormat="1" applyFont="1" applyBorder="1" applyAlignment="1">
      <alignment horizontal="center" vertical="top" wrapText="1"/>
    </xf>
    <xf numFmtId="4" fontId="1" fillId="0" borderId="25" xfId="0" applyNumberFormat="1" applyFont="1" applyBorder="1" applyAlignment="1">
      <alignment horizontal="center" vertical="top" wrapText="1"/>
    </xf>
    <xf numFmtId="9" fontId="3" fillId="0" borderId="23" xfId="0" applyNumberFormat="1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top" wrapText="1"/>
    </xf>
    <xf numFmtId="0" fontId="6" fillId="0" borderId="23" xfId="0" applyNumberFormat="1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NumberFormat="1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vertical="top" wrapText="1"/>
    </xf>
    <xf numFmtId="0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1" fontId="1" fillId="0" borderId="26" xfId="0" applyNumberFormat="1" applyFont="1" applyBorder="1" applyAlignment="1">
      <alignment horizontal="center" vertical="top" wrapText="1"/>
    </xf>
    <xf numFmtId="4" fontId="8" fillId="0" borderId="10" xfId="0" applyNumberFormat="1" applyFont="1" applyBorder="1" applyAlignment="1">
      <alignment horizontal="center" vertical="top" wrapText="1"/>
    </xf>
    <xf numFmtId="49" fontId="8" fillId="0" borderId="12" xfId="0" applyNumberFormat="1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4" fontId="8" fillId="0" borderId="12" xfId="0" applyNumberFormat="1" applyFont="1" applyBorder="1" applyAlignment="1">
      <alignment horizontal="center" vertical="top" wrapText="1"/>
    </xf>
    <xf numFmtId="49" fontId="8" fillId="34" borderId="12" xfId="0" applyNumberFormat="1" applyFont="1" applyFill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3" fontId="1" fillId="0" borderId="10" xfId="0" applyNumberFormat="1" applyFont="1" applyBorder="1" applyAlignment="1">
      <alignment horizontal="center" vertical="center" wrapText="1"/>
    </xf>
    <xf numFmtId="9" fontId="6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4" fontId="1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49" fontId="10" fillId="0" borderId="10" xfId="0" applyNumberFormat="1" applyFont="1" applyBorder="1" applyAlignment="1">
      <alignment horizontal="center" vertical="top" wrapText="1"/>
    </xf>
    <xf numFmtId="170" fontId="10" fillId="0" borderId="10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left" vertical="top" wrapText="1"/>
    </xf>
    <xf numFmtId="4" fontId="7" fillId="0" borderId="10" xfId="0" applyNumberFormat="1" applyFont="1" applyBorder="1" applyAlignment="1">
      <alignment horizontal="center" vertical="center" wrapText="1"/>
    </xf>
    <xf numFmtId="9" fontId="10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14" fillId="0" borderId="12" xfId="0" applyFont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top" wrapText="1"/>
    </xf>
    <xf numFmtId="0" fontId="14" fillId="0" borderId="28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1" fontId="1" fillId="0" borderId="0" xfId="0" applyNumberFormat="1" applyFont="1" applyBorder="1" applyAlignment="1">
      <alignment horizontal="center" vertical="top" wrapText="1"/>
    </xf>
    <xf numFmtId="4" fontId="8" fillId="0" borderId="0" xfId="0" applyNumberFormat="1" applyFont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3" fontId="4" fillId="0" borderId="18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4" fontId="4" fillId="0" borderId="10" xfId="0" applyNumberFormat="1" applyFont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top" wrapText="1"/>
    </xf>
    <xf numFmtId="4" fontId="8" fillId="34" borderId="20" xfId="0" applyNumberFormat="1" applyFont="1" applyFill="1" applyBorder="1" applyAlignment="1">
      <alignment horizontal="left" vertical="center" wrapText="1"/>
    </xf>
    <xf numFmtId="4" fontId="8" fillId="34" borderId="29" xfId="0" applyNumberFormat="1" applyFont="1" applyFill="1" applyBorder="1" applyAlignment="1">
      <alignment horizontal="left" vertical="center" wrapText="1"/>
    </xf>
    <xf numFmtId="4" fontId="8" fillId="34" borderId="18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 wrapText="1"/>
    </xf>
    <xf numFmtId="49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9" fontId="1" fillId="34" borderId="11" xfId="0" applyNumberFormat="1" applyFont="1" applyFill="1" applyBorder="1" applyAlignment="1">
      <alignment horizontal="center" vertical="center" wrapText="1"/>
    </xf>
    <xf numFmtId="49" fontId="1" fillId="34" borderId="16" xfId="0" applyNumberFormat="1" applyFont="1" applyFill="1" applyBorder="1" applyAlignment="1">
      <alignment horizontal="center" vertical="center" wrapText="1"/>
    </xf>
    <xf numFmtId="49" fontId="1" fillId="34" borderId="13" xfId="0" applyNumberFormat="1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49" fontId="1" fillId="34" borderId="31" xfId="0" applyNumberFormat="1" applyFont="1" applyFill="1" applyBorder="1" applyAlignment="1">
      <alignment horizontal="center" vertical="top" wrapText="1"/>
    </xf>
    <xf numFmtId="49" fontId="1" fillId="34" borderId="32" xfId="0" applyNumberFormat="1" applyFont="1" applyFill="1" applyBorder="1" applyAlignment="1">
      <alignment horizontal="center" vertical="top" wrapText="1"/>
    </xf>
    <xf numFmtId="49" fontId="1" fillId="34" borderId="33" xfId="0" applyNumberFormat="1" applyFont="1" applyFill="1" applyBorder="1" applyAlignment="1">
      <alignment horizontal="center" vertical="top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35" xfId="0" applyNumberFormat="1" applyFont="1" applyFill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35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0" fillId="36" borderId="0" xfId="0" applyFill="1" applyAlignment="1">
      <alignment/>
    </xf>
    <xf numFmtId="4" fontId="5" fillId="36" borderId="10" xfId="0" applyNumberFormat="1" applyFont="1" applyFill="1" applyBorder="1" applyAlignment="1">
      <alignment horizontal="center" vertical="center" wrapText="1"/>
    </xf>
    <xf numFmtId="4" fontId="0" fillId="36" borderId="10" xfId="0" applyNumberFormat="1" applyFill="1" applyBorder="1" applyAlignment="1">
      <alignment horizontal="center" vertical="center" wrapText="1"/>
    </xf>
    <xf numFmtId="3" fontId="0" fillId="36" borderId="10" xfId="0" applyNumberFormat="1" applyFill="1" applyBorder="1" applyAlignment="1">
      <alignment horizontal="center" vertical="center" wrapText="1"/>
    </xf>
    <xf numFmtId="49" fontId="0" fillId="35" borderId="11" xfId="0" applyNumberFormat="1" applyFill="1" applyBorder="1" applyAlignment="1">
      <alignment horizontal="center" vertical="center" wrapText="1"/>
    </xf>
    <xf numFmtId="49" fontId="0" fillId="35" borderId="16" xfId="0" applyNumberFormat="1" applyFill="1" applyBorder="1" applyAlignment="1">
      <alignment horizontal="center" vertical="center" wrapText="1"/>
    </xf>
    <xf numFmtId="49" fontId="0" fillId="35" borderId="13" xfId="0" applyNumberFormat="1" applyFill="1" applyBorder="1" applyAlignment="1">
      <alignment horizontal="center" vertical="center" wrapText="1"/>
    </xf>
    <xf numFmtId="49" fontId="0" fillId="35" borderId="12" xfId="0" applyNumberFormat="1" applyFill="1" applyBorder="1" applyAlignment="1">
      <alignment horizontal="center" vertical="center" wrapText="1"/>
    </xf>
    <xf numFmtId="49" fontId="0" fillId="35" borderId="11" xfId="0" applyNumberFormat="1" applyFill="1" applyBorder="1" applyAlignment="1">
      <alignment horizontal="center" vertical="center" wrapText="1"/>
    </xf>
    <xf numFmtId="49" fontId="0" fillId="35" borderId="23" xfId="0" applyNumberFormat="1" applyFill="1" applyBorder="1" applyAlignment="1">
      <alignment horizontal="center" vertical="center" wrapText="1"/>
    </xf>
    <xf numFmtId="49" fontId="0" fillId="35" borderId="10" xfId="0" applyNumberFormat="1" applyFill="1" applyBorder="1" applyAlignment="1">
      <alignment horizontal="center" vertical="center" wrapText="1"/>
    </xf>
    <xf numFmtId="49" fontId="0" fillId="35" borderId="0" xfId="0" applyNumberForma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0"/>
  <sheetViews>
    <sheetView tabSelected="1" zoomScalePageLayoutView="0" workbookViewId="0" topLeftCell="A1">
      <selection activeCell="A91" sqref="A91"/>
    </sheetView>
  </sheetViews>
  <sheetFormatPr defaultColWidth="9.00390625" defaultRowHeight="12.75"/>
  <cols>
    <col min="1" max="1" width="3.625" style="217" customWidth="1"/>
    <col min="2" max="2" width="25.375" style="0" customWidth="1"/>
    <col min="3" max="3" width="11.00390625" style="0" customWidth="1"/>
    <col min="4" max="4" width="13.125" style="68" customWidth="1"/>
    <col min="5" max="5" width="6.375" style="0" customWidth="1"/>
    <col min="6" max="6" width="41.125" style="0" customWidth="1"/>
    <col min="7" max="7" width="28.625" style="0" customWidth="1"/>
    <col min="8" max="8" width="8.625" style="0" customWidth="1"/>
    <col min="9" max="9" width="10.125" style="0" bestFit="1" customWidth="1"/>
    <col min="10" max="10" width="16.375" style="14" customWidth="1"/>
    <col min="11" max="11" width="15.25390625" style="0" customWidth="1"/>
    <col min="12" max="12" width="10.875" style="0" customWidth="1"/>
    <col min="13" max="13" width="10.125" style="0" customWidth="1"/>
    <col min="15" max="15" width="15.125" style="0" customWidth="1"/>
  </cols>
  <sheetData>
    <row r="1" spans="2:15" ht="41.25" customHeight="1">
      <c r="B1" s="194" t="s">
        <v>161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</row>
    <row r="2" ht="18.75">
      <c r="B2" s="1"/>
    </row>
    <row r="3" spans="2:9" ht="21.75" customHeight="1">
      <c r="B3" s="10" t="s">
        <v>145</v>
      </c>
      <c r="C3" s="184" t="s">
        <v>142</v>
      </c>
      <c r="D3" s="184"/>
      <c r="E3" s="184"/>
      <c r="F3" s="184"/>
      <c r="G3" s="184"/>
      <c r="H3" s="184"/>
      <c r="I3" s="184"/>
    </row>
    <row r="4" spans="2:10" ht="43.5" customHeight="1">
      <c r="B4" s="10" t="s">
        <v>146</v>
      </c>
      <c r="C4" s="184" t="s">
        <v>118</v>
      </c>
      <c r="D4" s="184"/>
      <c r="E4" s="184"/>
      <c r="F4" s="184"/>
      <c r="G4" s="184"/>
      <c r="H4" s="184"/>
      <c r="I4" s="184"/>
      <c r="J4" s="86"/>
    </row>
    <row r="5" spans="2:9" ht="15">
      <c r="B5" s="10" t="s">
        <v>127</v>
      </c>
      <c r="C5" s="184">
        <v>6616001073</v>
      </c>
      <c r="D5" s="184"/>
      <c r="E5" s="184"/>
      <c r="F5" s="184"/>
      <c r="G5" s="184"/>
      <c r="H5" s="184"/>
      <c r="I5" s="184"/>
    </row>
    <row r="6" spans="2:9" ht="15">
      <c r="B6" s="10" t="s">
        <v>128</v>
      </c>
      <c r="C6" s="184">
        <v>661601001</v>
      </c>
      <c r="D6" s="184"/>
      <c r="E6" s="184"/>
      <c r="F6" s="184"/>
      <c r="G6" s="184"/>
      <c r="H6" s="184"/>
      <c r="I6" s="184"/>
    </row>
    <row r="7" spans="2:9" ht="15">
      <c r="B7" s="10" t="s">
        <v>119</v>
      </c>
      <c r="C7" s="184">
        <v>65733000</v>
      </c>
      <c r="D7" s="184"/>
      <c r="E7" s="184"/>
      <c r="F7" s="184"/>
      <c r="G7" s="184"/>
      <c r="H7" s="184"/>
      <c r="I7" s="184"/>
    </row>
    <row r="8" ht="12.75">
      <c r="B8" s="3"/>
    </row>
    <row r="9" spans="1:15" ht="14.25">
      <c r="A9" s="218" t="s">
        <v>150</v>
      </c>
      <c r="B9" s="195" t="s">
        <v>129</v>
      </c>
      <c r="C9" s="195" t="s">
        <v>130</v>
      </c>
      <c r="D9" s="197" t="s">
        <v>131</v>
      </c>
      <c r="E9" s="195" t="s">
        <v>132</v>
      </c>
      <c r="F9" s="195"/>
      <c r="G9" s="195"/>
      <c r="H9" s="195"/>
      <c r="I9" s="195"/>
      <c r="J9" s="195"/>
      <c r="K9" s="195"/>
      <c r="L9" s="195"/>
      <c r="M9" s="195"/>
      <c r="N9" s="195" t="s">
        <v>144</v>
      </c>
      <c r="O9" s="195" t="s">
        <v>133</v>
      </c>
    </row>
    <row r="10" spans="1:15" ht="65.25" customHeight="1">
      <c r="A10" s="218"/>
      <c r="B10" s="195"/>
      <c r="C10" s="195"/>
      <c r="D10" s="197"/>
      <c r="E10" s="196" t="s">
        <v>134</v>
      </c>
      <c r="F10" s="195" t="s">
        <v>135</v>
      </c>
      <c r="G10" s="195" t="s">
        <v>149</v>
      </c>
      <c r="H10" s="195" t="s">
        <v>136</v>
      </c>
      <c r="I10" s="195" t="s">
        <v>137</v>
      </c>
      <c r="J10" s="198" t="s">
        <v>148</v>
      </c>
      <c r="K10" s="195" t="s">
        <v>138</v>
      </c>
      <c r="L10" s="195" t="s">
        <v>139</v>
      </c>
      <c r="M10" s="195"/>
      <c r="N10" s="195"/>
      <c r="O10" s="195"/>
    </row>
    <row r="11" spans="1:15" ht="57" customHeight="1">
      <c r="A11" s="218"/>
      <c r="B11" s="195"/>
      <c r="C11" s="195"/>
      <c r="D11" s="197"/>
      <c r="E11" s="196"/>
      <c r="F11" s="195"/>
      <c r="G11" s="195"/>
      <c r="H11" s="195"/>
      <c r="I11" s="195"/>
      <c r="J11" s="198"/>
      <c r="K11" s="195"/>
      <c r="L11" s="195" t="s">
        <v>143</v>
      </c>
      <c r="M11" s="195" t="s">
        <v>140</v>
      </c>
      <c r="N11" s="195"/>
      <c r="O11" s="195"/>
    </row>
    <row r="12" spans="1:15" ht="28.5" customHeight="1">
      <c r="A12" s="218"/>
      <c r="B12" s="195"/>
      <c r="C12" s="195"/>
      <c r="D12" s="197"/>
      <c r="E12" s="196"/>
      <c r="F12" s="195"/>
      <c r="G12" s="195"/>
      <c r="H12" s="195"/>
      <c r="I12" s="195"/>
      <c r="J12" s="198"/>
      <c r="K12" s="195"/>
      <c r="L12" s="195"/>
      <c r="M12" s="195"/>
      <c r="N12" s="195"/>
      <c r="O12" s="195"/>
    </row>
    <row r="13" spans="1:15" ht="15.75">
      <c r="A13" s="219"/>
      <c r="B13" s="5">
        <v>1</v>
      </c>
      <c r="C13" s="5">
        <v>2</v>
      </c>
      <c r="D13" s="11">
        <v>3</v>
      </c>
      <c r="E13" s="5">
        <v>4</v>
      </c>
      <c r="F13" s="5">
        <v>5</v>
      </c>
      <c r="G13" s="5">
        <v>6</v>
      </c>
      <c r="H13" s="5">
        <v>7</v>
      </c>
      <c r="I13" s="5">
        <v>8</v>
      </c>
      <c r="J13" s="11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</row>
    <row r="14" spans="1:15" ht="22.5" customHeight="1">
      <c r="A14" s="185" t="s">
        <v>162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7"/>
    </row>
    <row r="15" spans="1:15" ht="66" customHeight="1">
      <c r="A15" s="220">
        <v>1</v>
      </c>
      <c r="B15" s="29" t="s">
        <v>181</v>
      </c>
      <c r="C15" s="26" t="s">
        <v>259</v>
      </c>
      <c r="D15" s="29" t="s">
        <v>258</v>
      </c>
      <c r="E15" s="18"/>
      <c r="F15" s="19" t="s">
        <v>299</v>
      </c>
      <c r="G15" s="157" t="s">
        <v>320</v>
      </c>
      <c r="H15" s="21" t="s">
        <v>257</v>
      </c>
      <c r="I15" s="22">
        <v>1</v>
      </c>
      <c r="J15" s="23">
        <v>154909.46</v>
      </c>
      <c r="K15" s="34" t="s">
        <v>165</v>
      </c>
      <c r="L15" s="29" t="s">
        <v>166</v>
      </c>
      <c r="M15" s="29" t="s">
        <v>167</v>
      </c>
      <c r="N15" s="25" t="s">
        <v>168</v>
      </c>
      <c r="O15" s="18"/>
    </row>
    <row r="16" spans="1:15" ht="32.25" customHeight="1">
      <c r="A16" s="221" t="s">
        <v>15</v>
      </c>
      <c r="B16" s="205" t="s">
        <v>163</v>
      </c>
      <c r="C16" s="6" t="s">
        <v>264</v>
      </c>
      <c r="D16" s="7"/>
      <c r="E16" s="18"/>
      <c r="F16" s="19" t="s">
        <v>164</v>
      </c>
      <c r="G16" s="150" t="s">
        <v>300</v>
      </c>
      <c r="H16" s="21"/>
      <c r="I16" s="22"/>
      <c r="J16" s="23">
        <f>J17+J18+J19+J20+J21+J22+J23</f>
        <v>78740</v>
      </c>
      <c r="K16" s="202" t="s">
        <v>165</v>
      </c>
      <c r="L16" s="208" t="s">
        <v>166</v>
      </c>
      <c r="M16" s="208" t="s">
        <v>167</v>
      </c>
      <c r="N16" s="210" t="s">
        <v>168</v>
      </c>
      <c r="O16" s="178"/>
    </row>
    <row r="17" spans="1:15" ht="57.75" customHeight="1">
      <c r="A17" s="222"/>
      <c r="B17" s="206"/>
      <c r="C17" s="13"/>
      <c r="D17" s="73" t="s">
        <v>208</v>
      </c>
      <c r="E17" s="18"/>
      <c r="F17" s="118" t="s">
        <v>152</v>
      </c>
      <c r="G17" s="12" t="s">
        <v>172</v>
      </c>
      <c r="H17" s="119" t="s">
        <v>153</v>
      </c>
      <c r="I17" s="6">
        <v>400</v>
      </c>
      <c r="J17" s="120">
        <v>58140</v>
      </c>
      <c r="K17" s="203"/>
      <c r="L17" s="189"/>
      <c r="M17" s="189"/>
      <c r="N17" s="211"/>
      <c r="O17" s="179"/>
    </row>
    <row r="18" spans="1:15" ht="44.25" customHeight="1">
      <c r="A18" s="222"/>
      <c r="B18" s="206"/>
      <c r="C18" s="13"/>
      <c r="D18" s="73" t="s">
        <v>209</v>
      </c>
      <c r="E18" s="18"/>
      <c r="F18" s="118" t="s">
        <v>154</v>
      </c>
      <c r="G18" s="12" t="s">
        <v>173</v>
      </c>
      <c r="H18" s="119" t="s">
        <v>153</v>
      </c>
      <c r="I18" s="6">
        <v>400</v>
      </c>
      <c r="J18" s="120">
        <v>4000</v>
      </c>
      <c r="K18" s="203"/>
      <c r="L18" s="189"/>
      <c r="M18" s="189"/>
      <c r="N18" s="211"/>
      <c r="O18" s="179"/>
    </row>
    <row r="19" spans="1:15" ht="56.25" customHeight="1">
      <c r="A19" s="222"/>
      <c r="B19" s="206"/>
      <c r="C19" s="13"/>
      <c r="D19" s="73" t="s">
        <v>210</v>
      </c>
      <c r="E19" s="18"/>
      <c r="F19" s="118" t="s">
        <v>155</v>
      </c>
      <c r="G19" s="12" t="s">
        <v>174</v>
      </c>
      <c r="H19" s="119" t="s">
        <v>153</v>
      </c>
      <c r="I19" s="6">
        <v>50</v>
      </c>
      <c r="J19" s="120">
        <v>2000</v>
      </c>
      <c r="K19" s="203"/>
      <c r="L19" s="189"/>
      <c r="M19" s="189"/>
      <c r="N19" s="211"/>
      <c r="O19" s="179"/>
    </row>
    <row r="20" spans="1:15" ht="33" customHeight="1">
      <c r="A20" s="222"/>
      <c r="B20" s="206"/>
      <c r="C20" s="13"/>
      <c r="D20" s="73" t="s">
        <v>210</v>
      </c>
      <c r="E20" s="18"/>
      <c r="F20" s="118" t="s">
        <v>156</v>
      </c>
      <c r="G20" s="28" t="s">
        <v>175</v>
      </c>
      <c r="H20" s="119" t="s">
        <v>159</v>
      </c>
      <c r="I20" s="6">
        <v>50</v>
      </c>
      <c r="J20" s="120">
        <v>5000</v>
      </c>
      <c r="K20" s="203"/>
      <c r="L20" s="189"/>
      <c r="M20" s="189"/>
      <c r="N20" s="211"/>
      <c r="O20" s="179"/>
    </row>
    <row r="21" spans="1:15" ht="33.75" customHeight="1">
      <c r="A21" s="222"/>
      <c r="B21" s="206"/>
      <c r="C21" s="13"/>
      <c r="D21" s="73" t="s">
        <v>210</v>
      </c>
      <c r="E21" s="18"/>
      <c r="F21" s="118" t="s">
        <v>157</v>
      </c>
      <c r="G21" s="12" t="s">
        <v>171</v>
      </c>
      <c r="H21" s="119" t="s">
        <v>153</v>
      </c>
      <c r="I21" s="6">
        <v>200</v>
      </c>
      <c r="J21" s="120">
        <v>1600</v>
      </c>
      <c r="K21" s="203"/>
      <c r="L21" s="189"/>
      <c r="M21" s="189"/>
      <c r="N21" s="211"/>
      <c r="O21" s="179"/>
    </row>
    <row r="22" spans="1:15" ht="47.25" customHeight="1">
      <c r="A22" s="222"/>
      <c r="B22" s="206"/>
      <c r="C22" s="13"/>
      <c r="D22" s="73" t="s">
        <v>209</v>
      </c>
      <c r="E22" s="18"/>
      <c r="F22" s="118" t="s">
        <v>158</v>
      </c>
      <c r="G22" s="27" t="s">
        <v>169</v>
      </c>
      <c r="H22" s="119" t="s">
        <v>153</v>
      </c>
      <c r="I22" s="6">
        <v>50</v>
      </c>
      <c r="J22" s="120">
        <v>4000</v>
      </c>
      <c r="K22" s="203"/>
      <c r="L22" s="189"/>
      <c r="M22" s="189"/>
      <c r="N22" s="211"/>
      <c r="O22" s="179"/>
    </row>
    <row r="23" spans="1:15" ht="45.75" customHeight="1">
      <c r="A23" s="223"/>
      <c r="B23" s="207"/>
      <c r="C23" s="13"/>
      <c r="D23" s="73" t="s">
        <v>209</v>
      </c>
      <c r="E23" s="18"/>
      <c r="F23" s="118" t="s">
        <v>158</v>
      </c>
      <c r="G23" s="27" t="s">
        <v>170</v>
      </c>
      <c r="H23" s="119" t="s">
        <v>153</v>
      </c>
      <c r="I23" s="6">
        <v>50</v>
      </c>
      <c r="J23" s="120">
        <v>4000</v>
      </c>
      <c r="K23" s="204"/>
      <c r="L23" s="209"/>
      <c r="M23" s="209"/>
      <c r="N23" s="212"/>
      <c r="O23" s="213"/>
    </row>
    <row r="24" spans="1:15" ht="89.25" customHeight="1">
      <c r="A24" s="224" t="s">
        <v>16</v>
      </c>
      <c r="B24" s="64" t="s">
        <v>200</v>
      </c>
      <c r="C24" s="26" t="s">
        <v>260</v>
      </c>
      <c r="D24" s="29" t="s">
        <v>321</v>
      </c>
      <c r="E24" s="26"/>
      <c r="F24" s="59" t="s">
        <v>261</v>
      </c>
      <c r="G24" s="77" t="s">
        <v>263</v>
      </c>
      <c r="H24" s="75" t="s">
        <v>257</v>
      </c>
      <c r="I24" s="81">
        <v>1</v>
      </c>
      <c r="J24" s="62">
        <v>8371700</v>
      </c>
      <c r="K24" s="51" t="s">
        <v>282</v>
      </c>
      <c r="L24" s="24" t="s">
        <v>167</v>
      </c>
      <c r="M24" s="40" t="s">
        <v>262</v>
      </c>
      <c r="N24" s="25" t="s">
        <v>256</v>
      </c>
      <c r="O24" s="20"/>
    </row>
    <row r="25" spans="1:15" s="15" customFormat="1" ht="126" customHeight="1">
      <c r="A25" s="225" t="s">
        <v>17</v>
      </c>
      <c r="B25" s="78" t="s">
        <v>203</v>
      </c>
      <c r="C25" s="18" t="s">
        <v>266</v>
      </c>
      <c r="D25" s="79" t="s">
        <v>267</v>
      </c>
      <c r="E25" s="18"/>
      <c r="F25" s="80" t="s">
        <v>265</v>
      </c>
      <c r="G25" s="158" t="s">
        <v>301</v>
      </c>
      <c r="H25" s="100" t="s">
        <v>257</v>
      </c>
      <c r="I25" s="101">
        <v>1</v>
      </c>
      <c r="J25" s="89">
        <v>160000</v>
      </c>
      <c r="K25" s="82" t="s">
        <v>165</v>
      </c>
      <c r="L25" s="76" t="s">
        <v>167</v>
      </c>
      <c r="M25" s="83" t="s">
        <v>186</v>
      </c>
      <c r="N25" s="93" t="s">
        <v>168</v>
      </c>
      <c r="O25" s="102"/>
    </row>
    <row r="26" spans="1:15" ht="126" customHeight="1">
      <c r="A26" s="224" t="s">
        <v>18</v>
      </c>
      <c r="B26" s="64" t="s">
        <v>196</v>
      </c>
      <c r="C26" s="22" t="s">
        <v>284</v>
      </c>
      <c r="D26" s="40" t="s">
        <v>285</v>
      </c>
      <c r="E26" s="22"/>
      <c r="F26" s="56" t="s">
        <v>283</v>
      </c>
      <c r="G26" s="39" t="s">
        <v>286</v>
      </c>
      <c r="H26" s="21" t="s">
        <v>257</v>
      </c>
      <c r="I26" s="22">
        <v>1</v>
      </c>
      <c r="J26" s="23">
        <v>100000</v>
      </c>
      <c r="K26" s="98" t="s">
        <v>282</v>
      </c>
      <c r="L26" s="24" t="s">
        <v>167</v>
      </c>
      <c r="M26" s="24" t="s">
        <v>187</v>
      </c>
      <c r="N26" s="25" t="s">
        <v>168</v>
      </c>
      <c r="O26" s="34"/>
    </row>
    <row r="27" spans="1:15" s="15" customFormat="1" ht="48.75" customHeight="1">
      <c r="A27" s="226" t="s">
        <v>19</v>
      </c>
      <c r="B27" s="103" t="s">
        <v>182</v>
      </c>
      <c r="C27" s="104" t="s">
        <v>268</v>
      </c>
      <c r="D27" s="105" t="s">
        <v>269</v>
      </c>
      <c r="E27" s="104"/>
      <c r="F27" s="106" t="s">
        <v>185</v>
      </c>
      <c r="G27" s="107" t="s">
        <v>271</v>
      </c>
      <c r="H27" s="108" t="s">
        <v>257</v>
      </c>
      <c r="I27" s="109">
        <v>1</v>
      </c>
      <c r="J27" s="110">
        <v>2512000</v>
      </c>
      <c r="K27" s="111" t="s">
        <v>282</v>
      </c>
      <c r="L27" s="105" t="s">
        <v>186</v>
      </c>
      <c r="M27" s="105" t="s">
        <v>187</v>
      </c>
      <c r="N27" s="112" t="s">
        <v>168</v>
      </c>
      <c r="O27" s="113"/>
    </row>
    <row r="28" spans="1:15" s="15" customFormat="1" ht="48.75" customHeight="1">
      <c r="A28" s="227" t="s">
        <v>20</v>
      </c>
      <c r="B28" s="73" t="s">
        <v>182</v>
      </c>
      <c r="C28" s="6" t="s">
        <v>268</v>
      </c>
      <c r="D28" s="7" t="s">
        <v>269</v>
      </c>
      <c r="E28" s="6"/>
      <c r="F28" s="85" t="s">
        <v>188</v>
      </c>
      <c r="G28" s="95" t="s">
        <v>272</v>
      </c>
      <c r="H28" s="5" t="s">
        <v>257</v>
      </c>
      <c r="I28" s="91">
        <v>1</v>
      </c>
      <c r="J28" s="90">
        <v>1060000</v>
      </c>
      <c r="K28" s="92" t="s">
        <v>282</v>
      </c>
      <c r="L28" s="7" t="s">
        <v>186</v>
      </c>
      <c r="M28" s="7" t="s">
        <v>187</v>
      </c>
      <c r="N28" s="94" t="s">
        <v>168</v>
      </c>
      <c r="O28" s="84"/>
    </row>
    <row r="29" spans="1:15" ht="67.5" customHeight="1">
      <c r="A29" s="224" t="s">
        <v>21</v>
      </c>
      <c r="B29" s="64" t="s">
        <v>189</v>
      </c>
      <c r="C29" s="22" t="s">
        <v>274</v>
      </c>
      <c r="D29" s="40" t="s">
        <v>275</v>
      </c>
      <c r="E29" s="37"/>
      <c r="F29" s="38" t="s">
        <v>277</v>
      </c>
      <c r="G29" s="96" t="s">
        <v>273</v>
      </c>
      <c r="H29" s="42" t="s">
        <v>257</v>
      </c>
      <c r="I29" s="43">
        <v>1</v>
      </c>
      <c r="J29" s="97">
        <v>1100000</v>
      </c>
      <c r="K29" s="98" t="s">
        <v>282</v>
      </c>
      <c r="L29" s="40" t="s">
        <v>187</v>
      </c>
      <c r="M29" s="40" t="s">
        <v>276</v>
      </c>
      <c r="N29" s="25" t="s">
        <v>168</v>
      </c>
      <c r="O29" s="41"/>
    </row>
    <row r="30" spans="1:15" ht="83.25" customHeight="1">
      <c r="A30" s="224" t="s">
        <v>22</v>
      </c>
      <c r="B30" s="65" t="s">
        <v>194</v>
      </c>
      <c r="C30" s="26" t="s">
        <v>280</v>
      </c>
      <c r="D30" s="29" t="s">
        <v>279</v>
      </c>
      <c r="E30" s="26"/>
      <c r="F30" s="30" t="s">
        <v>278</v>
      </c>
      <c r="G30" s="25" t="s">
        <v>281</v>
      </c>
      <c r="H30" s="26" t="s">
        <v>257</v>
      </c>
      <c r="I30" s="53">
        <v>1</v>
      </c>
      <c r="J30" s="54">
        <v>420000</v>
      </c>
      <c r="K30" s="98" t="s">
        <v>282</v>
      </c>
      <c r="L30" s="24" t="s">
        <v>195</v>
      </c>
      <c r="M30" s="24" t="s">
        <v>191</v>
      </c>
      <c r="N30" s="25" t="s">
        <v>168</v>
      </c>
      <c r="O30" s="34"/>
    </row>
    <row r="31" spans="1:15" ht="34.5" customHeight="1">
      <c r="A31" s="221" t="s">
        <v>23</v>
      </c>
      <c r="B31" s="199" t="s">
        <v>192</v>
      </c>
      <c r="C31" s="26" t="s">
        <v>287</v>
      </c>
      <c r="D31" s="29"/>
      <c r="E31" s="178"/>
      <c r="F31" s="49" t="s">
        <v>193</v>
      </c>
      <c r="G31" s="114" t="s">
        <v>302</v>
      </c>
      <c r="H31" s="42"/>
      <c r="I31" s="43"/>
      <c r="J31" s="44">
        <f>J32+J33+J34+J35+J36</f>
        <v>170100</v>
      </c>
      <c r="K31" s="181" t="s">
        <v>165</v>
      </c>
      <c r="L31" s="188" t="s">
        <v>195</v>
      </c>
      <c r="M31" s="188" t="s">
        <v>179</v>
      </c>
      <c r="N31" s="191" t="s">
        <v>168</v>
      </c>
      <c r="O31" s="214"/>
    </row>
    <row r="32" spans="1:15" ht="66" customHeight="1">
      <c r="A32" s="222"/>
      <c r="B32" s="200"/>
      <c r="C32" s="26"/>
      <c r="D32" s="29" t="s">
        <v>288</v>
      </c>
      <c r="E32" s="179"/>
      <c r="F32" s="49" t="s">
        <v>249</v>
      </c>
      <c r="G32" s="50" t="s">
        <v>247</v>
      </c>
      <c r="H32" s="42" t="s">
        <v>153</v>
      </c>
      <c r="I32" s="43">
        <v>2</v>
      </c>
      <c r="J32" s="44">
        <v>46800</v>
      </c>
      <c r="K32" s="182"/>
      <c r="L32" s="189"/>
      <c r="M32" s="189"/>
      <c r="N32" s="192"/>
      <c r="O32" s="215"/>
    </row>
    <row r="33" spans="1:15" ht="49.5" customHeight="1">
      <c r="A33" s="222"/>
      <c r="B33" s="200"/>
      <c r="C33" s="26"/>
      <c r="D33" s="29" t="s">
        <v>290</v>
      </c>
      <c r="E33" s="179"/>
      <c r="F33" s="49" t="s">
        <v>160</v>
      </c>
      <c r="G33" s="50" t="s">
        <v>248</v>
      </c>
      <c r="H33" s="42" t="s">
        <v>153</v>
      </c>
      <c r="I33" s="43">
        <v>2</v>
      </c>
      <c r="J33" s="44">
        <v>43200</v>
      </c>
      <c r="K33" s="182"/>
      <c r="L33" s="189"/>
      <c r="M33" s="189"/>
      <c r="N33" s="192"/>
      <c r="O33" s="215"/>
    </row>
    <row r="34" spans="1:15" ht="29.25" customHeight="1">
      <c r="A34" s="222"/>
      <c r="B34" s="200"/>
      <c r="C34" s="26"/>
      <c r="D34" s="29" t="s">
        <v>290</v>
      </c>
      <c r="E34" s="179"/>
      <c r="F34" s="49" t="s">
        <v>250</v>
      </c>
      <c r="G34" s="50" t="s">
        <v>253</v>
      </c>
      <c r="H34" s="42" t="s">
        <v>153</v>
      </c>
      <c r="I34" s="43">
        <v>2</v>
      </c>
      <c r="J34" s="44">
        <v>40100</v>
      </c>
      <c r="K34" s="182"/>
      <c r="L34" s="189"/>
      <c r="M34" s="189"/>
      <c r="N34" s="192"/>
      <c r="O34" s="215"/>
    </row>
    <row r="35" spans="1:15" ht="28.5" customHeight="1">
      <c r="A35" s="222"/>
      <c r="B35" s="200"/>
      <c r="C35" s="26"/>
      <c r="D35" s="29" t="s">
        <v>291</v>
      </c>
      <c r="E35" s="179"/>
      <c r="F35" s="49" t="s">
        <v>252</v>
      </c>
      <c r="G35" s="50" t="s">
        <v>255</v>
      </c>
      <c r="H35" s="42" t="s">
        <v>153</v>
      </c>
      <c r="I35" s="43">
        <v>1</v>
      </c>
      <c r="J35" s="44">
        <v>30000</v>
      </c>
      <c r="K35" s="182"/>
      <c r="L35" s="189"/>
      <c r="M35" s="189"/>
      <c r="N35" s="192"/>
      <c r="O35" s="215"/>
    </row>
    <row r="36" spans="1:15" ht="32.25" customHeight="1">
      <c r="A36" s="223"/>
      <c r="B36" s="201"/>
      <c r="C36" s="26"/>
      <c r="D36" s="29" t="s">
        <v>289</v>
      </c>
      <c r="E36" s="180"/>
      <c r="F36" s="49" t="s">
        <v>251</v>
      </c>
      <c r="G36" s="50" t="s">
        <v>254</v>
      </c>
      <c r="H36" s="42" t="s">
        <v>153</v>
      </c>
      <c r="I36" s="43">
        <v>2</v>
      </c>
      <c r="J36" s="44">
        <v>10000</v>
      </c>
      <c r="K36" s="183"/>
      <c r="L36" s="190"/>
      <c r="M36" s="190"/>
      <c r="N36" s="193"/>
      <c r="O36" s="216"/>
    </row>
    <row r="37" spans="1:15" ht="57" customHeight="1">
      <c r="A37" s="224" t="s">
        <v>24</v>
      </c>
      <c r="B37" s="29" t="s">
        <v>176</v>
      </c>
      <c r="C37" s="26" t="s">
        <v>177</v>
      </c>
      <c r="D37" s="29" t="s">
        <v>294</v>
      </c>
      <c r="E37" s="26"/>
      <c r="F37" s="30" t="s">
        <v>178</v>
      </c>
      <c r="G37" s="159" t="s">
        <v>303</v>
      </c>
      <c r="H37" s="26" t="s">
        <v>153</v>
      </c>
      <c r="I37" s="32">
        <v>2</v>
      </c>
      <c r="J37" s="87">
        <v>83828.2</v>
      </c>
      <c r="K37" s="34" t="s">
        <v>165</v>
      </c>
      <c r="L37" s="24" t="s">
        <v>179</v>
      </c>
      <c r="M37" s="24" t="s">
        <v>180</v>
      </c>
      <c r="N37" s="25" t="s">
        <v>168</v>
      </c>
      <c r="O37" s="18"/>
    </row>
    <row r="38" spans="1:15" ht="113.25" customHeight="1">
      <c r="A38" s="224" t="s">
        <v>25</v>
      </c>
      <c r="B38" s="64" t="s">
        <v>201</v>
      </c>
      <c r="C38" s="26" t="s">
        <v>274</v>
      </c>
      <c r="D38" s="29" t="s">
        <v>292</v>
      </c>
      <c r="E38" s="26"/>
      <c r="F38" s="59" t="s">
        <v>202</v>
      </c>
      <c r="G38" s="31" t="s">
        <v>296</v>
      </c>
      <c r="H38" s="60" t="s">
        <v>257</v>
      </c>
      <c r="I38" s="61">
        <v>1</v>
      </c>
      <c r="J38" s="62">
        <v>2600000</v>
      </c>
      <c r="K38" s="98" t="s">
        <v>282</v>
      </c>
      <c r="L38" s="24" t="s">
        <v>179</v>
      </c>
      <c r="M38" s="40" t="s">
        <v>293</v>
      </c>
      <c r="N38" s="25" t="s">
        <v>168</v>
      </c>
      <c r="O38" s="34"/>
    </row>
    <row r="39" spans="1:15" ht="48.75" customHeight="1">
      <c r="A39" s="224" t="s">
        <v>26</v>
      </c>
      <c r="B39" s="64" t="s">
        <v>189</v>
      </c>
      <c r="C39" s="22" t="s">
        <v>274</v>
      </c>
      <c r="D39" s="40" t="s">
        <v>275</v>
      </c>
      <c r="E39" s="43"/>
      <c r="F39" s="45" t="s">
        <v>190</v>
      </c>
      <c r="G39" s="117" t="s">
        <v>8</v>
      </c>
      <c r="H39" s="46" t="s">
        <v>257</v>
      </c>
      <c r="I39" s="47">
        <v>1</v>
      </c>
      <c r="J39" s="48">
        <v>360000</v>
      </c>
      <c r="K39" s="98" t="s">
        <v>282</v>
      </c>
      <c r="L39" s="24" t="s">
        <v>191</v>
      </c>
      <c r="M39" s="24" t="s">
        <v>186</v>
      </c>
      <c r="N39" s="25" t="s">
        <v>168</v>
      </c>
      <c r="O39" s="41"/>
    </row>
    <row r="40" spans="1:15" ht="39.75" customHeight="1">
      <c r="A40" s="224" t="s">
        <v>27</v>
      </c>
      <c r="B40" s="65" t="s">
        <v>203</v>
      </c>
      <c r="C40" s="26" t="s">
        <v>9</v>
      </c>
      <c r="D40" s="29" t="s">
        <v>11</v>
      </c>
      <c r="E40" s="26"/>
      <c r="F40" s="59" t="s">
        <v>10</v>
      </c>
      <c r="G40" s="159" t="s">
        <v>304</v>
      </c>
      <c r="H40" s="60" t="s">
        <v>257</v>
      </c>
      <c r="I40" s="61">
        <v>1</v>
      </c>
      <c r="J40" s="62">
        <v>250000</v>
      </c>
      <c r="K40" s="98" t="s">
        <v>282</v>
      </c>
      <c r="L40" s="24" t="s">
        <v>191</v>
      </c>
      <c r="M40" s="40" t="s">
        <v>184</v>
      </c>
      <c r="N40" s="25" t="s">
        <v>168</v>
      </c>
      <c r="O40" s="34"/>
    </row>
    <row r="41" spans="1:15" ht="52.5" customHeight="1">
      <c r="A41" s="224" t="s">
        <v>28</v>
      </c>
      <c r="B41" s="29" t="s">
        <v>204</v>
      </c>
      <c r="C41" s="26" t="s">
        <v>274</v>
      </c>
      <c r="D41" s="29" t="s">
        <v>292</v>
      </c>
      <c r="E41" s="26"/>
      <c r="F41" s="59" t="s">
        <v>205</v>
      </c>
      <c r="G41" s="99" t="s">
        <v>297</v>
      </c>
      <c r="H41" s="60" t="s">
        <v>257</v>
      </c>
      <c r="I41" s="61">
        <v>1</v>
      </c>
      <c r="J41" s="62">
        <v>900000</v>
      </c>
      <c r="K41" s="98" t="s">
        <v>282</v>
      </c>
      <c r="L41" s="24" t="s">
        <v>184</v>
      </c>
      <c r="M41" s="40" t="s">
        <v>187</v>
      </c>
      <c r="N41" s="25" t="s">
        <v>168</v>
      </c>
      <c r="O41" s="34"/>
    </row>
    <row r="42" spans="1:15" ht="64.5" customHeight="1">
      <c r="A42" s="224" t="s">
        <v>29</v>
      </c>
      <c r="B42" s="64" t="s">
        <v>182</v>
      </c>
      <c r="C42" s="26" t="s">
        <v>13</v>
      </c>
      <c r="D42" s="29" t="s">
        <v>12</v>
      </c>
      <c r="E42" s="18"/>
      <c r="F42" s="115" t="s">
        <v>183</v>
      </c>
      <c r="G42" s="12" t="s">
        <v>4</v>
      </c>
      <c r="H42" s="116" t="s">
        <v>257</v>
      </c>
      <c r="I42" s="22">
        <v>1</v>
      </c>
      <c r="J42" s="23">
        <v>2500000</v>
      </c>
      <c r="K42" s="98" t="s">
        <v>322</v>
      </c>
      <c r="L42" s="24" t="s">
        <v>184</v>
      </c>
      <c r="M42" s="24" t="s">
        <v>295</v>
      </c>
      <c r="N42" s="25" t="s">
        <v>168</v>
      </c>
      <c r="O42" s="20"/>
    </row>
    <row r="43" spans="1:15" ht="34.5" customHeight="1">
      <c r="A43" s="224" t="s">
        <v>30</v>
      </c>
      <c r="B43" s="65" t="s">
        <v>203</v>
      </c>
      <c r="C43" s="26" t="s">
        <v>6</v>
      </c>
      <c r="D43" s="29" t="s">
        <v>7</v>
      </c>
      <c r="E43" s="26"/>
      <c r="F43" s="59" t="s">
        <v>5</v>
      </c>
      <c r="G43" s="31" t="s">
        <v>126</v>
      </c>
      <c r="H43" s="60" t="s">
        <v>257</v>
      </c>
      <c r="I43" s="61">
        <v>1</v>
      </c>
      <c r="J43" s="62">
        <v>350000</v>
      </c>
      <c r="K43" s="51" t="s">
        <v>165</v>
      </c>
      <c r="L43" s="24" t="s">
        <v>184</v>
      </c>
      <c r="M43" s="40" t="s">
        <v>276</v>
      </c>
      <c r="N43" s="25" t="s">
        <v>168</v>
      </c>
      <c r="O43" s="34"/>
    </row>
    <row r="44" spans="1:15" ht="44.25" customHeight="1">
      <c r="A44" s="224" t="s">
        <v>31</v>
      </c>
      <c r="B44" s="64" t="s">
        <v>197</v>
      </c>
      <c r="C44" s="26" t="s">
        <v>13</v>
      </c>
      <c r="D44" s="29" t="s">
        <v>14</v>
      </c>
      <c r="E44" s="58"/>
      <c r="F44" s="57" t="s">
        <v>0</v>
      </c>
      <c r="G44" s="151" t="s">
        <v>305</v>
      </c>
      <c r="H44" s="26" t="s">
        <v>257</v>
      </c>
      <c r="I44" s="22">
        <v>1</v>
      </c>
      <c r="J44" s="54">
        <v>600000</v>
      </c>
      <c r="K44" s="98" t="s">
        <v>270</v>
      </c>
      <c r="L44" s="24" t="s">
        <v>199</v>
      </c>
      <c r="M44" s="40" t="s">
        <v>262</v>
      </c>
      <c r="N44" s="25" t="s">
        <v>168</v>
      </c>
      <c r="O44" s="21"/>
    </row>
    <row r="45" spans="1:15" ht="45" customHeight="1">
      <c r="A45" s="224" t="s">
        <v>32</v>
      </c>
      <c r="B45" s="64" t="s">
        <v>197</v>
      </c>
      <c r="C45" s="26" t="s">
        <v>13</v>
      </c>
      <c r="D45" s="29" t="s">
        <v>14</v>
      </c>
      <c r="E45" s="58"/>
      <c r="F45" s="57" t="s">
        <v>198</v>
      </c>
      <c r="G45" s="151" t="s">
        <v>305</v>
      </c>
      <c r="H45" s="26" t="s">
        <v>257</v>
      </c>
      <c r="I45" s="22">
        <v>1</v>
      </c>
      <c r="J45" s="54">
        <v>243000</v>
      </c>
      <c r="K45" s="98" t="s">
        <v>282</v>
      </c>
      <c r="L45" s="24" t="s">
        <v>199</v>
      </c>
      <c r="M45" s="40" t="s">
        <v>262</v>
      </c>
      <c r="N45" s="25" t="s">
        <v>168</v>
      </c>
      <c r="O45" s="21"/>
    </row>
    <row r="46" spans="1:15" ht="27" customHeight="1">
      <c r="A46" s="224"/>
      <c r="B46" s="67" t="s">
        <v>206</v>
      </c>
      <c r="C46" s="26"/>
      <c r="D46" s="29"/>
      <c r="E46" s="26"/>
      <c r="F46" s="59"/>
      <c r="G46" s="63"/>
      <c r="H46" s="60"/>
      <c r="I46" s="61"/>
      <c r="J46" s="66">
        <f>SUM(J15:J45)-J16-J31</f>
        <v>22014277.66</v>
      </c>
      <c r="K46" s="51"/>
      <c r="L46" s="24"/>
      <c r="M46" s="40"/>
      <c r="N46" s="26"/>
      <c r="O46" s="34"/>
    </row>
    <row r="47" spans="1:15" ht="23.25" customHeight="1">
      <c r="A47" s="185" t="s">
        <v>207</v>
      </c>
      <c r="B47" s="186"/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  <c r="O47" s="187"/>
    </row>
    <row r="48" spans="1:15" ht="111" customHeight="1">
      <c r="A48" s="227" t="s">
        <v>33</v>
      </c>
      <c r="B48" s="130" t="s">
        <v>211</v>
      </c>
      <c r="C48" s="6" t="s">
        <v>45</v>
      </c>
      <c r="D48" s="131" t="s">
        <v>44</v>
      </c>
      <c r="E48" s="6"/>
      <c r="F48" s="132" t="s">
        <v>43</v>
      </c>
      <c r="G48" s="152" t="s">
        <v>306</v>
      </c>
      <c r="H48" s="119" t="s">
        <v>257</v>
      </c>
      <c r="I48" s="133">
        <v>1</v>
      </c>
      <c r="J48" s="120">
        <v>300000</v>
      </c>
      <c r="K48" s="134" t="s">
        <v>165</v>
      </c>
      <c r="L48" s="7" t="s">
        <v>166</v>
      </c>
      <c r="M48" s="7" t="s">
        <v>262</v>
      </c>
      <c r="N48" s="135" t="s">
        <v>42</v>
      </c>
      <c r="O48" s="84"/>
    </row>
    <row r="49" spans="1:15" ht="57" customHeight="1">
      <c r="A49" s="227" t="s">
        <v>15</v>
      </c>
      <c r="B49" s="73" t="s">
        <v>194</v>
      </c>
      <c r="C49" s="6" t="s">
        <v>51</v>
      </c>
      <c r="D49" s="131" t="s">
        <v>50</v>
      </c>
      <c r="E49" s="6"/>
      <c r="F49" s="132" t="s">
        <v>212</v>
      </c>
      <c r="G49" s="138" t="s">
        <v>52</v>
      </c>
      <c r="H49" s="119" t="s">
        <v>257</v>
      </c>
      <c r="I49" s="133">
        <v>24</v>
      </c>
      <c r="J49" s="120">
        <v>138000</v>
      </c>
      <c r="K49" s="134" t="s">
        <v>165</v>
      </c>
      <c r="L49" s="7" t="s">
        <v>166</v>
      </c>
      <c r="M49" s="7" t="s">
        <v>186</v>
      </c>
      <c r="N49" s="135" t="s">
        <v>42</v>
      </c>
      <c r="O49" s="84"/>
    </row>
    <row r="50" spans="1:15" ht="82.5" customHeight="1">
      <c r="A50" s="227" t="s">
        <v>16</v>
      </c>
      <c r="B50" s="73" t="s">
        <v>194</v>
      </c>
      <c r="C50" s="6" t="s">
        <v>55</v>
      </c>
      <c r="D50" s="131" t="s">
        <v>54</v>
      </c>
      <c r="E50" s="6"/>
      <c r="F50" s="132" t="s">
        <v>213</v>
      </c>
      <c r="G50" s="28" t="s">
        <v>53</v>
      </c>
      <c r="H50" s="119" t="s">
        <v>257</v>
      </c>
      <c r="I50" s="133">
        <v>52</v>
      </c>
      <c r="J50" s="120">
        <v>325000</v>
      </c>
      <c r="K50" s="134" t="s">
        <v>165</v>
      </c>
      <c r="L50" s="7" t="s">
        <v>166</v>
      </c>
      <c r="M50" s="7" t="s">
        <v>186</v>
      </c>
      <c r="N50" s="135" t="s">
        <v>42</v>
      </c>
      <c r="O50" s="84"/>
    </row>
    <row r="51" spans="1:15" ht="36.75" customHeight="1">
      <c r="A51" s="227" t="s">
        <v>17</v>
      </c>
      <c r="B51" s="73" t="s">
        <v>192</v>
      </c>
      <c r="C51" s="6" t="s">
        <v>58</v>
      </c>
      <c r="D51" s="131" t="s">
        <v>57</v>
      </c>
      <c r="E51" s="6"/>
      <c r="F51" s="132" t="s">
        <v>214</v>
      </c>
      <c r="G51" s="153" t="s">
        <v>307</v>
      </c>
      <c r="H51" s="119" t="s">
        <v>257</v>
      </c>
      <c r="I51" s="133">
        <v>1</v>
      </c>
      <c r="J51" s="120">
        <v>25000</v>
      </c>
      <c r="K51" s="148" t="s">
        <v>56</v>
      </c>
      <c r="L51" s="130" t="s">
        <v>166</v>
      </c>
      <c r="M51" s="7" t="s">
        <v>167</v>
      </c>
      <c r="N51" s="135" t="s">
        <v>42</v>
      </c>
      <c r="O51" s="84"/>
    </row>
    <row r="52" spans="1:15" ht="42.75" customHeight="1">
      <c r="A52" s="227" t="s">
        <v>18</v>
      </c>
      <c r="B52" s="73" t="s">
        <v>215</v>
      </c>
      <c r="C52" s="6" t="s">
        <v>59</v>
      </c>
      <c r="D52" s="6" t="s">
        <v>11</v>
      </c>
      <c r="E52" s="6"/>
      <c r="F52" s="137" t="s">
        <v>216</v>
      </c>
      <c r="G52" s="138" t="s">
        <v>60</v>
      </c>
      <c r="H52" s="119" t="s">
        <v>257</v>
      </c>
      <c r="I52" s="133">
        <v>1</v>
      </c>
      <c r="J52" s="139">
        <v>160000</v>
      </c>
      <c r="K52" s="148" t="s">
        <v>56</v>
      </c>
      <c r="L52" s="7" t="s">
        <v>166</v>
      </c>
      <c r="M52" s="7" t="s">
        <v>262</v>
      </c>
      <c r="N52" s="135" t="s">
        <v>42</v>
      </c>
      <c r="O52" s="119"/>
    </row>
    <row r="53" spans="1:15" ht="98.25" customHeight="1">
      <c r="A53" s="227" t="s">
        <v>19</v>
      </c>
      <c r="B53" s="140" t="s">
        <v>225</v>
      </c>
      <c r="C53" s="5" t="s">
        <v>61</v>
      </c>
      <c r="D53" s="5" t="s">
        <v>62</v>
      </c>
      <c r="E53" s="5"/>
      <c r="F53" s="141" t="s">
        <v>323</v>
      </c>
      <c r="G53" s="12" t="s">
        <v>324</v>
      </c>
      <c r="H53" s="119" t="s">
        <v>257</v>
      </c>
      <c r="I53" s="133">
        <v>1</v>
      </c>
      <c r="J53" s="142">
        <v>68000</v>
      </c>
      <c r="K53" s="148" t="s">
        <v>56</v>
      </c>
      <c r="L53" s="130" t="s">
        <v>166</v>
      </c>
      <c r="M53" s="7" t="s">
        <v>262</v>
      </c>
      <c r="N53" s="135" t="s">
        <v>42</v>
      </c>
      <c r="O53" s="143"/>
    </row>
    <row r="54" spans="1:15" ht="79.5" customHeight="1">
      <c r="A54" s="227" t="s">
        <v>20</v>
      </c>
      <c r="B54" s="11" t="s">
        <v>231</v>
      </c>
      <c r="C54" s="5" t="s">
        <v>63</v>
      </c>
      <c r="D54" s="5" t="s">
        <v>64</v>
      </c>
      <c r="E54" s="5"/>
      <c r="F54" s="141" t="s">
        <v>232</v>
      </c>
      <c r="G54" s="12" t="s">
        <v>65</v>
      </c>
      <c r="H54" s="119" t="s">
        <v>257</v>
      </c>
      <c r="I54" s="133">
        <v>1</v>
      </c>
      <c r="J54" s="142">
        <v>80000</v>
      </c>
      <c r="K54" s="148" t="s">
        <v>56</v>
      </c>
      <c r="L54" s="130" t="s">
        <v>166</v>
      </c>
      <c r="M54" s="7" t="s">
        <v>221</v>
      </c>
      <c r="N54" s="135" t="s">
        <v>42</v>
      </c>
      <c r="O54" s="143"/>
    </row>
    <row r="55" spans="1:15" ht="47.25" customHeight="1">
      <c r="A55" s="227" t="s">
        <v>21</v>
      </c>
      <c r="B55" s="73" t="s">
        <v>194</v>
      </c>
      <c r="C55" s="6" t="s">
        <v>51</v>
      </c>
      <c r="D55" s="131" t="s">
        <v>50</v>
      </c>
      <c r="E55" s="6"/>
      <c r="F55" s="132" t="s">
        <v>212</v>
      </c>
      <c r="G55" s="138" t="s">
        <v>52</v>
      </c>
      <c r="H55" s="119" t="s">
        <v>257</v>
      </c>
      <c r="I55" s="133">
        <v>1</v>
      </c>
      <c r="J55" s="120">
        <v>35000</v>
      </c>
      <c r="K55" s="148" t="s">
        <v>56</v>
      </c>
      <c r="L55" s="7" t="s">
        <v>167</v>
      </c>
      <c r="M55" s="7" t="s">
        <v>221</v>
      </c>
      <c r="N55" s="135" t="s">
        <v>42</v>
      </c>
      <c r="O55" s="84"/>
    </row>
    <row r="56" spans="1:15" ht="35.25" customHeight="1">
      <c r="A56" s="227" t="s">
        <v>22</v>
      </c>
      <c r="B56" s="140" t="s">
        <v>229</v>
      </c>
      <c r="C56" s="5" t="s">
        <v>68</v>
      </c>
      <c r="D56" s="5" t="s">
        <v>67</v>
      </c>
      <c r="E56" s="5"/>
      <c r="F56" s="125" t="s">
        <v>66</v>
      </c>
      <c r="G56" s="12" t="s">
        <v>69</v>
      </c>
      <c r="H56" s="119" t="s">
        <v>257</v>
      </c>
      <c r="I56" s="133">
        <v>1</v>
      </c>
      <c r="J56" s="142">
        <v>55000</v>
      </c>
      <c r="K56" s="148" t="s">
        <v>56</v>
      </c>
      <c r="L56" s="130" t="s">
        <v>167</v>
      </c>
      <c r="M56" s="7" t="s">
        <v>184</v>
      </c>
      <c r="N56" s="135" t="s">
        <v>42</v>
      </c>
      <c r="O56" s="143"/>
    </row>
    <row r="57" spans="1:15" ht="32.25" customHeight="1">
      <c r="A57" s="227" t="s">
        <v>23</v>
      </c>
      <c r="B57" s="73" t="s">
        <v>215</v>
      </c>
      <c r="C57" s="5" t="s">
        <v>70</v>
      </c>
      <c r="D57" s="5" t="s">
        <v>71</v>
      </c>
      <c r="E57" s="5"/>
      <c r="F57" s="125" t="s">
        <v>218</v>
      </c>
      <c r="G57" s="12" t="s">
        <v>72</v>
      </c>
      <c r="H57" s="5" t="s">
        <v>257</v>
      </c>
      <c r="I57" s="133">
        <v>1</v>
      </c>
      <c r="J57" s="139">
        <v>90000</v>
      </c>
      <c r="K57" s="148" t="s">
        <v>56</v>
      </c>
      <c r="L57" s="130" t="s">
        <v>186</v>
      </c>
      <c r="M57" s="7" t="s">
        <v>191</v>
      </c>
      <c r="N57" s="135" t="s">
        <v>42</v>
      </c>
      <c r="O57" s="119"/>
    </row>
    <row r="58" spans="1:15" ht="27" customHeight="1">
      <c r="A58" s="227" t="s">
        <v>24</v>
      </c>
      <c r="B58" s="73" t="s">
        <v>215</v>
      </c>
      <c r="C58" s="11" t="s">
        <v>325</v>
      </c>
      <c r="D58" s="5" t="s">
        <v>73</v>
      </c>
      <c r="E58" s="5"/>
      <c r="F58" s="125" t="s">
        <v>1</v>
      </c>
      <c r="G58" s="154" t="s">
        <v>308</v>
      </c>
      <c r="H58" s="5" t="s">
        <v>153</v>
      </c>
      <c r="I58" s="133">
        <v>700</v>
      </c>
      <c r="J58" s="142">
        <v>25004</v>
      </c>
      <c r="K58" s="148" t="s">
        <v>56</v>
      </c>
      <c r="L58" s="130" t="s">
        <v>186</v>
      </c>
      <c r="M58" s="7" t="s">
        <v>221</v>
      </c>
      <c r="N58" s="135" t="s">
        <v>42</v>
      </c>
      <c r="O58" s="143"/>
    </row>
    <row r="59" spans="1:15" ht="30" customHeight="1">
      <c r="A59" s="227" t="s">
        <v>25</v>
      </c>
      <c r="B59" s="140" t="s">
        <v>229</v>
      </c>
      <c r="C59" s="5" t="s">
        <v>77</v>
      </c>
      <c r="D59" s="5" t="s">
        <v>74</v>
      </c>
      <c r="E59" s="5"/>
      <c r="F59" s="125" t="s">
        <v>40</v>
      </c>
      <c r="G59" s="12" t="s">
        <v>75</v>
      </c>
      <c r="H59" s="5" t="s">
        <v>257</v>
      </c>
      <c r="I59" s="133">
        <v>1</v>
      </c>
      <c r="J59" s="142">
        <v>80000</v>
      </c>
      <c r="K59" s="148" t="s">
        <v>56</v>
      </c>
      <c r="L59" s="130" t="s">
        <v>186</v>
      </c>
      <c r="M59" s="7" t="s">
        <v>187</v>
      </c>
      <c r="N59" s="135" t="s">
        <v>42</v>
      </c>
      <c r="O59" s="143"/>
    </row>
    <row r="60" spans="1:15" ht="37.5" customHeight="1">
      <c r="A60" s="227" t="s">
        <v>26</v>
      </c>
      <c r="B60" s="140" t="s">
        <v>229</v>
      </c>
      <c r="C60" s="5" t="s">
        <v>77</v>
      </c>
      <c r="D60" s="5" t="s">
        <v>76</v>
      </c>
      <c r="E60" s="5"/>
      <c r="F60" s="125" t="s">
        <v>78</v>
      </c>
      <c r="G60" s="12" t="s">
        <v>79</v>
      </c>
      <c r="H60" s="5" t="s">
        <v>257</v>
      </c>
      <c r="I60" s="133">
        <v>1</v>
      </c>
      <c r="J60" s="142">
        <v>20000</v>
      </c>
      <c r="K60" s="148" t="s">
        <v>56</v>
      </c>
      <c r="L60" s="130" t="s">
        <v>186</v>
      </c>
      <c r="M60" s="7" t="s">
        <v>187</v>
      </c>
      <c r="N60" s="135" t="s">
        <v>42</v>
      </c>
      <c r="O60" s="143"/>
    </row>
    <row r="61" spans="1:15" ht="50.25" customHeight="1">
      <c r="A61" s="227" t="s">
        <v>27</v>
      </c>
      <c r="B61" s="140" t="s">
        <v>229</v>
      </c>
      <c r="C61" s="5" t="s">
        <v>77</v>
      </c>
      <c r="D61" s="5" t="s">
        <v>80</v>
      </c>
      <c r="E61" s="5"/>
      <c r="F61" s="125" t="s">
        <v>41</v>
      </c>
      <c r="G61" s="154" t="s">
        <v>309</v>
      </c>
      <c r="H61" s="5" t="s">
        <v>257</v>
      </c>
      <c r="I61" s="133">
        <v>1</v>
      </c>
      <c r="J61" s="142">
        <v>100000</v>
      </c>
      <c r="K61" s="148" t="s">
        <v>56</v>
      </c>
      <c r="L61" s="130" t="s">
        <v>186</v>
      </c>
      <c r="M61" s="7" t="s">
        <v>221</v>
      </c>
      <c r="N61" s="135" t="s">
        <v>42</v>
      </c>
      <c r="O61" s="143"/>
    </row>
    <row r="62" spans="1:15" ht="48" customHeight="1">
      <c r="A62" s="227" t="s">
        <v>28</v>
      </c>
      <c r="B62" s="140" t="s">
        <v>230</v>
      </c>
      <c r="C62" s="5" t="s">
        <v>77</v>
      </c>
      <c r="D62" s="5" t="s">
        <v>81</v>
      </c>
      <c r="E62" s="5"/>
      <c r="F62" s="125" t="s">
        <v>46</v>
      </c>
      <c r="G62" s="12" t="s">
        <v>82</v>
      </c>
      <c r="H62" s="5" t="s">
        <v>257</v>
      </c>
      <c r="I62" s="133">
        <v>5</v>
      </c>
      <c r="J62" s="142">
        <v>100000</v>
      </c>
      <c r="K62" s="148" t="s">
        <v>56</v>
      </c>
      <c r="L62" s="130" t="s">
        <v>186</v>
      </c>
      <c r="M62" s="7" t="s">
        <v>221</v>
      </c>
      <c r="N62" s="135" t="s">
        <v>42</v>
      </c>
      <c r="O62" s="143"/>
    </row>
    <row r="63" spans="1:15" ht="27" customHeight="1">
      <c r="A63" s="227" t="s">
        <v>29</v>
      </c>
      <c r="B63" s="73" t="s">
        <v>215</v>
      </c>
      <c r="C63" s="6" t="s">
        <v>85</v>
      </c>
      <c r="D63" s="6" t="s">
        <v>84</v>
      </c>
      <c r="E63" s="6"/>
      <c r="F63" s="137" t="s">
        <v>47</v>
      </c>
      <c r="G63" s="138" t="s">
        <v>83</v>
      </c>
      <c r="H63" s="119" t="s">
        <v>257</v>
      </c>
      <c r="I63" s="133">
        <v>1</v>
      </c>
      <c r="J63" s="120">
        <v>120000</v>
      </c>
      <c r="K63" s="148" t="s">
        <v>56</v>
      </c>
      <c r="L63" s="7" t="s">
        <v>221</v>
      </c>
      <c r="M63" s="7" t="s">
        <v>262</v>
      </c>
      <c r="N63" s="135" t="s">
        <v>42</v>
      </c>
      <c r="O63" s="84"/>
    </row>
    <row r="64" spans="1:15" ht="66.75" customHeight="1">
      <c r="A64" s="227" t="s">
        <v>30</v>
      </c>
      <c r="B64" s="140" t="s">
        <v>219</v>
      </c>
      <c r="C64" s="6" t="s">
        <v>59</v>
      </c>
      <c r="D64" s="6" t="s">
        <v>11</v>
      </c>
      <c r="E64" s="5"/>
      <c r="F64" s="141" t="s">
        <v>220</v>
      </c>
      <c r="G64" s="12" t="s">
        <v>2</v>
      </c>
      <c r="H64" s="119" t="s">
        <v>257</v>
      </c>
      <c r="I64" s="133">
        <v>1</v>
      </c>
      <c r="J64" s="142">
        <v>55000</v>
      </c>
      <c r="K64" s="148" t="s">
        <v>56</v>
      </c>
      <c r="L64" s="130" t="s">
        <v>221</v>
      </c>
      <c r="M64" s="7" t="s">
        <v>187</v>
      </c>
      <c r="N64" s="135" t="s">
        <v>42</v>
      </c>
      <c r="O64" s="143"/>
    </row>
    <row r="65" spans="1:15" ht="41.25" customHeight="1">
      <c r="A65" s="227" t="s">
        <v>31</v>
      </c>
      <c r="B65" s="140" t="s">
        <v>224</v>
      </c>
      <c r="C65" s="11" t="s">
        <v>326</v>
      </c>
      <c r="D65" s="149">
        <v>33570</v>
      </c>
      <c r="E65" s="5"/>
      <c r="F65" s="141" t="s">
        <v>48</v>
      </c>
      <c r="G65" s="144" t="s">
        <v>89</v>
      </c>
      <c r="H65" s="119" t="s">
        <v>257</v>
      </c>
      <c r="I65" s="133">
        <v>1</v>
      </c>
      <c r="J65" s="142">
        <v>40000</v>
      </c>
      <c r="K65" s="148" t="s">
        <v>56</v>
      </c>
      <c r="L65" s="130" t="s">
        <v>221</v>
      </c>
      <c r="M65" s="7" t="s">
        <v>187</v>
      </c>
      <c r="N65" s="135" t="s">
        <v>42</v>
      </c>
      <c r="O65" s="143"/>
    </row>
    <row r="66" spans="1:15" ht="48" customHeight="1">
      <c r="A66" s="227" t="s">
        <v>32</v>
      </c>
      <c r="B66" s="140" t="s">
        <v>225</v>
      </c>
      <c r="C66" s="5" t="s">
        <v>86</v>
      </c>
      <c r="D66" s="5" t="s">
        <v>87</v>
      </c>
      <c r="E66" s="5"/>
      <c r="F66" s="141" t="s">
        <v>227</v>
      </c>
      <c r="G66" s="12" t="s">
        <v>88</v>
      </c>
      <c r="H66" s="119" t="s">
        <v>257</v>
      </c>
      <c r="I66" s="133">
        <v>1</v>
      </c>
      <c r="J66" s="142">
        <v>48000</v>
      </c>
      <c r="K66" s="148" t="s">
        <v>56</v>
      </c>
      <c r="L66" s="130" t="s">
        <v>221</v>
      </c>
      <c r="M66" s="7" t="s">
        <v>187</v>
      </c>
      <c r="N66" s="135" t="s">
        <v>42</v>
      </c>
      <c r="O66" s="143"/>
    </row>
    <row r="67" spans="1:15" ht="78" customHeight="1">
      <c r="A67" s="227" t="s">
        <v>90</v>
      </c>
      <c r="B67" s="73" t="s">
        <v>215</v>
      </c>
      <c r="C67" s="6" t="s">
        <v>9</v>
      </c>
      <c r="D67" s="6" t="s">
        <v>91</v>
      </c>
      <c r="E67" s="6"/>
      <c r="F67" s="137" t="s">
        <v>217</v>
      </c>
      <c r="G67" s="155" t="s">
        <v>310</v>
      </c>
      <c r="H67" s="119" t="s">
        <v>153</v>
      </c>
      <c r="I67" s="133">
        <v>60</v>
      </c>
      <c r="J67" s="120">
        <v>50000.4</v>
      </c>
      <c r="K67" s="148" t="s">
        <v>56</v>
      </c>
      <c r="L67" s="7" t="s">
        <v>187</v>
      </c>
      <c r="M67" s="7" t="s">
        <v>195</v>
      </c>
      <c r="N67" s="135" t="s">
        <v>42</v>
      </c>
      <c r="O67" s="84"/>
    </row>
    <row r="68" spans="1:15" ht="57" customHeight="1">
      <c r="A68" s="227" t="s">
        <v>92</v>
      </c>
      <c r="B68" s="140" t="s">
        <v>219</v>
      </c>
      <c r="C68" s="6" t="s">
        <v>59</v>
      </c>
      <c r="D68" s="6" t="s">
        <v>11</v>
      </c>
      <c r="E68" s="5"/>
      <c r="F68" s="141" t="s">
        <v>222</v>
      </c>
      <c r="G68" s="145" t="s">
        <v>93</v>
      </c>
      <c r="H68" s="119" t="s">
        <v>257</v>
      </c>
      <c r="I68" s="133">
        <v>1</v>
      </c>
      <c r="J68" s="142">
        <v>105000</v>
      </c>
      <c r="K68" s="148" t="s">
        <v>56</v>
      </c>
      <c r="L68" s="130" t="s">
        <v>187</v>
      </c>
      <c r="M68" s="7" t="s">
        <v>191</v>
      </c>
      <c r="N68" s="135" t="s">
        <v>42</v>
      </c>
      <c r="O68" s="143"/>
    </row>
    <row r="69" spans="1:15" ht="36.75" customHeight="1">
      <c r="A69" s="227" t="s">
        <v>94</v>
      </c>
      <c r="B69" s="140" t="s">
        <v>225</v>
      </c>
      <c r="C69" s="131" t="s">
        <v>103</v>
      </c>
      <c r="D69" s="131" t="s">
        <v>95</v>
      </c>
      <c r="E69" s="5"/>
      <c r="F69" s="141" t="s">
        <v>38</v>
      </c>
      <c r="G69" s="154" t="s">
        <v>311</v>
      </c>
      <c r="H69" s="119" t="s">
        <v>257</v>
      </c>
      <c r="I69" s="133">
        <v>1</v>
      </c>
      <c r="J69" s="142">
        <v>20000</v>
      </c>
      <c r="K69" s="148" t="s">
        <v>56</v>
      </c>
      <c r="L69" s="130" t="s">
        <v>187</v>
      </c>
      <c r="M69" s="7" t="s">
        <v>195</v>
      </c>
      <c r="N69" s="135" t="s">
        <v>42</v>
      </c>
      <c r="O69" s="143"/>
    </row>
    <row r="70" spans="1:15" ht="36.75" customHeight="1">
      <c r="A70" s="227" t="s">
        <v>96</v>
      </c>
      <c r="B70" s="73" t="s">
        <v>215</v>
      </c>
      <c r="C70" s="131" t="s">
        <v>97</v>
      </c>
      <c r="D70" s="131" t="s">
        <v>98</v>
      </c>
      <c r="E70" s="6"/>
      <c r="F70" s="132" t="s">
        <v>100</v>
      </c>
      <c r="G70" s="153" t="s">
        <v>312</v>
      </c>
      <c r="H70" s="119" t="s">
        <v>257</v>
      </c>
      <c r="I70" s="133">
        <v>1</v>
      </c>
      <c r="J70" s="120">
        <v>80000</v>
      </c>
      <c r="K70" s="148" t="s">
        <v>56</v>
      </c>
      <c r="L70" s="130" t="s">
        <v>195</v>
      </c>
      <c r="M70" s="130" t="s">
        <v>37</v>
      </c>
      <c r="N70" s="135" t="s">
        <v>42</v>
      </c>
      <c r="O70" s="84"/>
    </row>
    <row r="71" spans="1:15" ht="36" customHeight="1">
      <c r="A71" s="227" t="s">
        <v>99</v>
      </c>
      <c r="B71" s="140" t="s">
        <v>219</v>
      </c>
      <c r="C71" s="6" t="s">
        <v>59</v>
      </c>
      <c r="D71" s="6" t="s">
        <v>11</v>
      </c>
      <c r="E71" s="5"/>
      <c r="F71" s="141" t="s">
        <v>223</v>
      </c>
      <c r="G71" s="12" t="s">
        <v>3</v>
      </c>
      <c r="H71" s="119" t="s">
        <v>257</v>
      </c>
      <c r="I71" s="133">
        <v>1</v>
      </c>
      <c r="J71" s="142">
        <v>40000</v>
      </c>
      <c r="K71" s="148" t="s">
        <v>56</v>
      </c>
      <c r="L71" s="130" t="s">
        <v>195</v>
      </c>
      <c r="M71" s="7" t="s">
        <v>179</v>
      </c>
      <c r="N71" s="135" t="s">
        <v>42</v>
      </c>
      <c r="O71" s="143"/>
    </row>
    <row r="72" spans="1:15" ht="68.25" customHeight="1">
      <c r="A72" s="227" t="s">
        <v>101</v>
      </c>
      <c r="B72" s="73" t="s">
        <v>225</v>
      </c>
      <c r="C72" s="131" t="s">
        <v>103</v>
      </c>
      <c r="D72" s="131" t="s">
        <v>95</v>
      </c>
      <c r="E72" s="5"/>
      <c r="F72" s="141" t="s">
        <v>226</v>
      </c>
      <c r="G72" s="154" t="s">
        <v>313</v>
      </c>
      <c r="H72" s="119" t="s">
        <v>257</v>
      </c>
      <c r="I72" s="133">
        <v>1</v>
      </c>
      <c r="J72" s="142">
        <v>15000</v>
      </c>
      <c r="K72" s="148" t="s">
        <v>56</v>
      </c>
      <c r="L72" s="130" t="s">
        <v>195</v>
      </c>
      <c r="M72" s="7" t="s">
        <v>179</v>
      </c>
      <c r="N72" s="135" t="s">
        <v>42</v>
      </c>
      <c r="O72" s="143"/>
    </row>
    <row r="73" spans="1:15" ht="48.75" customHeight="1">
      <c r="A73" s="227" t="s">
        <v>102</v>
      </c>
      <c r="B73" s="140" t="s">
        <v>228</v>
      </c>
      <c r="C73" s="5" t="s">
        <v>105</v>
      </c>
      <c r="D73" s="5" t="s">
        <v>106</v>
      </c>
      <c r="E73" s="5"/>
      <c r="F73" s="125" t="s">
        <v>104</v>
      </c>
      <c r="G73" s="154" t="s">
        <v>314</v>
      </c>
      <c r="H73" s="119" t="s">
        <v>257</v>
      </c>
      <c r="I73" s="133">
        <v>1</v>
      </c>
      <c r="J73" s="142">
        <v>38800</v>
      </c>
      <c r="K73" s="148" t="s">
        <v>56</v>
      </c>
      <c r="L73" s="130" t="s">
        <v>195</v>
      </c>
      <c r="M73" s="7" t="s">
        <v>179</v>
      </c>
      <c r="N73" s="135" t="s">
        <v>42</v>
      </c>
      <c r="O73" s="143"/>
    </row>
    <row r="74" spans="1:15" ht="65.25" customHeight="1">
      <c r="A74" s="227" t="s">
        <v>107</v>
      </c>
      <c r="B74" s="11" t="s">
        <v>233</v>
      </c>
      <c r="C74" s="26" t="s">
        <v>13</v>
      </c>
      <c r="D74" s="29" t="s">
        <v>14</v>
      </c>
      <c r="E74" s="5"/>
      <c r="F74" s="125" t="s">
        <v>234</v>
      </c>
      <c r="G74" s="156" t="s">
        <v>315</v>
      </c>
      <c r="H74" s="119" t="s">
        <v>257</v>
      </c>
      <c r="I74" s="133">
        <v>1</v>
      </c>
      <c r="J74" s="142">
        <v>20000</v>
      </c>
      <c r="K74" s="148" t="s">
        <v>56</v>
      </c>
      <c r="L74" s="130" t="s">
        <v>195</v>
      </c>
      <c r="M74" s="7" t="s">
        <v>179</v>
      </c>
      <c r="N74" s="135" t="s">
        <v>42</v>
      </c>
      <c r="O74" s="143"/>
    </row>
    <row r="75" spans="1:15" ht="61.5" customHeight="1">
      <c r="A75" s="227" t="s">
        <v>108</v>
      </c>
      <c r="B75" s="73" t="s">
        <v>194</v>
      </c>
      <c r="C75" s="6" t="s">
        <v>51</v>
      </c>
      <c r="D75" s="131" t="s">
        <v>50</v>
      </c>
      <c r="E75" s="6"/>
      <c r="F75" s="132" t="s">
        <v>212</v>
      </c>
      <c r="G75" s="138" t="s">
        <v>52</v>
      </c>
      <c r="H75" s="119" t="s">
        <v>257</v>
      </c>
      <c r="I75" s="133">
        <v>1</v>
      </c>
      <c r="J75" s="120">
        <v>119000</v>
      </c>
      <c r="K75" s="148" t="s">
        <v>56</v>
      </c>
      <c r="L75" s="7" t="s">
        <v>179</v>
      </c>
      <c r="M75" s="7" t="s">
        <v>184</v>
      </c>
      <c r="N75" s="135" t="s">
        <v>42</v>
      </c>
      <c r="O75" s="84"/>
    </row>
    <row r="76" spans="1:15" ht="34.5" customHeight="1">
      <c r="A76" s="227" t="s">
        <v>109</v>
      </c>
      <c r="B76" s="73" t="s">
        <v>192</v>
      </c>
      <c r="C76" s="6" t="s">
        <v>112</v>
      </c>
      <c r="D76" s="6" t="s">
        <v>111</v>
      </c>
      <c r="E76" s="6"/>
      <c r="F76" s="132" t="s">
        <v>49</v>
      </c>
      <c r="G76" s="153" t="s">
        <v>316</v>
      </c>
      <c r="H76" s="119" t="s">
        <v>110</v>
      </c>
      <c r="I76" s="133">
        <v>3</v>
      </c>
      <c r="J76" s="120">
        <v>47200.02</v>
      </c>
      <c r="K76" s="148" t="s">
        <v>56</v>
      </c>
      <c r="L76" s="130" t="s">
        <v>179</v>
      </c>
      <c r="M76" s="7" t="s">
        <v>191</v>
      </c>
      <c r="N76" s="135" t="s">
        <v>42</v>
      </c>
      <c r="O76" s="84"/>
    </row>
    <row r="77" spans="1:15" ht="33.75" customHeight="1">
      <c r="A77" s="227" t="s">
        <v>113</v>
      </c>
      <c r="B77" s="140" t="s">
        <v>225</v>
      </c>
      <c r="C77" s="131" t="s">
        <v>103</v>
      </c>
      <c r="D77" s="131" t="s">
        <v>95</v>
      </c>
      <c r="E77" s="5"/>
      <c r="F77" s="141" t="s">
        <v>39</v>
      </c>
      <c r="G77" s="154" t="s">
        <v>317</v>
      </c>
      <c r="H77" s="119" t="s">
        <v>257</v>
      </c>
      <c r="I77" s="133">
        <v>1</v>
      </c>
      <c r="J77" s="142">
        <v>62000</v>
      </c>
      <c r="K77" s="148" t="s">
        <v>56</v>
      </c>
      <c r="L77" s="130" t="s">
        <v>191</v>
      </c>
      <c r="M77" s="7" t="s">
        <v>184</v>
      </c>
      <c r="N77" s="135" t="s">
        <v>42</v>
      </c>
      <c r="O77" s="143"/>
    </row>
    <row r="78" spans="1:15" ht="47.25" customHeight="1">
      <c r="A78" s="227" t="s">
        <v>117</v>
      </c>
      <c r="B78" s="140" t="s">
        <v>225</v>
      </c>
      <c r="C78" s="5" t="s">
        <v>115</v>
      </c>
      <c r="D78" s="5" t="s">
        <v>116</v>
      </c>
      <c r="E78" s="5"/>
      <c r="F78" s="141" t="s">
        <v>114</v>
      </c>
      <c r="G78" s="154" t="s">
        <v>318</v>
      </c>
      <c r="H78" s="119" t="s">
        <v>257</v>
      </c>
      <c r="I78" s="133">
        <v>1</v>
      </c>
      <c r="J78" s="142">
        <v>11000</v>
      </c>
      <c r="K78" s="148" t="s">
        <v>56</v>
      </c>
      <c r="L78" s="130" t="s">
        <v>199</v>
      </c>
      <c r="M78" s="7" t="s">
        <v>262</v>
      </c>
      <c r="N78" s="135" t="s">
        <v>42</v>
      </c>
      <c r="O78" s="143"/>
    </row>
    <row r="79" spans="1:15" ht="27" customHeight="1">
      <c r="A79" s="227"/>
      <c r="B79" s="146" t="s">
        <v>206</v>
      </c>
      <c r="C79" s="5"/>
      <c r="D79" s="11"/>
      <c r="E79" s="5"/>
      <c r="F79" s="125"/>
      <c r="G79" s="129"/>
      <c r="H79" s="5"/>
      <c r="I79" s="91"/>
      <c r="J79" s="122">
        <f>SUM(J48:J78)</f>
        <v>2472004.42</v>
      </c>
      <c r="K79" s="136"/>
      <c r="L79" s="130"/>
      <c r="M79" s="7"/>
      <c r="N79" s="5"/>
      <c r="O79" s="143"/>
    </row>
    <row r="80" spans="1:15" ht="27" customHeight="1">
      <c r="A80" s="185" t="s">
        <v>235</v>
      </c>
      <c r="B80" s="186"/>
      <c r="C80" s="186"/>
      <c r="D80" s="186"/>
      <c r="E80" s="186"/>
      <c r="F80" s="186"/>
      <c r="G80" s="186"/>
      <c r="H80" s="186"/>
      <c r="I80" s="186"/>
      <c r="J80" s="186"/>
      <c r="K80" s="186"/>
      <c r="L80" s="186"/>
      <c r="M80" s="186"/>
      <c r="N80" s="186"/>
      <c r="O80" s="187"/>
    </row>
    <row r="81" spans="1:15" ht="89.25" customHeight="1">
      <c r="A81" s="175" t="s">
        <v>33</v>
      </c>
      <c r="B81" s="73" t="s">
        <v>189</v>
      </c>
      <c r="C81" s="26" t="s">
        <v>284</v>
      </c>
      <c r="D81" s="29" t="s">
        <v>34</v>
      </c>
      <c r="E81" s="26"/>
      <c r="F81" s="10" t="s">
        <v>236</v>
      </c>
      <c r="G81" s="31" t="s">
        <v>298</v>
      </c>
      <c r="H81" s="60">
        <v>1</v>
      </c>
      <c r="I81" s="61" t="s">
        <v>257</v>
      </c>
      <c r="J81" s="54">
        <v>200000</v>
      </c>
      <c r="K81" s="51" t="s">
        <v>165</v>
      </c>
      <c r="L81" s="24" t="s">
        <v>167</v>
      </c>
      <c r="M81" s="40" t="s">
        <v>35</v>
      </c>
      <c r="N81" s="25" t="s">
        <v>36</v>
      </c>
      <c r="O81" s="34"/>
    </row>
    <row r="82" spans="1:15" ht="27" customHeight="1">
      <c r="A82" s="224"/>
      <c r="B82" s="67" t="s">
        <v>206</v>
      </c>
      <c r="C82" s="26"/>
      <c r="D82" s="29"/>
      <c r="E82" s="26"/>
      <c r="F82" s="59"/>
      <c r="G82" s="63"/>
      <c r="H82" s="60"/>
      <c r="I82" s="61"/>
      <c r="J82" s="66">
        <f>J81</f>
        <v>200000</v>
      </c>
      <c r="K82" s="51"/>
      <c r="L82" s="24"/>
      <c r="M82" s="40"/>
      <c r="N82" s="26"/>
      <c r="O82" s="34"/>
    </row>
    <row r="83" spans="1:15" ht="27" customHeight="1">
      <c r="A83" s="185" t="s">
        <v>237</v>
      </c>
      <c r="B83" s="186"/>
      <c r="C83" s="186"/>
      <c r="D83" s="186"/>
      <c r="E83" s="186"/>
      <c r="F83" s="186"/>
      <c r="G83" s="186"/>
      <c r="H83" s="186"/>
      <c r="I83" s="186"/>
      <c r="J83" s="186"/>
      <c r="K83" s="186"/>
      <c r="L83" s="186"/>
      <c r="M83" s="186"/>
      <c r="N83" s="186"/>
      <c r="O83" s="187"/>
    </row>
    <row r="84" spans="1:15" ht="18.75" customHeight="1">
      <c r="A84" s="175"/>
      <c r="B84" s="29" t="s">
        <v>239</v>
      </c>
      <c r="C84" s="26"/>
      <c r="D84" s="29"/>
      <c r="E84" s="26"/>
      <c r="F84" s="30"/>
      <c r="G84" s="63"/>
      <c r="H84" s="60"/>
      <c r="I84" s="61"/>
      <c r="J84" s="54">
        <v>5000</v>
      </c>
      <c r="K84" s="51"/>
      <c r="L84" s="24"/>
      <c r="M84" s="40"/>
      <c r="N84" s="25" t="s">
        <v>36</v>
      </c>
      <c r="O84" s="34"/>
    </row>
    <row r="85" spans="1:15" ht="15" customHeight="1">
      <c r="A85" s="175"/>
      <c r="B85" s="29" t="s">
        <v>239</v>
      </c>
      <c r="C85" s="26"/>
      <c r="D85" s="29"/>
      <c r="E85" s="26"/>
      <c r="F85" s="30"/>
      <c r="G85" s="63"/>
      <c r="H85" s="60"/>
      <c r="I85" s="61"/>
      <c r="J85" s="54">
        <v>5000</v>
      </c>
      <c r="K85" s="51"/>
      <c r="L85" s="24"/>
      <c r="M85" s="40"/>
      <c r="N85" s="25" t="s">
        <v>36</v>
      </c>
      <c r="O85" s="34"/>
    </row>
    <row r="86" spans="1:15" ht="14.25" customHeight="1">
      <c r="A86" s="175"/>
      <c r="B86" s="29" t="s">
        <v>239</v>
      </c>
      <c r="C86" s="26"/>
      <c r="D86" s="29"/>
      <c r="E86" s="26"/>
      <c r="F86" s="49"/>
      <c r="G86" s="63"/>
      <c r="H86" s="60"/>
      <c r="I86" s="61"/>
      <c r="J86" s="72">
        <v>6000</v>
      </c>
      <c r="K86" s="51"/>
      <c r="L86" s="24"/>
      <c r="M86" s="40"/>
      <c r="N86" s="25" t="s">
        <v>36</v>
      </c>
      <c r="O86" s="34"/>
    </row>
    <row r="87" spans="1:15" ht="14.25" customHeight="1">
      <c r="A87" s="175" t="s">
        <v>33</v>
      </c>
      <c r="B87" s="123" t="s">
        <v>239</v>
      </c>
      <c r="C87" s="26"/>
      <c r="D87" s="29"/>
      <c r="E87" s="58"/>
      <c r="F87" s="125"/>
      <c r="G87" s="124"/>
      <c r="H87" s="60"/>
      <c r="I87" s="121"/>
      <c r="J87" s="122">
        <f>SUM(J84:J86)</f>
        <v>16000</v>
      </c>
      <c r="K87" s="55"/>
      <c r="L87" s="24"/>
      <c r="M87" s="40"/>
      <c r="N87" s="25"/>
      <c r="O87" s="34"/>
    </row>
    <row r="88" spans="1:15" ht="15" customHeight="1">
      <c r="A88" s="175"/>
      <c r="B88" s="29" t="s">
        <v>240</v>
      </c>
      <c r="C88" s="26"/>
      <c r="D88" s="29"/>
      <c r="E88" s="26"/>
      <c r="F88" s="59"/>
      <c r="G88" s="63"/>
      <c r="H88" s="60"/>
      <c r="I88" s="61"/>
      <c r="J88" s="62">
        <v>124400</v>
      </c>
      <c r="K88" s="51"/>
      <c r="L88" s="24"/>
      <c r="M88" s="40"/>
      <c r="N88" s="25" t="s">
        <v>36</v>
      </c>
      <c r="O88" s="34"/>
    </row>
    <row r="89" spans="1:15" ht="14.25" customHeight="1">
      <c r="A89" s="175"/>
      <c r="B89" s="29" t="s">
        <v>240</v>
      </c>
      <c r="C89" s="26"/>
      <c r="D89" s="29"/>
      <c r="E89" s="26"/>
      <c r="F89" s="30"/>
      <c r="G89" s="63"/>
      <c r="H89" s="60"/>
      <c r="I89" s="61"/>
      <c r="J89" s="54">
        <v>15000</v>
      </c>
      <c r="K89" s="51"/>
      <c r="L89" s="24"/>
      <c r="M89" s="40"/>
      <c r="N89" s="25" t="s">
        <v>36</v>
      </c>
      <c r="O89" s="34"/>
    </row>
    <row r="90" spans="1:15" ht="16.5" customHeight="1">
      <c r="A90" s="175"/>
      <c r="B90" s="29" t="s">
        <v>240</v>
      </c>
      <c r="C90" s="26"/>
      <c r="D90" s="29"/>
      <c r="E90" s="26"/>
      <c r="F90" s="30"/>
      <c r="G90" s="63"/>
      <c r="H90" s="60"/>
      <c r="I90" s="61"/>
      <c r="J90" s="54">
        <v>132820</v>
      </c>
      <c r="K90" s="51"/>
      <c r="L90" s="24"/>
      <c r="M90" s="40"/>
      <c r="N90" s="25" t="s">
        <v>36</v>
      </c>
      <c r="O90" s="34"/>
    </row>
    <row r="91" spans="1:15" ht="15" customHeight="1">
      <c r="A91" s="175" t="s">
        <v>15</v>
      </c>
      <c r="B91" s="123" t="s">
        <v>240</v>
      </c>
      <c r="C91" s="26"/>
      <c r="D91" s="29"/>
      <c r="E91" s="26"/>
      <c r="F91" s="30"/>
      <c r="G91" s="63"/>
      <c r="H91" s="60"/>
      <c r="I91" s="61"/>
      <c r="J91" s="126">
        <f>SUM(J88:J90)</f>
        <v>272220</v>
      </c>
      <c r="K91" s="51"/>
      <c r="L91" s="24"/>
      <c r="M91" s="40"/>
      <c r="N91" s="25"/>
      <c r="O91" s="34"/>
    </row>
    <row r="92" spans="1:15" ht="15" customHeight="1">
      <c r="A92" s="175" t="s">
        <v>16</v>
      </c>
      <c r="B92" s="29" t="s">
        <v>243</v>
      </c>
      <c r="C92" s="26"/>
      <c r="D92" s="29"/>
      <c r="E92" s="26"/>
      <c r="F92" s="30"/>
      <c r="G92" s="63"/>
      <c r="H92" s="60"/>
      <c r="I92" s="61"/>
      <c r="J92" s="54">
        <v>91100</v>
      </c>
      <c r="K92" s="51"/>
      <c r="L92" s="24"/>
      <c r="M92" s="40"/>
      <c r="N92" s="25" t="s">
        <v>36</v>
      </c>
      <c r="O92" s="34"/>
    </row>
    <row r="93" spans="1:15" ht="16.5" customHeight="1">
      <c r="A93" s="175"/>
      <c r="B93" s="29" t="s">
        <v>163</v>
      </c>
      <c r="C93" s="26"/>
      <c r="D93" s="29"/>
      <c r="E93" s="26"/>
      <c r="F93" s="30"/>
      <c r="G93" s="63"/>
      <c r="H93" s="60"/>
      <c r="I93" s="61"/>
      <c r="J93" s="54">
        <v>1500</v>
      </c>
      <c r="K93" s="51"/>
      <c r="L93" s="24"/>
      <c r="M93" s="40"/>
      <c r="N93" s="25" t="s">
        <v>36</v>
      </c>
      <c r="O93" s="34"/>
    </row>
    <row r="94" spans="1:15" ht="14.25" customHeight="1">
      <c r="A94" s="175"/>
      <c r="B94" s="29" t="s">
        <v>163</v>
      </c>
      <c r="C94" s="26"/>
      <c r="D94" s="29"/>
      <c r="E94" s="26"/>
      <c r="F94" s="30"/>
      <c r="G94" s="63"/>
      <c r="H94" s="60"/>
      <c r="I94" s="61"/>
      <c r="J94" s="54">
        <v>4800</v>
      </c>
      <c r="K94" s="51"/>
      <c r="L94" s="24"/>
      <c r="M94" s="40"/>
      <c r="N94" s="25" t="s">
        <v>36</v>
      </c>
      <c r="O94" s="34"/>
    </row>
    <row r="95" spans="1:15" ht="15" customHeight="1">
      <c r="A95" s="175" t="s">
        <v>17</v>
      </c>
      <c r="B95" s="123" t="s">
        <v>163</v>
      </c>
      <c r="C95" s="26"/>
      <c r="D95" s="29"/>
      <c r="E95" s="26"/>
      <c r="F95" s="30"/>
      <c r="G95" s="63"/>
      <c r="H95" s="60"/>
      <c r="I95" s="61"/>
      <c r="J95" s="126">
        <f>SUM(J93:J94)</f>
        <v>6300</v>
      </c>
      <c r="K95" s="51"/>
      <c r="L95" s="24"/>
      <c r="M95" s="40"/>
      <c r="N95" s="25"/>
      <c r="O95" s="34"/>
    </row>
    <row r="96" spans="1:15" ht="16.5" customHeight="1">
      <c r="A96" s="175" t="s">
        <v>18</v>
      </c>
      <c r="B96" s="24" t="s">
        <v>238</v>
      </c>
      <c r="C96" s="26"/>
      <c r="D96" s="29"/>
      <c r="E96" s="26"/>
      <c r="F96" s="71"/>
      <c r="G96" s="63"/>
      <c r="H96" s="60"/>
      <c r="I96" s="61"/>
      <c r="J96" s="23">
        <v>4950</v>
      </c>
      <c r="K96" s="51"/>
      <c r="L96" s="24"/>
      <c r="M96" s="40"/>
      <c r="N96" s="25" t="s">
        <v>36</v>
      </c>
      <c r="O96" s="34"/>
    </row>
    <row r="97" spans="1:15" ht="15" customHeight="1">
      <c r="A97" s="175" t="s">
        <v>19</v>
      </c>
      <c r="B97" s="24" t="s">
        <v>242</v>
      </c>
      <c r="C97" s="26"/>
      <c r="D97" s="29"/>
      <c r="E97" s="26"/>
      <c r="F97" s="30"/>
      <c r="G97" s="63"/>
      <c r="H97" s="60"/>
      <c r="I97" s="61"/>
      <c r="J97" s="54">
        <v>40235</v>
      </c>
      <c r="K97" s="51"/>
      <c r="L97" s="24"/>
      <c r="M97" s="40"/>
      <c r="N97" s="25" t="s">
        <v>36</v>
      </c>
      <c r="O97" s="34"/>
    </row>
    <row r="98" spans="1:15" ht="17.25" customHeight="1">
      <c r="A98" s="175" t="s">
        <v>20</v>
      </c>
      <c r="B98" s="29" t="s">
        <v>241</v>
      </c>
      <c r="C98" s="26"/>
      <c r="D98" s="29"/>
      <c r="E98" s="26"/>
      <c r="F98" s="30"/>
      <c r="G98" s="63"/>
      <c r="H98" s="60"/>
      <c r="I98" s="61"/>
      <c r="J98" s="54">
        <v>305316</v>
      </c>
      <c r="K98" s="51"/>
      <c r="L98" s="24"/>
      <c r="M98" s="40"/>
      <c r="N98" s="25" t="s">
        <v>36</v>
      </c>
      <c r="O98" s="34"/>
    </row>
    <row r="99" spans="1:15" ht="18" customHeight="1">
      <c r="A99" s="175" t="s">
        <v>21</v>
      </c>
      <c r="B99" s="29" t="s">
        <v>211</v>
      </c>
      <c r="C99" s="26"/>
      <c r="D99" s="29"/>
      <c r="E99" s="26"/>
      <c r="F99" s="30"/>
      <c r="G99" s="63"/>
      <c r="H99" s="60"/>
      <c r="I99" s="61"/>
      <c r="J99" s="54">
        <v>100000</v>
      </c>
      <c r="K99" s="51"/>
      <c r="L99" s="24"/>
      <c r="M99" s="40"/>
      <c r="N99" s="25" t="s">
        <v>36</v>
      </c>
      <c r="O99" s="34"/>
    </row>
    <row r="100" spans="1:15" ht="15.75" customHeight="1">
      <c r="A100" s="175"/>
      <c r="B100" s="29" t="s">
        <v>225</v>
      </c>
      <c r="C100" s="26"/>
      <c r="D100" s="29"/>
      <c r="E100" s="26"/>
      <c r="F100" s="57"/>
      <c r="G100" s="63"/>
      <c r="H100" s="60"/>
      <c r="I100" s="61"/>
      <c r="J100" s="54">
        <v>6000</v>
      </c>
      <c r="K100" s="51"/>
      <c r="L100" s="24"/>
      <c r="M100" s="40"/>
      <c r="N100" s="25" t="s">
        <v>36</v>
      </c>
      <c r="O100" s="34"/>
    </row>
    <row r="101" spans="1:15" ht="16.5" customHeight="1">
      <c r="A101" s="175"/>
      <c r="B101" s="65" t="s">
        <v>225</v>
      </c>
      <c r="C101" s="26"/>
      <c r="D101" s="29"/>
      <c r="E101" s="26"/>
      <c r="F101" s="57"/>
      <c r="G101" s="63"/>
      <c r="H101" s="60"/>
      <c r="I101" s="61"/>
      <c r="J101" s="54">
        <v>18000</v>
      </c>
      <c r="K101" s="51"/>
      <c r="L101" s="24"/>
      <c r="M101" s="40"/>
      <c r="N101" s="25" t="s">
        <v>36</v>
      </c>
      <c r="O101" s="34"/>
    </row>
    <row r="102" spans="1:15" ht="18" customHeight="1">
      <c r="A102" s="175" t="s">
        <v>22</v>
      </c>
      <c r="B102" s="127" t="s">
        <v>225</v>
      </c>
      <c r="C102" s="26"/>
      <c r="D102" s="29"/>
      <c r="E102" s="26"/>
      <c r="F102" s="57"/>
      <c r="G102" s="63"/>
      <c r="H102" s="60"/>
      <c r="I102" s="61"/>
      <c r="J102" s="126">
        <f>SUM(J100:J101)</f>
        <v>24000</v>
      </c>
      <c r="K102" s="51"/>
      <c r="L102" s="24"/>
      <c r="M102" s="40"/>
      <c r="N102" s="25"/>
      <c r="O102" s="34"/>
    </row>
    <row r="103" spans="1:15" ht="17.25" customHeight="1">
      <c r="A103" s="175"/>
      <c r="B103" s="29" t="s">
        <v>229</v>
      </c>
      <c r="C103" s="26"/>
      <c r="D103" s="29"/>
      <c r="E103" s="26"/>
      <c r="F103" s="30"/>
      <c r="G103" s="63"/>
      <c r="H103" s="60"/>
      <c r="I103" s="61"/>
      <c r="J103" s="54">
        <v>20000</v>
      </c>
      <c r="K103" s="51"/>
      <c r="L103" s="24"/>
      <c r="M103" s="40"/>
      <c r="N103" s="25" t="s">
        <v>36</v>
      </c>
      <c r="O103" s="34"/>
    </row>
    <row r="104" spans="1:15" ht="16.5" customHeight="1">
      <c r="A104" s="224"/>
      <c r="B104" s="65" t="s">
        <v>229</v>
      </c>
      <c r="C104" s="26"/>
      <c r="D104" s="26"/>
      <c r="E104" s="26"/>
      <c r="F104" s="30"/>
      <c r="G104" s="52"/>
      <c r="H104" s="26"/>
      <c r="I104" s="33"/>
      <c r="J104" s="62">
        <v>10000</v>
      </c>
      <c r="K104" s="55"/>
      <c r="L104" s="24"/>
      <c r="M104" s="40"/>
      <c r="N104" s="26"/>
      <c r="O104" s="34"/>
    </row>
    <row r="105" spans="1:15" ht="18" customHeight="1">
      <c r="A105" s="175" t="s">
        <v>23</v>
      </c>
      <c r="B105" s="127" t="s">
        <v>229</v>
      </c>
      <c r="C105" s="26"/>
      <c r="D105" s="29"/>
      <c r="E105" s="26"/>
      <c r="F105" s="30"/>
      <c r="G105" s="63"/>
      <c r="H105" s="60"/>
      <c r="I105" s="61"/>
      <c r="J105" s="126">
        <f>J103+J104</f>
        <v>30000</v>
      </c>
      <c r="K105" s="51"/>
      <c r="L105" s="24"/>
      <c r="M105" s="40"/>
      <c r="N105" s="25"/>
      <c r="O105" s="34"/>
    </row>
    <row r="106" spans="1:15" ht="17.25" customHeight="1">
      <c r="A106" s="175" t="s">
        <v>24</v>
      </c>
      <c r="B106" s="29" t="s">
        <v>244</v>
      </c>
      <c r="C106" s="26"/>
      <c r="D106" s="29"/>
      <c r="E106" s="26"/>
      <c r="F106" s="30"/>
      <c r="G106" s="63"/>
      <c r="H106" s="60"/>
      <c r="I106" s="61"/>
      <c r="J106" s="54">
        <v>20000</v>
      </c>
      <c r="K106" s="51"/>
      <c r="L106" s="24"/>
      <c r="M106" s="40"/>
      <c r="N106" s="25" t="s">
        <v>36</v>
      </c>
      <c r="O106" s="34"/>
    </row>
    <row r="107" spans="1:15" ht="20.25" customHeight="1">
      <c r="A107" s="175" t="s">
        <v>25</v>
      </c>
      <c r="B107" s="29" t="s">
        <v>230</v>
      </c>
      <c r="C107" s="26"/>
      <c r="D107" s="29"/>
      <c r="E107" s="26"/>
      <c r="F107" s="49"/>
      <c r="G107" s="63"/>
      <c r="H107" s="60"/>
      <c r="I107" s="61"/>
      <c r="J107" s="54">
        <v>40000</v>
      </c>
      <c r="K107" s="51"/>
      <c r="L107" s="24"/>
      <c r="M107" s="40"/>
      <c r="N107" s="25" t="s">
        <v>36</v>
      </c>
      <c r="O107" s="34"/>
    </row>
    <row r="108" spans="1:15" ht="16.5" customHeight="1">
      <c r="A108" s="175" t="s">
        <v>26</v>
      </c>
      <c r="B108" s="29" t="s">
        <v>231</v>
      </c>
      <c r="C108" s="26"/>
      <c r="D108" s="29"/>
      <c r="E108" s="26"/>
      <c r="F108" s="74"/>
      <c r="G108" s="63"/>
      <c r="H108" s="60"/>
      <c r="I108" s="61"/>
      <c r="J108" s="54">
        <v>10000</v>
      </c>
      <c r="K108" s="51"/>
      <c r="L108" s="24"/>
      <c r="M108" s="40"/>
      <c r="N108" s="25" t="s">
        <v>36</v>
      </c>
      <c r="O108" s="34"/>
    </row>
    <row r="109" spans="1:15" ht="18" customHeight="1">
      <c r="A109" s="175"/>
      <c r="B109" s="29" t="s">
        <v>245</v>
      </c>
      <c r="C109" s="26"/>
      <c r="D109" s="29"/>
      <c r="E109" s="26"/>
      <c r="F109" s="74"/>
      <c r="G109" s="63"/>
      <c r="H109" s="60"/>
      <c r="I109" s="61"/>
      <c r="J109" s="54">
        <v>15000</v>
      </c>
      <c r="K109" s="51"/>
      <c r="L109" s="24"/>
      <c r="M109" s="40"/>
      <c r="N109" s="25" t="s">
        <v>36</v>
      </c>
      <c r="O109" s="34"/>
    </row>
    <row r="110" spans="1:15" ht="16.5" customHeight="1">
      <c r="A110" s="175"/>
      <c r="B110" s="29" t="s">
        <v>245</v>
      </c>
      <c r="C110" s="26"/>
      <c r="D110" s="29"/>
      <c r="E110" s="26"/>
      <c r="F110" s="74"/>
      <c r="G110" s="63"/>
      <c r="H110" s="60"/>
      <c r="I110" s="61"/>
      <c r="J110" s="54">
        <v>15000</v>
      </c>
      <c r="K110" s="51"/>
      <c r="L110" s="24"/>
      <c r="M110" s="40"/>
      <c r="N110" s="25" t="s">
        <v>36</v>
      </c>
      <c r="O110" s="34"/>
    </row>
    <row r="111" spans="1:15" ht="16.5" customHeight="1">
      <c r="A111" s="175" t="s">
        <v>27</v>
      </c>
      <c r="B111" s="123" t="s">
        <v>245</v>
      </c>
      <c r="C111" s="26"/>
      <c r="D111" s="29"/>
      <c r="E111" s="26"/>
      <c r="F111" s="74"/>
      <c r="G111" s="63"/>
      <c r="H111" s="60"/>
      <c r="I111" s="61"/>
      <c r="J111" s="54">
        <f>J109+J110</f>
        <v>30000</v>
      </c>
      <c r="K111" s="51"/>
      <c r="L111" s="24"/>
      <c r="M111" s="40"/>
      <c r="N111" s="25"/>
      <c r="O111" s="34"/>
    </row>
    <row r="112" spans="1:15" ht="18" customHeight="1">
      <c r="A112" s="175"/>
      <c r="B112" s="29" t="s">
        <v>231</v>
      </c>
      <c r="C112" s="26"/>
      <c r="D112" s="29"/>
      <c r="E112" s="26"/>
      <c r="F112" s="74"/>
      <c r="G112" s="63"/>
      <c r="H112" s="60"/>
      <c r="I112" s="61"/>
      <c r="J112" s="54">
        <v>5000</v>
      </c>
      <c r="K112" s="51"/>
      <c r="L112" s="24"/>
      <c r="M112" s="40"/>
      <c r="N112" s="25" t="s">
        <v>36</v>
      </c>
      <c r="O112" s="34"/>
    </row>
    <row r="113" spans="1:15" ht="15" customHeight="1">
      <c r="A113" s="175"/>
      <c r="B113" s="29" t="s">
        <v>231</v>
      </c>
      <c r="C113" s="26"/>
      <c r="D113" s="29"/>
      <c r="E113" s="26"/>
      <c r="F113" s="74"/>
      <c r="G113" s="63"/>
      <c r="H113" s="60"/>
      <c r="I113" s="61"/>
      <c r="J113" s="54">
        <v>15000</v>
      </c>
      <c r="K113" s="51"/>
      <c r="L113" s="24"/>
      <c r="M113" s="40"/>
      <c r="N113" s="25" t="s">
        <v>36</v>
      </c>
      <c r="O113" s="34"/>
    </row>
    <row r="114" spans="1:15" ht="16.5" customHeight="1">
      <c r="A114" s="175"/>
      <c r="B114" s="29" t="s">
        <v>231</v>
      </c>
      <c r="C114" s="26"/>
      <c r="D114" s="29"/>
      <c r="E114" s="26"/>
      <c r="F114" s="74"/>
      <c r="G114" s="63"/>
      <c r="H114" s="60"/>
      <c r="I114" s="61"/>
      <c r="J114" s="54">
        <v>15000</v>
      </c>
      <c r="K114" s="51"/>
      <c r="L114" s="24"/>
      <c r="M114" s="40"/>
      <c r="N114" s="25" t="s">
        <v>36</v>
      </c>
      <c r="O114" s="34"/>
    </row>
    <row r="115" spans="1:15" ht="17.25" customHeight="1">
      <c r="A115" s="175"/>
      <c r="B115" s="29" t="s">
        <v>231</v>
      </c>
      <c r="C115" s="26"/>
      <c r="D115" s="29"/>
      <c r="E115" s="26"/>
      <c r="F115" s="30"/>
      <c r="G115" s="63"/>
      <c r="H115" s="60"/>
      <c r="I115" s="61"/>
      <c r="J115" s="54">
        <v>30000</v>
      </c>
      <c r="K115" s="51"/>
      <c r="L115" s="24"/>
      <c r="M115" s="40"/>
      <c r="N115" s="25" t="s">
        <v>36</v>
      </c>
      <c r="O115" s="34"/>
    </row>
    <row r="116" spans="1:15" ht="16.5" customHeight="1">
      <c r="A116" s="175" t="s">
        <v>28</v>
      </c>
      <c r="B116" s="123" t="s">
        <v>231</v>
      </c>
      <c r="C116" s="26"/>
      <c r="D116" s="29"/>
      <c r="E116" s="26"/>
      <c r="F116" s="30"/>
      <c r="G116" s="63"/>
      <c r="H116" s="60"/>
      <c r="I116" s="61"/>
      <c r="J116" s="126">
        <f>J115+J114+J113+J112</f>
        <v>65000</v>
      </c>
      <c r="K116" s="51"/>
      <c r="L116" s="24"/>
      <c r="M116" s="40"/>
      <c r="N116" s="25"/>
      <c r="O116" s="34"/>
    </row>
    <row r="117" spans="1:15" ht="15.75" customHeight="1">
      <c r="A117" s="175" t="s">
        <v>29</v>
      </c>
      <c r="B117" s="29" t="s">
        <v>246</v>
      </c>
      <c r="C117" s="26"/>
      <c r="D117" s="29"/>
      <c r="E117" s="26"/>
      <c r="F117" s="74"/>
      <c r="G117" s="63"/>
      <c r="H117" s="60"/>
      <c r="I117" s="61"/>
      <c r="J117" s="54">
        <v>15000</v>
      </c>
      <c r="K117" s="51"/>
      <c r="L117" s="24"/>
      <c r="M117" s="40"/>
      <c r="N117" s="25" t="s">
        <v>36</v>
      </c>
      <c r="O117" s="34"/>
    </row>
    <row r="118" spans="1:15" ht="15.75" customHeight="1">
      <c r="A118" s="175"/>
      <c r="B118" s="65" t="s">
        <v>181</v>
      </c>
      <c r="C118" s="22"/>
      <c r="D118" s="36"/>
      <c r="E118" s="22"/>
      <c r="F118" s="30"/>
      <c r="G118" s="52"/>
      <c r="H118" s="21"/>
      <c r="I118" s="70"/>
      <c r="J118" s="54">
        <v>12120</v>
      </c>
      <c r="K118" s="51"/>
      <c r="L118" s="24"/>
      <c r="M118" s="40"/>
      <c r="N118" s="25" t="s">
        <v>36</v>
      </c>
      <c r="O118" s="41"/>
    </row>
    <row r="119" spans="1:15" ht="16.5" customHeight="1">
      <c r="A119" s="175"/>
      <c r="B119" s="65" t="s">
        <v>181</v>
      </c>
      <c r="C119" s="22"/>
      <c r="D119" s="36"/>
      <c r="E119" s="43"/>
      <c r="F119" s="30"/>
      <c r="G119" s="52"/>
      <c r="H119" s="21"/>
      <c r="I119" s="70"/>
      <c r="J119" s="54">
        <v>21600</v>
      </c>
      <c r="K119" s="51"/>
      <c r="L119" s="24"/>
      <c r="M119" s="40"/>
      <c r="N119" s="25" t="s">
        <v>36</v>
      </c>
      <c r="O119" s="41"/>
    </row>
    <row r="120" spans="1:15" ht="15.75" customHeight="1">
      <c r="A120" s="175" t="s">
        <v>30</v>
      </c>
      <c r="B120" s="65" t="s">
        <v>181</v>
      </c>
      <c r="C120" s="22"/>
      <c r="D120" s="36"/>
      <c r="E120" s="43"/>
      <c r="F120" s="30"/>
      <c r="G120" s="52"/>
      <c r="H120" s="21"/>
      <c r="I120" s="70"/>
      <c r="J120" s="126">
        <f>J118+J119</f>
        <v>33720</v>
      </c>
      <c r="K120" s="51"/>
      <c r="L120" s="24"/>
      <c r="M120" s="40"/>
      <c r="N120" s="25"/>
      <c r="O120" s="41"/>
    </row>
    <row r="121" spans="1:15" ht="14.25" customHeight="1">
      <c r="A121" s="175" t="s">
        <v>31</v>
      </c>
      <c r="B121" s="64" t="s">
        <v>215</v>
      </c>
      <c r="C121" s="26"/>
      <c r="D121" s="26"/>
      <c r="E121" s="18"/>
      <c r="F121" s="30"/>
      <c r="G121" s="39"/>
      <c r="H121" s="21"/>
      <c r="I121" s="70"/>
      <c r="J121" s="23">
        <v>20000</v>
      </c>
      <c r="K121" s="51"/>
      <c r="L121" s="24"/>
      <c r="M121" s="24"/>
      <c r="N121" s="25" t="s">
        <v>36</v>
      </c>
      <c r="O121" s="34"/>
    </row>
    <row r="122" spans="1:15" ht="14.25" customHeight="1">
      <c r="A122" s="175" t="s">
        <v>32</v>
      </c>
      <c r="B122" s="24" t="s">
        <v>211</v>
      </c>
      <c r="C122" s="22"/>
      <c r="D122" s="36"/>
      <c r="E122" s="22"/>
      <c r="F122" s="56"/>
      <c r="G122" s="39"/>
      <c r="H122" s="21"/>
      <c r="I122" s="70"/>
      <c r="J122" s="23">
        <v>45000</v>
      </c>
      <c r="K122" s="35"/>
      <c r="L122" s="40" t="s">
        <v>166</v>
      </c>
      <c r="M122" s="40" t="s">
        <v>262</v>
      </c>
      <c r="N122" s="128" t="s">
        <v>42</v>
      </c>
      <c r="O122" s="41"/>
    </row>
    <row r="123" spans="1:15" ht="27" customHeight="1">
      <c r="A123" s="224"/>
      <c r="B123" s="67" t="s">
        <v>206</v>
      </c>
      <c r="C123" s="26"/>
      <c r="D123" s="29"/>
      <c r="E123" s="26"/>
      <c r="F123" s="59"/>
      <c r="G123" s="63"/>
      <c r="H123" s="60"/>
      <c r="I123" s="61"/>
      <c r="J123" s="66">
        <f>J87+J91+J92+J95+J96+J97+J98+J99+J102+J105+J106+J107+J108+J111+J116+J117+J120+J121+J122</f>
        <v>1168841</v>
      </c>
      <c r="K123" s="51"/>
      <c r="L123" s="24"/>
      <c r="M123" s="40"/>
      <c r="N123" s="25"/>
      <c r="O123" s="34"/>
    </row>
    <row r="124" spans="1:15" ht="27" customHeight="1">
      <c r="A124" s="228"/>
      <c r="B124" s="160"/>
      <c r="C124" s="161"/>
      <c r="D124" s="162"/>
      <c r="E124" s="161"/>
      <c r="F124" s="163"/>
      <c r="G124" s="164"/>
      <c r="H124" s="161"/>
      <c r="I124" s="165"/>
      <c r="J124" s="166"/>
      <c r="K124" s="167"/>
      <c r="L124" s="168"/>
      <c r="M124" s="169"/>
      <c r="N124" s="170"/>
      <c r="O124" s="171"/>
    </row>
    <row r="125" spans="1:15" ht="17.25" customHeight="1">
      <c r="A125" s="228"/>
      <c r="B125" s="160"/>
      <c r="C125" s="161"/>
      <c r="D125" s="162"/>
      <c r="E125" s="161"/>
      <c r="F125" s="184" t="s">
        <v>120</v>
      </c>
      <c r="G125" s="184"/>
      <c r="H125" s="184"/>
      <c r="I125" s="184"/>
      <c r="J125" s="147">
        <f>J46+J79+J82+J123</f>
        <v>25855123.08</v>
      </c>
      <c r="K125" s="172" t="s">
        <v>125</v>
      </c>
      <c r="L125" s="168"/>
      <c r="M125" s="169"/>
      <c r="N125" s="170"/>
      <c r="O125" s="171"/>
    </row>
    <row r="126" spans="1:15" ht="18.75" customHeight="1">
      <c r="A126" s="228"/>
      <c r="B126" s="160"/>
      <c r="C126" s="161"/>
      <c r="D126" s="162"/>
      <c r="E126" s="161"/>
      <c r="F126" s="177" t="s">
        <v>122</v>
      </c>
      <c r="G126" s="177"/>
      <c r="H126" s="177"/>
      <c r="I126" s="177"/>
      <c r="J126" s="174">
        <f>J46</f>
        <v>22014277.66</v>
      </c>
      <c r="K126" s="172">
        <f>J126*100/J125</f>
        <v>85.14474130285208</v>
      </c>
      <c r="L126" s="168"/>
      <c r="M126" s="169"/>
      <c r="N126" s="170"/>
      <c r="O126" s="171"/>
    </row>
    <row r="127" spans="1:15" ht="18.75" customHeight="1">
      <c r="A127" s="228"/>
      <c r="B127" s="160"/>
      <c r="C127" s="161"/>
      <c r="D127" s="162"/>
      <c r="E127" s="161"/>
      <c r="F127" s="177" t="s">
        <v>123</v>
      </c>
      <c r="G127" s="177"/>
      <c r="H127" s="177"/>
      <c r="I127" s="177"/>
      <c r="J127" s="174">
        <f>J79</f>
        <v>2472004.42</v>
      </c>
      <c r="K127" s="172">
        <f>J127*100/J125</f>
        <v>9.560984924926531</v>
      </c>
      <c r="L127" s="168"/>
      <c r="M127" s="169"/>
      <c r="N127" s="170"/>
      <c r="O127" s="171"/>
    </row>
    <row r="128" spans="2:11" ht="21" customHeight="1">
      <c r="B128" s="3"/>
      <c r="F128" s="176" t="s">
        <v>121</v>
      </c>
      <c r="G128" s="176"/>
      <c r="H128" s="176"/>
      <c r="I128" s="176"/>
      <c r="J128" s="174">
        <f>J82</f>
        <v>200000</v>
      </c>
      <c r="K128" s="172">
        <f>J128*100/J125</f>
        <v>0.7735410865427604</v>
      </c>
    </row>
    <row r="129" spans="2:11" ht="21" customHeight="1">
      <c r="B129" s="3"/>
      <c r="F129" s="173" t="s">
        <v>124</v>
      </c>
      <c r="G129" s="173"/>
      <c r="H129" s="173"/>
      <c r="I129" s="173"/>
      <c r="J129" s="174">
        <f>J123</f>
        <v>1168841</v>
      </c>
      <c r="K129" s="172">
        <f>J129*100/J125</f>
        <v>4.520732685678633</v>
      </c>
    </row>
    <row r="130" spans="2:11" ht="21" customHeight="1">
      <c r="B130" s="3"/>
      <c r="F130" s="176" t="s">
        <v>319</v>
      </c>
      <c r="G130" s="176"/>
      <c r="H130" s="176"/>
      <c r="I130" s="176"/>
      <c r="J130" s="174">
        <f>J15+J16+J25+J31+J37+J40+J44+J45+J48+J51+J58+J61+J67+J69+J70+J72+J73+J74+J76+J77+J78</f>
        <v>2534582.08</v>
      </c>
      <c r="K130" s="172">
        <f>J130*100/J125</f>
        <v>9.803016880475049</v>
      </c>
    </row>
    <row r="131" ht="27" customHeight="1">
      <c r="B131" s="3"/>
    </row>
    <row r="132" spans="2:12" ht="27" customHeight="1">
      <c r="B132" s="8" t="s">
        <v>327</v>
      </c>
      <c r="C132" s="9"/>
      <c r="D132" s="69"/>
      <c r="E132" s="9"/>
      <c r="F132" s="9"/>
      <c r="G132" s="9"/>
      <c r="H132" s="9"/>
      <c r="I132" s="9"/>
      <c r="J132" s="88"/>
      <c r="K132" s="9"/>
      <c r="L132" s="9"/>
    </row>
    <row r="133" ht="27" customHeight="1">
      <c r="B133" s="4" t="s">
        <v>151</v>
      </c>
    </row>
    <row r="134" ht="27" customHeight="1">
      <c r="B134" s="4" t="s">
        <v>147</v>
      </c>
    </row>
    <row r="135" ht="27" customHeight="1">
      <c r="B135" s="2" t="s">
        <v>141</v>
      </c>
    </row>
    <row r="136" spans="5:9" ht="27" customHeight="1">
      <c r="E136" s="15"/>
      <c r="F136" s="16"/>
      <c r="I136" s="14"/>
    </row>
    <row r="137" spans="5:6" ht="27" customHeight="1">
      <c r="E137" s="15"/>
      <c r="F137" s="16"/>
    </row>
    <row r="138" spans="5:6" ht="27" customHeight="1">
      <c r="E138" s="15"/>
      <c r="F138" s="17"/>
    </row>
    <row r="139" spans="5:6" ht="12.75">
      <c r="E139" s="15"/>
      <c r="F139" s="15"/>
    </row>
    <row r="140" spans="5:6" ht="12.75">
      <c r="E140" s="15"/>
      <c r="F140" s="15"/>
    </row>
  </sheetData>
  <sheetProtection/>
  <mergeCells count="47">
    <mergeCell ref="K16:K23"/>
    <mergeCell ref="B16:B23"/>
    <mergeCell ref="A16:A23"/>
    <mergeCell ref="A47:O47"/>
    <mergeCell ref="L16:L23"/>
    <mergeCell ref="M16:M23"/>
    <mergeCell ref="N16:N23"/>
    <mergeCell ref="O16:O23"/>
    <mergeCell ref="O31:O36"/>
    <mergeCell ref="L31:L36"/>
    <mergeCell ref="C3:I3"/>
    <mergeCell ref="J10:J12"/>
    <mergeCell ref="A14:O14"/>
    <mergeCell ref="A80:O80"/>
    <mergeCell ref="C4:I4"/>
    <mergeCell ref="C5:I5"/>
    <mergeCell ref="C6:I6"/>
    <mergeCell ref="C7:I7"/>
    <mergeCell ref="B31:B36"/>
    <mergeCell ref="A31:A36"/>
    <mergeCell ref="A9:A12"/>
    <mergeCell ref="K10:K12"/>
    <mergeCell ref="I10:I12"/>
    <mergeCell ref="E9:M9"/>
    <mergeCell ref="M11:M12"/>
    <mergeCell ref="L11:L12"/>
    <mergeCell ref="G10:G12"/>
    <mergeCell ref="B1:O1"/>
    <mergeCell ref="N9:N12"/>
    <mergeCell ref="O9:O12"/>
    <mergeCell ref="E10:E12"/>
    <mergeCell ref="F10:F12"/>
    <mergeCell ref="H10:H12"/>
    <mergeCell ref="L10:M10"/>
    <mergeCell ref="B9:B12"/>
    <mergeCell ref="C9:C12"/>
    <mergeCell ref="D9:D12"/>
    <mergeCell ref="F128:I128"/>
    <mergeCell ref="F127:I127"/>
    <mergeCell ref="F130:I130"/>
    <mergeCell ref="E31:E36"/>
    <mergeCell ref="K31:K36"/>
    <mergeCell ref="F125:I125"/>
    <mergeCell ref="F126:I126"/>
    <mergeCell ref="A83:O83"/>
    <mergeCell ref="M31:M36"/>
    <mergeCell ref="N31:N3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</dc:creator>
  <cp:keywords/>
  <dc:description/>
  <cp:lastModifiedBy>Данилка</cp:lastModifiedBy>
  <cp:lastPrinted>2014-01-29T06:45:51Z</cp:lastPrinted>
  <dcterms:created xsi:type="dcterms:W3CDTF">2012-02-10T07:07:53Z</dcterms:created>
  <dcterms:modified xsi:type="dcterms:W3CDTF">2014-08-15T02:23:36Z</dcterms:modified>
  <cp:category/>
  <cp:version/>
  <cp:contentType/>
  <cp:contentStatus/>
</cp:coreProperties>
</file>