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Toc366432915" localSheetId="0">'Лист1'!$A$6</definedName>
    <definedName name="_Toc366432916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BEST</author>
  </authors>
  <commentList>
    <comment ref="B242" authorId="0">
      <text>
        <r>
          <rPr>
            <b/>
            <sz val="9"/>
            <rFont val="Tahoma"/>
            <family val="2"/>
          </rPr>
          <t>BEST: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<sst xmlns="http://schemas.openxmlformats.org/spreadsheetml/2006/main" count="511" uniqueCount="103">
  <si>
    <t>№ строки</t>
  </si>
  <si>
    <t>Наименование мероприятия/ источники расходов на финансирование</t>
  </si>
  <si>
    <r>
      <t>Объем расходов на выполнение мероприятия за счет всех источников ресурсного обеспечения, тыс. рублей</t>
    </r>
    <r>
      <rPr>
        <b/>
        <sz val="10"/>
        <rFont val="Times New Roman"/>
        <family val="1"/>
      </rPr>
      <t>*</t>
    </r>
  </si>
  <si>
    <t>Номер строки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</si>
  <si>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</si>
  <si>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</si>
  <si>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</si>
  <si>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</si>
  <si>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</si>
  <si>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</si>
  <si>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</si>
  <si>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</si>
  <si>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</si>
  <si>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</si>
  <si>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</si>
  <si>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1. Капитальные вложения</t>
  </si>
  <si>
    <t>1.1. Бюджетные инвестиции в объекты капитального строительства</t>
  </si>
  <si>
    <t>ПЛАН МЕРОПРИЯТИЙ</t>
  </si>
  <si>
    <t>по выполнению муниципальной программы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</si>
  <si>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</si>
  <si>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</si>
  <si>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>Всего по направлению «Капитальные вложения», в том числе:</t>
  </si>
  <si>
    <t>Мероприятие 1. Реконструкция очистных сооружений п. Лобва</t>
  </si>
  <si>
    <t>Мероприятие 2. Строительство газовой блочной котельной МАУ НГО  СОШ № 1</t>
  </si>
  <si>
    <t>Мероприятие 3. Строительство газовой блочной котельной МАУ НГО  СОШ № 2</t>
  </si>
  <si>
    <t>1.2. Иные капитальные вложения</t>
  </si>
  <si>
    <t>Всего по направлению «Прочие нужды», в том числе:</t>
  </si>
  <si>
    <t>Мероприятие 7. Осуществление полномочий органов местного самоуправления в сфере подготовки и проведения отопительного сезона</t>
  </si>
  <si>
    <t>Мероприятие 9. Создание комфортных условий проживания граждан на территории Новолялинского городского округа путем  организации электро-, тепло-, газо- и водоснабжения, водоотведения, снабжения населения топливом, в том числе предоставления субсидии на возмещение выпадающих доходов  от предоставления населению услуг тепоснабжения, водоснабжения и водоотведения:</t>
  </si>
  <si>
    <t>ПОДПРОГРАММА 2 «Развитие топливно-энергетического комплекса Новолялинского городского округа»**</t>
  </si>
  <si>
    <t>15,16,19,20</t>
  </si>
  <si>
    <r>
      <t>ПОДПРОГРАММА 3. «Повышение качества условий проживания населения</t>
    </r>
    <r>
      <rPr>
        <b/>
        <sz val="12"/>
        <rFont val="Courier New"/>
        <family val="3"/>
      </rPr>
      <t xml:space="preserve"> </t>
    </r>
    <r>
      <rPr>
        <b/>
        <sz val="12"/>
        <rFont val="Times New Roman"/>
        <family val="1"/>
      </rPr>
      <t>Новолялинского  городского округа»**</t>
    </r>
  </si>
  <si>
    <t>1.Капитальные вложения</t>
  </si>
  <si>
    <t>26,27,28</t>
  </si>
  <si>
    <t>Местный  бюджет</t>
  </si>
  <si>
    <r>
      <t>ПОДПРОГРАММА  4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«Улучшение жилищных условий  граждан Новолялинского городского округа»**</t>
    </r>
  </si>
  <si>
    <t>1. Капитальные вложения</t>
  </si>
  <si>
    <t>29,30,31</t>
  </si>
  <si>
    <t>ВСЕГО ПО ПОДПРОГРАММЕ 8,                   В ТОМ ЧИСЛЕ:</t>
  </si>
  <si>
    <t>ВСЕГО ПО ПОДПРОГРАММЕ 7,                  В ТОМ ЧИСЛЕ:</t>
  </si>
  <si>
    <r>
      <t xml:space="preserve">ПОДПРОГРАММА 5 </t>
    </r>
    <r>
      <rPr>
        <b/>
        <sz val="10"/>
        <rFont val="Times New Roman"/>
        <family val="1"/>
      </rPr>
      <t>«Энергосбережение и повышение  энергетической эффективности Новолялинского городского округа»**</t>
    </r>
  </si>
  <si>
    <t>Мероприятие 11. газификация  п.Лобва</t>
  </si>
  <si>
    <t>Мероприятие 12. Строительство межпоселкового газопровода к селу Салтаново</t>
  </si>
  <si>
    <t>Мероприятие 14.  разработка проектной документации и комплексных инженерных изысканий, прохождение государственной экспертизы на объект  строительства газоснабжения</t>
  </si>
  <si>
    <t>Мероприятие 15. Осуществление мониторинга кредиторской задолженности ресурсоснабжающих организаций по оплате топливно-энергетических ресурсов, использованных для поставки ресурсов, необходимых для предоставления коммунальных услуг, организациям, осуществляющим управление многоквартирными домами</t>
  </si>
  <si>
    <t>Мероприятие 8. Разработка проектно-сметной документаци ГБК-8МВт ул.Кузнецова п.Лобва</t>
  </si>
  <si>
    <t xml:space="preserve"> Мероприятие 16.  Переселение граждан из аварийного жилого фонда, признанного в установленном порядке аварийным  всего, из них</t>
  </si>
  <si>
    <t xml:space="preserve">Мероприятие 17. Снос аварийного жилого фонда, признанного в установленном порядке аварийным </t>
  </si>
  <si>
    <t>ПОДПРОГРАММА 6 « Благоустройство территорий Новолялинского городского округа»</t>
  </si>
  <si>
    <t>ВСЕГО ПО ПОДПРОГРАММЕ 1,            В ТОМ ЧИСЛЕ:</t>
  </si>
  <si>
    <t>ВСЕГО ПО ПОДПРОГРАММЕ 2,                             В ТОМ ЧИСЛЕ:</t>
  </si>
  <si>
    <t>ВСЕГО ПО ПОДПРОГРАММЕ 3,           В ТОМ ЧИСЛЕ:</t>
  </si>
  <si>
    <t>ВСЕГО ПО ПОДПРОГРАММЕ 5,              В ТОМ ЧИСЛЕ:</t>
  </si>
  <si>
    <t>Всего по направлению "Иные капитальные вложения", из них:</t>
  </si>
  <si>
    <t>ВСЕГО ПО ПОДПРОГРАММЕ 6,            В ТОМ ЧИСЛЕ:</t>
  </si>
  <si>
    <t>4, 5, 6, 8</t>
  </si>
  <si>
    <t>24,25,26, 27</t>
  </si>
  <si>
    <t>42,43,44,46,47,48,49,50</t>
  </si>
  <si>
    <t>37,42,59</t>
  </si>
  <si>
    <t>58,64,66, 72,74</t>
  </si>
  <si>
    <t>3. Прочие нужды</t>
  </si>
  <si>
    <t>ПОДПРОГРАММА 1 «Развитие и модернизация систем коммунальной инфраструктуры теплоснабжения, водоснабжения и водоотведения Новолялинского городского округа»</t>
  </si>
  <si>
    <t>1. Капитальные вложения всего</t>
  </si>
  <si>
    <t>3. Прочие нужды всего</t>
  </si>
  <si>
    <t>Бюджетные инвестиции в объекты капитального строительства, всего          в том числе:</t>
  </si>
  <si>
    <t>Иные капитальные вложения, всего,           из них:</t>
  </si>
  <si>
    <t>Мероприятие 6. Капитальный ремонт объектов обеспечения бытовыми услугами (бани)</t>
  </si>
  <si>
    <t>Бюджетные инвестиции в объекты капитального строительства, всего           в том числе:</t>
  </si>
  <si>
    <t>ВСЕГО ПО ПОДПРОГРАММЕ 4,       В ТОМ ЧИСЛЕ:</t>
  </si>
  <si>
    <t>1.2.  Иные капитальные вложения</t>
  </si>
  <si>
    <t>Иные капитальные вложения,               всего, из них:</t>
  </si>
  <si>
    <t>3. Прочие нужды</t>
  </si>
  <si>
    <t>Иные капитальные вложения,             всего, из них:</t>
  </si>
  <si>
    <t>Мероприятие 5. Приобретение машин и оборудования</t>
  </si>
  <si>
    <t>Мероприятие 4.  Модернизация котельного оборудования ГБК-6мВт.      г. Новая Ляля, "ЦРБ"</t>
  </si>
  <si>
    <t>ПОДПРОГРАММА 7 " Обеспечение рационального и безопасного природопользования в Новолялинском городском округе"</t>
  </si>
  <si>
    <t>Мероприятие 10. Газопроводы высокого и низкого давления с установкой ГРПБ г.Новая Ляля Свердлвской области</t>
  </si>
  <si>
    <t>ПОДПРОГРАММА 8 "Обеспечение реализации муниципальной программы  "Развития жилищно-коммунального хозяйства и повышение энергетической эффективности Новолялинского городского округа  до 2020 года"</t>
  </si>
  <si>
    <t xml:space="preserve">Мероприятие 18. Приобретение жилых помещений для отдельных категорий граждан </t>
  </si>
  <si>
    <t xml:space="preserve">Мероприятие 19. Обследование и оценка технического состояния жилищного фонда Новолялинского городского округа </t>
  </si>
  <si>
    <t xml:space="preserve">Мероприятие 21.  Взносы на капитальный ремонт в Региональный фонд содействия капитального ремонта общего имущества в многоквартирных домах Свердловской области </t>
  </si>
  <si>
    <t>Мероприятие 25.  Разработка программ, проектов и  актуализация программ развития  сферы ЖКХ НГО</t>
  </si>
  <si>
    <t xml:space="preserve">Мероприятие 26. Благоустройство, реконструкция и ремонт дворовых территорий </t>
  </si>
  <si>
    <t>Мероприятие13. Строительство межпоселкового газопровода к деревне Савинова</t>
  </si>
  <si>
    <t>х</t>
  </si>
  <si>
    <t xml:space="preserve">Мероприятие 20. Капитальный ремонт и содержание муниципального жилищного фонда </t>
  </si>
  <si>
    <t>Мероприятие22. Модульная типовая водонапорная станция с установкой частотного преобразователя на территории Новолялинского городского округа, всего, из них:</t>
  </si>
  <si>
    <r>
      <t xml:space="preserve"> Мероприятие 24</t>
    </r>
    <r>
      <rPr>
        <sz val="8"/>
        <rFont val="Times New Roman"/>
        <family val="1"/>
      </rPr>
      <t xml:space="preserve">.  Техническое перевооружение системы автоматизации блочно-модульной водогрейной котельной МВКУ-2,4ГД по адресу Свердловская область, Новолялинский район, п.Лобва, ул.Советская 40а </t>
    </r>
    <r>
      <rPr>
        <sz val="10"/>
        <rFont val="Times New Roman"/>
        <family val="1"/>
      </rPr>
      <t xml:space="preserve"> всего, из них:</t>
    </r>
  </si>
  <si>
    <t>Мероприятие 23 Модернизация уличного освещения г.Новая Ляля и п.лобва</t>
  </si>
  <si>
    <t>67-1</t>
  </si>
  <si>
    <t xml:space="preserve">Мероприятие 27. Формирование современной городской среды на территории Новолялинского городского округа на 2017 год» </t>
  </si>
  <si>
    <t>Мероприятие28. Содержание объектов благоустройства городских и сельских поселений</t>
  </si>
  <si>
    <t>Мероприятие 29. Организация и содержание мест захоронения</t>
  </si>
  <si>
    <t>Мероприятие 30. Расходы на электроэнергию</t>
  </si>
  <si>
    <t>Мероприятие 31.  Техническое обслуживание сетей наружного освещения. Установка светильников, рекконструкция и строительство ноых линний наружного освещения. Установка приборов учета.</t>
  </si>
  <si>
    <t>Мероприятие 32. Уличное освещение</t>
  </si>
  <si>
    <t>Мероприятие 33. Восстановление плотины в п.Павда</t>
  </si>
  <si>
    <t>Мероприятие 34. Ремонт и обустройство колодцев и родников. Приобретение оборудования и материалов "Родники"</t>
  </si>
  <si>
    <t>Мероприятие 35. Разработка проектов зон санитарной охраны водных объектов</t>
  </si>
  <si>
    <t>Мероприятие 36. Содержание и ремонт гидротехнических сооружений</t>
  </si>
  <si>
    <t>Мероприятие 37. Разработка лесохозяйственных регламентов в отношении городских лесов</t>
  </si>
  <si>
    <t>Мероприятие 38. Обеспечение реализации муниципальной программы "Развитие жилищно-коммунального хозяйства и повышение энергетической эффективности Новолялинского городского округа до 2020 года" МАУ "УКСиГХ"</t>
  </si>
  <si>
    <t>Приложение № 1 к  постановлению главы Новолялинского городского округа от _________2017г. №  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</si>
</sst>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hrut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41.625" style="0" customWidth="1"/>
    <col min="3" max="3" width="11.875" style="0" customWidth="1"/>
  </cols>
  <sheetData>
    <row r="1" spans="1:12" ht="16.5" customHeight="1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1" ht="30.75" customHeight="1">
      <c r="A3" s="5"/>
      <c r="B3" s="6"/>
      <c r="C3" s="7"/>
      <c r="D3" s="7"/>
      <c r="E3" s="8"/>
      <c r="F3" s="7"/>
      <c r="G3" s="7"/>
      <c r="H3" s="7"/>
      <c r="I3" s="7"/>
      <c r="J3" s="7"/>
      <c r="K3" s="7"/>
    </row>
    <row r="4" spans="1:5" ht="18.75">
      <c r="A4" s="5"/>
      <c r="B4" s="1"/>
      <c r="E4" s="3" t="s">
        <v>17</v>
      </c>
    </row>
    <row r="5" spans="1:5" ht="18.75">
      <c r="A5" s="5"/>
      <c r="B5" s="2"/>
      <c r="E5" s="3" t="s">
        <v>18</v>
      </c>
    </row>
    <row r="6" spans="1:5" ht="18.75">
      <c r="A6" s="3"/>
      <c r="E6" s="3" t="s">
        <v>19</v>
      </c>
    </row>
    <row r="7" spans="1:5" ht="18.75">
      <c r="A7" s="3"/>
      <c r="E7" s="3" t="s">
        <v>20</v>
      </c>
    </row>
    <row r="8" ht="18.75">
      <c r="A8" s="4"/>
    </row>
    <row r="9" spans="1:11" ht="12.75">
      <c r="A9" s="29" t="s">
        <v>0</v>
      </c>
      <c r="B9" s="29" t="s">
        <v>1</v>
      </c>
      <c r="C9" s="29" t="s">
        <v>2</v>
      </c>
      <c r="D9" s="29"/>
      <c r="E9" s="29"/>
      <c r="F9" s="29"/>
      <c r="G9" s="29"/>
      <c r="H9" s="29"/>
      <c r="I9" s="29"/>
      <c r="J9" s="29" t="s">
        <v>3</v>
      </c>
      <c r="K9" s="39"/>
    </row>
    <row r="10" spans="1:11" ht="12.75">
      <c r="A10" s="29"/>
      <c r="B10" s="29"/>
      <c r="C10" s="10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40"/>
      <c r="K10" s="39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29">
        <v>10</v>
      </c>
      <c r="K11" s="29"/>
    </row>
    <row r="12" spans="1:11" ht="25.5">
      <c r="A12" s="13">
        <v>1</v>
      </c>
      <c r="B12" s="14" t="s">
        <v>11</v>
      </c>
      <c r="C12" s="15">
        <f aca="true" t="shared" si="0" ref="C12:I12">SUM(C13:C15)</f>
        <v>843806.7</v>
      </c>
      <c r="D12" s="15">
        <f t="shared" si="0"/>
        <v>277613.2</v>
      </c>
      <c r="E12" s="15">
        <f t="shared" si="0"/>
        <v>142055.90000000002</v>
      </c>
      <c r="F12" s="15">
        <f t="shared" si="0"/>
        <v>64734.5</v>
      </c>
      <c r="G12" s="15">
        <f t="shared" si="0"/>
        <v>57244.899999999994</v>
      </c>
      <c r="H12" s="15">
        <f t="shared" si="0"/>
        <v>52253.3</v>
      </c>
      <c r="I12" s="15">
        <f t="shared" si="0"/>
        <v>249904.90000000002</v>
      </c>
      <c r="J12" s="28" t="s">
        <v>84</v>
      </c>
      <c r="K12" s="28"/>
    </row>
    <row r="13" spans="1:11" ht="12.75">
      <c r="A13" s="13">
        <f>A12+1</f>
        <v>2</v>
      </c>
      <c r="B13" s="17" t="s">
        <v>12</v>
      </c>
      <c r="C13" s="18">
        <f>SUM(D13:I13)</f>
        <v>500008.30000000005</v>
      </c>
      <c r="D13" s="18">
        <f aca="true" t="shared" si="1" ref="D13:I14">D27+D77+D119+D150+D176+D204+D241+D272</f>
        <v>221749.40000000002</v>
      </c>
      <c r="E13" s="18">
        <f t="shared" si="1"/>
        <v>82498.40000000001</v>
      </c>
      <c r="F13" s="18">
        <f>F27+F77+F119+F150+F176+F204+F241+F272</f>
        <v>10275.2</v>
      </c>
      <c r="G13" s="18">
        <f t="shared" si="1"/>
        <v>150</v>
      </c>
      <c r="H13" s="18">
        <f t="shared" si="1"/>
        <v>150</v>
      </c>
      <c r="I13" s="18">
        <f t="shared" si="1"/>
        <v>185185.30000000002</v>
      </c>
      <c r="J13" s="28" t="s">
        <v>84</v>
      </c>
      <c r="K13" s="28"/>
    </row>
    <row r="14" spans="1:11" ht="12.75">
      <c r="A14" s="13">
        <f aca="true" t="shared" si="2" ref="A14:A24">A13+1</f>
        <v>3</v>
      </c>
      <c r="B14" s="17" t="s">
        <v>13</v>
      </c>
      <c r="C14" s="18">
        <f>SUM(D14:I14)</f>
        <v>254485.69999999998</v>
      </c>
      <c r="D14" s="18">
        <f t="shared" si="1"/>
        <v>41863.8</v>
      </c>
      <c r="E14" s="18">
        <f t="shared" si="1"/>
        <v>36244.8</v>
      </c>
      <c r="F14" s="18">
        <f t="shared" si="1"/>
        <v>41459.3</v>
      </c>
      <c r="G14" s="18">
        <f t="shared" si="1"/>
        <v>44094.899999999994</v>
      </c>
      <c r="H14" s="18">
        <f t="shared" si="1"/>
        <v>39103.3</v>
      </c>
      <c r="I14" s="18">
        <f t="shared" si="1"/>
        <v>51719.6</v>
      </c>
      <c r="J14" s="28" t="s">
        <v>84</v>
      </c>
      <c r="K14" s="28"/>
    </row>
    <row r="15" spans="1:11" ht="12.75">
      <c r="A15" s="13">
        <f t="shared" si="2"/>
        <v>4</v>
      </c>
      <c r="B15" s="17" t="s">
        <v>14</v>
      </c>
      <c r="C15" s="18">
        <f>SUM(D15:I15)</f>
        <v>89312.7</v>
      </c>
      <c r="D15" s="18">
        <f aca="true" t="shared" si="3" ref="D15:I15">D29+D79+D121+D152</f>
        <v>14000</v>
      </c>
      <c r="E15" s="18">
        <f t="shared" si="3"/>
        <v>23312.7</v>
      </c>
      <c r="F15" s="18">
        <f t="shared" si="3"/>
        <v>13000</v>
      </c>
      <c r="G15" s="18">
        <f t="shared" si="3"/>
        <v>13000</v>
      </c>
      <c r="H15" s="18">
        <f t="shared" si="3"/>
        <v>13000</v>
      </c>
      <c r="I15" s="18">
        <f t="shared" si="3"/>
        <v>13000</v>
      </c>
      <c r="J15" s="28" t="s">
        <v>84</v>
      </c>
      <c r="K15" s="28"/>
    </row>
    <row r="16" spans="1:11" ht="12.75">
      <c r="A16" s="13">
        <f t="shared" si="2"/>
        <v>5</v>
      </c>
      <c r="B16" s="14" t="s">
        <v>62</v>
      </c>
      <c r="C16" s="15">
        <f>SUM(C17:C19)</f>
        <v>600941.5</v>
      </c>
      <c r="D16" s="15">
        <f aca="true" t="shared" si="4" ref="D16:I16">SUM(D17:D19)</f>
        <v>228138.2</v>
      </c>
      <c r="E16" s="15">
        <f t="shared" si="4"/>
        <v>97932.90000000001</v>
      </c>
      <c r="F16" s="15">
        <f t="shared" si="4"/>
        <v>30327.1</v>
      </c>
      <c r="G16" s="15">
        <f t="shared" si="4"/>
        <v>19850</v>
      </c>
      <c r="H16" s="15">
        <f t="shared" si="4"/>
        <v>14858.4</v>
      </c>
      <c r="I16" s="15">
        <f t="shared" si="4"/>
        <v>209834.90000000002</v>
      </c>
      <c r="J16" s="28" t="s">
        <v>84</v>
      </c>
      <c r="K16" s="28"/>
    </row>
    <row r="17" spans="1:11" ht="12.75">
      <c r="A17" s="13">
        <f t="shared" si="2"/>
        <v>6</v>
      </c>
      <c r="B17" s="17" t="s">
        <v>12</v>
      </c>
      <c r="C17" s="18">
        <f>SUM(D17:I17)</f>
        <v>497926.30000000005</v>
      </c>
      <c r="D17" s="18">
        <f aca="true" t="shared" si="5" ref="D17:I18">D32+D82+D124+D155+D180+D208+D245+D276</f>
        <v>221637.80000000002</v>
      </c>
      <c r="E17" s="18">
        <f t="shared" si="5"/>
        <v>82437.6</v>
      </c>
      <c r="F17" s="18">
        <f t="shared" si="5"/>
        <v>10215.6</v>
      </c>
      <c r="G17" s="18">
        <f t="shared" si="5"/>
        <v>0</v>
      </c>
      <c r="H17" s="18">
        <f t="shared" si="5"/>
        <v>0</v>
      </c>
      <c r="I17" s="18">
        <f t="shared" si="5"/>
        <v>183635.30000000002</v>
      </c>
      <c r="J17" s="28" t="s">
        <v>84</v>
      </c>
      <c r="K17" s="28"/>
    </row>
    <row r="18" spans="1:11" ht="12.75">
      <c r="A18" s="13">
        <f t="shared" si="2"/>
        <v>7</v>
      </c>
      <c r="B18" s="17" t="s">
        <v>13</v>
      </c>
      <c r="C18" s="18">
        <f>SUM(D18:I18)</f>
        <v>93702.5</v>
      </c>
      <c r="D18" s="18">
        <f t="shared" si="5"/>
        <v>6500.4</v>
      </c>
      <c r="E18" s="18">
        <f t="shared" si="5"/>
        <v>6182.6</v>
      </c>
      <c r="F18" s="18">
        <f t="shared" si="5"/>
        <v>20111.5</v>
      </c>
      <c r="G18" s="18">
        <f t="shared" si="5"/>
        <v>19850</v>
      </c>
      <c r="H18" s="18">
        <f t="shared" si="5"/>
        <v>14858.4</v>
      </c>
      <c r="I18" s="18">
        <f t="shared" si="5"/>
        <v>26199.6</v>
      </c>
      <c r="J18" s="28" t="s">
        <v>84</v>
      </c>
      <c r="K18" s="28"/>
    </row>
    <row r="19" spans="1:11" ht="12.75">
      <c r="A19" s="13">
        <f t="shared" si="2"/>
        <v>8</v>
      </c>
      <c r="B19" s="17" t="s">
        <v>14</v>
      </c>
      <c r="C19" s="18">
        <f>SUM(D19:I19)</f>
        <v>9312.7</v>
      </c>
      <c r="D19" s="18">
        <f aca="true" t="shared" si="6" ref="D19:I19">D34+D84+D126</f>
        <v>0</v>
      </c>
      <c r="E19" s="18">
        <f t="shared" si="6"/>
        <v>9312.7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28" t="s">
        <v>84</v>
      </c>
      <c r="K19" s="28"/>
    </row>
    <row r="20" spans="1:11" ht="12.75">
      <c r="A20" s="13">
        <f t="shared" si="2"/>
        <v>9</v>
      </c>
      <c r="B20" s="14" t="s">
        <v>63</v>
      </c>
      <c r="C20" s="19">
        <f aca="true" t="shared" si="7" ref="C20:I20">SUM(C21:C23)</f>
        <v>242865.19999999998</v>
      </c>
      <c r="D20" s="19">
        <f t="shared" si="7"/>
        <v>49474.99999999999</v>
      </c>
      <c r="E20" s="19">
        <f t="shared" si="7"/>
        <v>44123</v>
      </c>
      <c r="F20" s="19">
        <f t="shared" si="7"/>
        <v>34407.399999999994</v>
      </c>
      <c r="G20" s="19">
        <f t="shared" si="7"/>
        <v>37394.9</v>
      </c>
      <c r="H20" s="19">
        <f t="shared" si="7"/>
        <v>37394.9</v>
      </c>
      <c r="I20" s="19">
        <f t="shared" si="7"/>
        <v>40070</v>
      </c>
      <c r="J20" s="28" t="s">
        <v>84</v>
      </c>
      <c r="K20" s="28"/>
    </row>
    <row r="21" spans="1:11" ht="12.75">
      <c r="A21" s="13">
        <f t="shared" si="2"/>
        <v>10</v>
      </c>
      <c r="B21" s="17" t="s">
        <v>12</v>
      </c>
      <c r="C21" s="20">
        <f>SUM(D21:I21)</f>
        <v>2082</v>
      </c>
      <c r="D21" s="20">
        <f aca="true" t="shared" si="8" ref="D21:I22">D64+D108+D137+D163+D191+D216+D256+D284</f>
        <v>111.6</v>
      </c>
      <c r="E21" s="20">
        <f t="shared" si="8"/>
        <v>60.8</v>
      </c>
      <c r="F21" s="20">
        <f t="shared" si="8"/>
        <v>59.6</v>
      </c>
      <c r="G21" s="20">
        <f t="shared" si="8"/>
        <v>150</v>
      </c>
      <c r="H21" s="20">
        <f t="shared" si="8"/>
        <v>150</v>
      </c>
      <c r="I21" s="20">
        <f t="shared" si="8"/>
        <v>1550</v>
      </c>
      <c r="J21" s="28" t="s">
        <v>84</v>
      </c>
      <c r="K21" s="28"/>
    </row>
    <row r="22" spans="1:11" ht="12.75">
      <c r="A22" s="13">
        <f t="shared" si="2"/>
        <v>11</v>
      </c>
      <c r="B22" s="17" t="s">
        <v>13</v>
      </c>
      <c r="C22" s="20">
        <f>SUM(D22:I22)</f>
        <v>160783.19999999998</v>
      </c>
      <c r="D22" s="20">
        <f t="shared" si="8"/>
        <v>35363.399999999994</v>
      </c>
      <c r="E22" s="20">
        <f t="shared" si="8"/>
        <v>30062.199999999997</v>
      </c>
      <c r="F22" s="20">
        <f t="shared" si="8"/>
        <v>21347.8</v>
      </c>
      <c r="G22" s="20">
        <f t="shared" si="8"/>
        <v>24244.9</v>
      </c>
      <c r="H22" s="20">
        <f t="shared" si="8"/>
        <v>24244.9</v>
      </c>
      <c r="I22" s="20">
        <f t="shared" si="8"/>
        <v>25520</v>
      </c>
      <c r="J22" s="28" t="s">
        <v>84</v>
      </c>
      <c r="K22" s="28"/>
    </row>
    <row r="23" spans="1:11" ht="12.75">
      <c r="A23" s="13">
        <f t="shared" si="2"/>
        <v>12</v>
      </c>
      <c r="B23" s="17" t="s">
        <v>14</v>
      </c>
      <c r="C23" s="20">
        <f>SUM(D23:I23)</f>
        <v>80000</v>
      </c>
      <c r="D23" s="20">
        <f aca="true" t="shared" si="9" ref="D23:I23">D165</f>
        <v>14000</v>
      </c>
      <c r="E23" s="20">
        <f t="shared" si="9"/>
        <v>14000</v>
      </c>
      <c r="F23" s="20">
        <f t="shared" si="9"/>
        <v>13000</v>
      </c>
      <c r="G23" s="20">
        <f t="shared" si="9"/>
        <v>13000</v>
      </c>
      <c r="H23" s="20">
        <f t="shared" si="9"/>
        <v>13000</v>
      </c>
      <c r="I23" s="20">
        <f t="shared" si="9"/>
        <v>13000</v>
      </c>
      <c r="J23" s="28" t="s">
        <v>84</v>
      </c>
      <c r="K23" s="28"/>
    </row>
    <row r="24" spans="1:11" ht="12.75">
      <c r="A24" s="37">
        <f t="shared" si="2"/>
        <v>13</v>
      </c>
      <c r="B24" s="30" t="s">
        <v>61</v>
      </c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12.75">
      <c r="A25" s="38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25.5">
      <c r="A26" s="10">
        <v>14</v>
      </c>
      <c r="B26" s="14" t="s">
        <v>49</v>
      </c>
      <c r="C26" s="19">
        <f aca="true" t="shared" si="10" ref="C26:I26">SUM(C27:C29)</f>
        <v>108937.1</v>
      </c>
      <c r="D26" s="19">
        <f t="shared" si="10"/>
        <v>13228.6</v>
      </c>
      <c r="E26" s="19">
        <f t="shared" si="10"/>
        <v>990</v>
      </c>
      <c r="F26" s="19">
        <f t="shared" si="10"/>
        <v>8183.2</v>
      </c>
      <c r="G26" s="19">
        <f t="shared" si="10"/>
        <v>8200</v>
      </c>
      <c r="H26" s="19">
        <f t="shared" si="10"/>
        <v>8200</v>
      </c>
      <c r="I26" s="19">
        <f t="shared" si="10"/>
        <v>70135.3</v>
      </c>
      <c r="J26" s="28" t="s">
        <v>84</v>
      </c>
      <c r="K26" s="28"/>
    </row>
    <row r="27" spans="1:11" ht="18.75">
      <c r="A27" s="10">
        <f>A26+1</f>
        <v>15</v>
      </c>
      <c r="B27" s="17" t="s">
        <v>12</v>
      </c>
      <c r="C27" s="20">
        <f>SUM(D27:I27)</f>
        <v>63777.2</v>
      </c>
      <c r="D27" s="20">
        <f aca="true" t="shared" si="11" ref="D27:I28">D32+D64</f>
        <v>0</v>
      </c>
      <c r="E27" s="20">
        <f t="shared" si="11"/>
        <v>0</v>
      </c>
      <c r="F27" s="57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63777.2</v>
      </c>
      <c r="J27" s="28" t="s">
        <v>84</v>
      </c>
      <c r="K27" s="28"/>
    </row>
    <row r="28" spans="1:11" ht="12.75">
      <c r="A28" s="10">
        <f>A27+1</f>
        <v>16</v>
      </c>
      <c r="B28" s="17" t="s">
        <v>13</v>
      </c>
      <c r="C28" s="21">
        <f>SUM(D28:I28)</f>
        <v>45159.9</v>
      </c>
      <c r="D28" s="21">
        <f t="shared" si="11"/>
        <v>13228.6</v>
      </c>
      <c r="E28" s="21">
        <f t="shared" si="11"/>
        <v>990</v>
      </c>
      <c r="F28" s="21">
        <f t="shared" si="11"/>
        <v>8183.2</v>
      </c>
      <c r="G28" s="21">
        <f t="shared" si="11"/>
        <v>8200</v>
      </c>
      <c r="H28" s="21">
        <f t="shared" si="11"/>
        <v>8200</v>
      </c>
      <c r="I28" s="21">
        <f t="shared" si="11"/>
        <v>6358.1</v>
      </c>
      <c r="J28" s="28" t="s">
        <v>84</v>
      </c>
      <c r="K28" s="28"/>
    </row>
    <row r="29" spans="1:11" ht="12.75">
      <c r="A29" s="10">
        <f>A28+1</f>
        <v>17</v>
      </c>
      <c r="B29" s="17" t="s">
        <v>14</v>
      </c>
      <c r="C29" s="20">
        <f>SUM(D29:I29)</f>
        <v>0</v>
      </c>
      <c r="D29" s="10">
        <f aca="true" t="shared" si="12" ref="D29:I29">D34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  <c r="J29" s="28" t="s">
        <v>84</v>
      </c>
      <c r="K29" s="28"/>
    </row>
    <row r="30" spans="1:11" ht="12.75">
      <c r="A30" s="22">
        <f>A29+1</f>
        <v>18</v>
      </c>
      <c r="B30" s="34" t="s">
        <v>15</v>
      </c>
      <c r="C30" s="35"/>
      <c r="D30" s="35"/>
      <c r="E30" s="35"/>
      <c r="F30" s="35"/>
      <c r="G30" s="35"/>
      <c r="H30" s="35"/>
      <c r="I30" s="35"/>
      <c r="J30" s="35"/>
      <c r="K30" s="36"/>
    </row>
    <row r="31" spans="1:11" ht="25.5">
      <c r="A31" s="10">
        <v>19</v>
      </c>
      <c r="B31" s="14" t="s">
        <v>21</v>
      </c>
      <c r="C31" s="19">
        <f aca="true" t="shared" si="13" ref="C31:I31">SUM(C32:C34)</f>
        <v>92636.4</v>
      </c>
      <c r="D31" s="19">
        <f t="shared" si="13"/>
        <v>1401.1</v>
      </c>
      <c r="E31" s="19">
        <f t="shared" si="13"/>
        <v>0</v>
      </c>
      <c r="F31" s="19">
        <f t="shared" si="13"/>
        <v>7200</v>
      </c>
      <c r="G31" s="19">
        <f t="shared" si="13"/>
        <v>8200</v>
      </c>
      <c r="H31" s="19">
        <f t="shared" si="13"/>
        <v>8200</v>
      </c>
      <c r="I31" s="19">
        <f t="shared" si="13"/>
        <v>67635.3</v>
      </c>
      <c r="J31" s="28" t="s">
        <v>84</v>
      </c>
      <c r="K31" s="28"/>
    </row>
    <row r="32" spans="1:11" ht="12.75">
      <c r="A32" s="10">
        <f>A31+1</f>
        <v>20</v>
      </c>
      <c r="B32" s="23" t="s">
        <v>12</v>
      </c>
      <c r="C32" s="20">
        <f>SUM(D32:I32)</f>
        <v>63777.2</v>
      </c>
      <c r="D32" s="20">
        <f aca="true" t="shared" si="14" ref="D32:I33">D37+D51</f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63777.2</v>
      </c>
      <c r="J32" s="28" t="s">
        <v>84</v>
      </c>
      <c r="K32" s="28"/>
    </row>
    <row r="33" spans="1:11" ht="12.75">
      <c r="A33" s="10">
        <f>A32+1</f>
        <v>21</v>
      </c>
      <c r="B33" s="23" t="s">
        <v>13</v>
      </c>
      <c r="C33" s="18">
        <f>SUM(D33:I33)</f>
        <v>28859.199999999997</v>
      </c>
      <c r="D33" s="20">
        <f t="shared" si="14"/>
        <v>1401.1</v>
      </c>
      <c r="E33" s="20">
        <f t="shared" si="14"/>
        <v>0</v>
      </c>
      <c r="F33" s="20">
        <f t="shared" si="14"/>
        <v>7200</v>
      </c>
      <c r="G33" s="20">
        <f t="shared" si="14"/>
        <v>8200</v>
      </c>
      <c r="H33" s="20">
        <f t="shared" si="14"/>
        <v>8200</v>
      </c>
      <c r="I33" s="20">
        <f t="shared" si="14"/>
        <v>3858.1</v>
      </c>
      <c r="J33" s="28" t="s">
        <v>84</v>
      </c>
      <c r="K33" s="28"/>
    </row>
    <row r="34" spans="1:11" ht="12.75">
      <c r="A34" s="10">
        <f>A33+1</f>
        <v>22</v>
      </c>
      <c r="B34" s="17" t="s">
        <v>14</v>
      </c>
      <c r="C34" s="20">
        <f>SUM(D34:I34)</f>
        <v>0</v>
      </c>
      <c r="D34" s="10">
        <f aca="true" t="shared" si="15" ref="D34:I34">D39</f>
        <v>0</v>
      </c>
      <c r="E34" s="10">
        <f t="shared" si="15"/>
        <v>0</v>
      </c>
      <c r="F34" s="10">
        <f t="shared" si="15"/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  <c r="J34" s="28" t="s">
        <v>84</v>
      </c>
      <c r="K34" s="28"/>
    </row>
    <row r="35" spans="1:11" ht="12.75">
      <c r="A35" s="10">
        <f>A34+1</f>
        <v>23</v>
      </c>
      <c r="B35" s="30" t="s">
        <v>16</v>
      </c>
      <c r="C35" s="30"/>
      <c r="D35" s="30"/>
      <c r="E35" s="30"/>
      <c r="F35" s="30"/>
      <c r="G35" s="30"/>
      <c r="H35" s="30"/>
      <c r="I35" s="30"/>
      <c r="J35" s="30"/>
      <c r="K35" s="31"/>
    </row>
    <row r="36" spans="1:11" ht="38.25">
      <c r="A36" s="10">
        <v>24</v>
      </c>
      <c r="B36" s="14" t="s">
        <v>64</v>
      </c>
      <c r="C36" s="16">
        <f>SUM(C37:C39)</f>
        <v>67135.3</v>
      </c>
      <c r="D36" s="16">
        <f aca="true" t="shared" si="16" ref="D36:I36">SUM(D37:D39)</f>
        <v>0</v>
      </c>
      <c r="E36" s="16">
        <f t="shared" si="16"/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67135.3</v>
      </c>
      <c r="J36" s="28" t="s">
        <v>84</v>
      </c>
      <c r="K36" s="28"/>
    </row>
    <row r="37" spans="1:11" ht="12.75">
      <c r="A37" s="10">
        <f aca="true" t="shared" si="17" ref="A37:A42">A36+1</f>
        <v>25</v>
      </c>
      <c r="B37" s="23" t="s">
        <v>12</v>
      </c>
      <c r="C37" s="10">
        <f>SUM(D37:I37)</f>
        <v>63777.2</v>
      </c>
      <c r="D37" s="10">
        <f aca="true" t="shared" si="18" ref="D37:I38">D41+D44+D47</f>
        <v>0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18"/>
        <v>0</v>
      </c>
      <c r="I37" s="10">
        <f t="shared" si="18"/>
        <v>63777.2</v>
      </c>
      <c r="J37" s="28" t="s">
        <v>84</v>
      </c>
      <c r="K37" s="28"/>
    </row>
    <row r="38" spans="1:11" ht="12.75">
      <c r="A38" s="10">
        <f t="shared" si="17"/>
        <v>26</v>
      </c>
      <c r="B38" s="23" t="s">
        <v>13</v>
      </c>
      <c r="C38" s="10">
        <f>SUM(D38:I38)</f>
        <v>3358.1</v>
      </c>
      <c r="D38" s="10">
        <f t="shared" si="18"/>
        <v>0</v>
      </c>
      <c r="E38" s="10">
        <f t="shared" si="18"/>
        <v>0</v>
      </c>
      <c r="F38" s="10">
        <f t="shared" si="18"/>
        <v>0</v>
      </c>
      <c r="G38" s="10">
        <f t="shared" si="18"/>
        <v>0</v>
      </c>
      <c r="H38" s="10">
        <f t="shared" si="18"/>
        <v>0</v>
      </c>
      <c r="I38" s="10">
        <f t="shared" si="18"/>
        <v>3358.1</v>
      </c>
      <c r="J38" s="28" t="s">
        <v>84</v>
      </c>
      <c r="K38" s="28"/>
    </row>
    <row r="39" spans="1:11" ht="12.75">
      <c r="A39" s="10">
        <f t="shared" si="17"/>
        <v>27</v>
      </c>
      <c r="B39" s="17" t="s">
        <v>14</v>
      </c>
      <c r="C39" s="10">
        <f>SUM(D39:I39)</f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8" t="s">
        <v>84</v>
      </c>
      <c r="K39" s="28"/>
    </row>
    <row r="40" spans="1:11" ht="25.5">
      <c r="A40" s="10">
        <f t="shared" si="17"/>
        <v>28</v>
      </c>
      <c r="B40" s="17" t="s">
        <v>22</v>
      </c>
      <c r="C40" s="10">
        <f aca="true" t="shared" si="19" ref="C40:I40">SUM(C41,C42)</f>
        <v>43290</v>
      </c>
      <c r="D40" s="10">
        <f t="shared" si="19"/>
        <v>0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43290</v>
      </c>
      <c r="J40" s="29">
        <v>7.8</v>
      </c>
      <c r="K40" s="29"/>
    </row>
    <row r="41" spans="1:11" ht="12.75">
      <c r="A41" s="10">
        <f t="shared" si="17"/>
        <v>29</v>
      </c>
      <c r="B41" s="23" t="s">
        <v>12</v>
      </c>
      <c r="C41" s="10">
        <f>SUM(D41:I41)</f>
        <v>41125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41125</v>
      </c>
      <c r="J41" s="28" t="s">
        <v>84</v>
      </c>
      <c r="K41" s="28"/>
    </row>
    <row r="42" spans="1:11" ht="12.75">
      <c r="A42" s="10">
        <f t="shared" si="17"/>
        <v>30</v>
      </c>
      <c r="B42" s="23" t="s">
        <v>13</v>
      </c>
      <c r="C42" s="10">
        <f>SUM(D42:I42)</f>
        <v>2165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2165</v>
      </c>
      <c r="J42" s="28" t="s">
        <v>84</v>
      </c>
      <c r="K42" s="28"/>
    </row>
    <row r="43" spans="1:11" ht="25.5">
      <c r="A43" s="10">
        <v>31</v>
      </c>
      <c r="B43" s="17" t="s">
        <v>23</v>
      </c>
      <c r="C43" s="10">
        <f aca="true" t="shared" si="20" ref="C43:I43">SUM(C44,C45)</f>
        <v>9542.300000000001</v>
      </c>
      <c r="D43" s="10">
        <f t="shared" si="20"/>
        <v>0</v>
      </c>
      <c r="E43" s="10">
        <f t="shared" si="20"/>
        <v>0</v>
      </c>
      <c r="F43" s="10">
        <f t="shared" si="20"/>
        <v>0</v>
      </c>
      <c r="G43" s="10">
        <f t="shared" si="20"/>
        <v>0</v>
      </c>
      <c r="H43" s="10">
        <f t="shared" si="20"/>
        <v>0</v>
      </c>
      <c r="I43" s="10">
        <f t="shared" si="20"/>
        <v>9542.300000000001</v>
      </c>
      <c r="J43" s="29">
        <v>4.8</v>
      </c>
      <c r="K43" s="29"/>
    </row>
    <row r="44" spans="1:11" ht="12.75">
      <c r="A44" s="10">
        <f>A43+1</f>
        <v>32</v>
      </c>
      <c r="B44" s="17" t="s">
        <v>12</v>
      </c>
      <c r="C44" s="10">
        <f>SUM(D44:I44)</f>
        <v>9065.2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9065.2</v>
      </c>
      <c r="J44" s="28" t="s">
        <v>84</v>
      </c>
      <c r="K44" s="28"/>
    </row>
    <row r="45" spans="1:11" ht="12.75">
      <c r="A45" s="10">
        <f>A44+1</f>
        <v>33</v>
      </c>
      <c r="B45" s="17" t="s">
        <v>13</v>
      </c>
      <c r="C45" s="10">
        <f>SUM(D45:I45)</f>
        <v>477.1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477.1</v>
      </c>
      <c r="J45" s="28" t="s">
        <v>84</v>
      </c>
      <c r="K45" s="28"/>
    </row>
    <row r="46" spans="1:11" ht="25.5">
      <c r="A46" s="10">
        <v>34</v>
      </c>
      <c r="B46" s="17" t="s">
        <v>24</v>
      </c>
      <c r="C46" s="10">
        <f aca="true" t="shared" si="21" ref="C46:I46">SUM(C47,C48)</f>
        <v>14303</v>
      </c>
      <c r="D46" s="10">
        <f t="shared" si="21"/>
        <v>0</v>
      </c>
      <c r="E46" s="10">
        <f t="shared" si="21"/>
        <v>0</v>
      </c>
      <c r="F46" s="10">
        <f t="shared" si="21"/>
        <v>0</v>
      </c>
      <c r="G46" s="10">
        <f t="shared" si="21"/>
        <v>0</v>
      </c>
      <c r="H46" s="10">
        <f t="shared" si="21"/>
        <v>0</v>
      </c>
      <c r="I46" s="10">
        <f t="shared" si="21"/>
        <v>14303</v>
      </c>
      <c r="J46" s="29">
        <v>4.8</v>
      </c>
      <c r="K46" s="29"/>
    </row>
    <row r="47" spans="1:11" ht="12.75">
      <c r="A47" s="10">
        <f>A46+1</f>
        <v>35</v>
      </c>
      <c r="B47" s="17" t="s">
        <v>12</v>
      </c>
      <c r="C47" s="10">
        <f>SUM(D47:I47)</f>
        <v>13587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13587</v>
      </c>
      <c r="J47" s="28" t="s">
        <v>84</v>
      </c>
      <c r="K47" s="28"/>
    </row>
    <row r="48" spans="1:11" ht="12.75">
      <c r="A48" s="10">
        <f>A47+1</f>
        <v>36</v>
      </c>
      <c r="B48" s="17" t="s">
        <v>13</v>
      </c>
      <c r="C48" s="10">
        <f>SUM(D48:I48)</f>
        <v>716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716</v>
      </c>
      <c r="J48" s="28" t="s">
        <v>84</v>
      </c>
      <c r="K48" s="28"/>
    </row>
    <row r="49" spans="1:11" ht="12.75">
      <c r="A49" s="10">
        <f>A48+1</f>
        <v>37</v>
      </c>
      <c r="B49" s="30" t="s">
        <v>25</v>
      </c>
      <c r="C49" s="30"/>
      <c r="D49" s="30"/>
      <c r="E49" s="30"/>
      <c r="F49" s="30"/>
      <c r="G49" s="30"/>
      <c r="H49" s="30"/>
      <c r="I49" s="30"/>
      <c r="J49" s="30"/>
      <c r="K49" s="31"/>
    </row>
    <row r="50" spans="1:11" ht="25.5">
      <c r="A50" s="10">
        <v>38</v>
      </c>
      <c r="B50" s="14" t="s">
        <v>65</v>
      </c>
      <c r="C50" s="16">
        <f>SUM(C52,C51)</f>
        <v>25501.1</v>
      </c>
      <c r="D50" s="16">
        <f aca="true" t="shared" si="22" ref="D50:I50">SUM(D51,D52)</f>
        <v>1401.1</v>
      </c>
      <c r="E50" s="16">
        <f t="shared" si="22"/>
        <v>0</v>
      </c>
      <c r="F50" s="16">
        <f t="shared" si="22"/>
        <v>7200</v>
      </c>
      <c r="G50" s="16">
        <f t="shared" si="22"/>
        <v>8200</v>
      </c>
      <c r="H50" s="16">
        <f t="shared" si="22"/>
        <v>8200</v>
      </c>
      <c r="I50" s="16">
        <f t="shared" si="22"/>
        <v>500</v>
      </c>
      <c r="J50" s="28" t="s">
        <v>84</v>
      </c>
      <c r="K50" s="28"/>
    </row>
    <row r="51" spans="1:11" ht="12.75">
      <c r="A51" s="10">
        <f aca="true" t="shared" si="23" ref="A51:A71">A50+1</f>
        <v>39</v>
      </c>
      <c r="B51" s="17" t="s">
        <v>12</v>
      </c>
      <c r="C51" s="10">
        <f>SUM(D51:I51)</f>
        <v>0</v>
      </c>
      <c r="D51" s="10">
        <f aca="true" t="shared" si="24" ref="D51:I52">D54+D57+D60</f>
        <v>0</v>
      </c>
      <c r="E51" s="10">
        <f t="shared" si="24"/>
        <v>0</v>
      </c>
      <c r="F51" s="10">
        <f t="shared" si="24"/>
        <v>0</v>
      </c>
      <c r="G51" s="10">
        <f t="shared" si="24"/>
        <v>0</v>
      </c>
      <c r="H51" s="10">
        <f t="shared" si="24"/>
        <v>0</v>
      </c>
      <c r="I51" s="10">
        <f t="shared" si="24"/>
        <v>0</v>
      </c>
      <c r="J51" s="28" t="s">
        <v>84</v>
      </c>
      <c r="K51" s="28"/>
    </row>
    <row r="52" spans="1:11" ht="12.75">
      <c r="A52" s="10">
        <f t="shared" si="23"/>
        <v>40</v>
      </c>
      <c r="B52" s="17" t="s">
        <v>13</v>
      </c>
      <c r="C52" s="10">
        <f>SUM(D52:I52)</f>
        <v>25501.1</v>
      </c>
      <c r="D52" s="10">
        <f t="shared" si="24"/>
        <v>1401.1</v>
      </c>
      <c r="E52" s="10">
        <f t="shared" si="24"/>
        <v>0</v>
      </c>
      <c r="F52" s="10">
        <f t="shared" si="24"/>
        <v>7200</v>
      </c>
      <c r="G52" s="10">
        <f t="shared" si="24"/>
        <v>8200</v>
      </c>
      <c r="H52" s="10">
        <f t="shared" si="24"/>
        <v>8200</v>
      </c>
      <c r="I52" s="10">
        <f t="shared" si="24"/>
        <v>500</v>
      </c>
      <c r="J52" s="28" t="s">
        <v>84</v>
      </c>
      <c r="K52" s="28"/>
    </row>
    <row r="53" spans="1:11" ht="30.75" customHeight="1">
      <c r="A53" s="10">
        <f t="shared" si="23"/>
        <v>41</v>
      </c>
      <c r="B53" s="17" t="s">
        <v>74</v>
      </c>
      <c r="C53" s="10">
        <f aca="true" t="shared" si="25" ref="C53:I53">SUM(C54,C55)</f>
        <v>7200</v>
      </c>
      <c r="D53" s="10">
        <f t="shared" si="25"/>
        <v>0</v>
      </c>
      <c r="E53" s="10">
        <f t="shared" si="25"/>
        <v>0</v>
      </c>
      <c r="F53" s="10">
        <f t="shared" si="25"/>
        <v>7200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29">
        <v>7.8</v>
      </c>
      <c r="K53" s="29"/>
    </row>
    <row r="54" spans="1:11" ht="12.75">
      <c r="A54" s="10">
        <f t="shared" si="23"/>
        <v>42</v>
      </c>
      <c r="B54" s="17" t="s">
        <v>12</v>
      </c>
      <c r="C54" s="10">
        <f>SUM(D54:I54)</f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28" t="s">
        <v>84</v>
      </c>
      <c r="K54" s="28"/>
    </row>
    <row r="55" spans="1:11" ht="12.75">
      <c r="A55" s="10">
        <f t="shared" si="23"/>
        <v>43</v>
      </c>
      <c r="B55" s="17" t="s">
        <v>13</v>
      </c>
      <c r="C55" s="10">
        <f>SUM(D55:I55)</f>
        <v>7200</v>
      </c>
      <c r="D55" s="10">
        <v>0</v>
      </c>
      <c r="E55" s="10">
        <v>0</v>
      </c>
      <c r="F55" s="10">
        <v>7200</v>
      </c>
      <c r="G55" s="10">
        <v>0</v>
      </c>
      <c r="H55" s="10">
        <v>0</v>
      </c>
      <c r="I55" s="10">
        <v>0</v>
      </c>
      <c r="J55" s="28" t="s">
        <v>84</v>
      </c>
      <c r="K55" s="28"/>
    </row>
    <row r="56" spans="1:11" ht="25.5">
      <c r="A56" s="10">
        <f t="shared" si="23"/>
        <v>44</v>
      </c>
      <c r="B56" s="56" t="s">
        <v>73</v>
      </c>
      <c r="C56" s="10">
        <f aca="true" t="shared" si="26" ref="C56:I56">SUM(C57:C58)</f>
        <v>16400</v>
      </c>
      <c r="D56" s="10">
        <f t="shared" si="26"/>
        <v>0</v>
      </c>
      <c r="E56" s="10">
        <f t="shared" si="26"/>
        <v>0</v>
      </c>
      <c r="F56" s="10">
        <f t="shared" si="26"/>
        <v>0</v>
      </c>
      <c r="G56" s="10">
        <f t="shared" si="26"/>
        <v>8200</v>
      </c>
      <c r="H56" s="10">
        <f t="shared" si="26"/>
        <v>8200</v>
      </c>
      <c r="I56" s="10">
        <f t="shared" si="26"/>
        <v>0</v>
      </c>
      <c r="J56" s="29">
        <v>10.11</v>
      </c>
      <c r="K56" s="29"/>
    </row>
    <row r="57" spans="1:11" ht="12.75">
      <c r="A57" s="10">
        <f t="shared" si="23"/>
        <v>45</v>
      </c>
      <c r="B57" s="17" t="s">
        <v>12</v>
      </c>
      <c r="C57" s="10">
        <f>SUM(D57:I57)</f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28" t="s">
        <v>84</v>
      </c>
      <c r="K57" s="28"/>
    </row>
    <row r="58" spans="1:11" ht="12.75">
      <c r="A58" s="10">
        <f t="shared" si="23"/>
        <v>46</v>
      </c>
      <c r="B58" s="17" t="s">
        <v>13</v>
      </c>
      <c r="C58" s="10">
        <f>SUM(D58:I58)</f>
        <v>16400</v>
      </c>
      <c r="D58" s="10">
        <v>0</v>
      </c>
      <c r="E58" s="10">
        <v>0</v>
      </c>
      <c r="F58" s="10">
        <v>0</v>
      </c>
      <c r="G58" s="10">
        <v>8200</v>
      </c>
      <c r="H58" s="10">
        <v>8200</v>
      </c>
      <c r="I58" s="10">
        <v>0</v>
      </c>
      <c r="J58" s="28" t="s">
        <v>84</v>
      </c>
      <c r="K58" s="28"/>
    </row>
    <row r="59" spans="1:11" ht="25.5">
      <c r="A59" s="10">
        <f t="shared" si="23"/>
        <v>47</v>
      </c>
      <c r="B59" s="17" t="s">
        <v>66</v>
      </c>
      <c r="C59" s="10">
        <f aca="true" t="shared" si="27" ref="C59:I59">SUM(C60,C61)</f>
        <v>1901.1</v>
      </c>
      <c r="D59" s="10">
        <f t="shared" si="27"/>
        <v>1401.1</v>
      </c>
      <c r="E59" s="10">
        <f t="shared" si="27"/>
        <v>0</v>
      </c>
      <c r="F59" s="10">
        <f t="shared" si="27"/>
        <v>0</v>
      </c>
      <c r="G59" s="10">
        <f t="shared" si="27"/>
        <v>0</v>
      </c>
      <c r="H59" s="10">
        <f t="shared" si="27"/>
        <v>0</v>
      </c>
      <c r="I59" s="10">
        <f t="shared" si="27"/>
        <v>500</v>
      </c>
      <c r="J59" s="29">
        <v>8</v>
      </c>
      <c r="K59" s="29"/>
    </row>
    <row r="60" spans="1:11" ht="12.75">
      <c r="A60" s="10">
        <f t="shared" si="23"/>
        <v>48</v>
      </c>
      <c r="B60" s="17" t="s">
        <v>12</v>
      </c>
      <c r="C60" s="10">
        <f>SUM(D60:I60)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28" t="s">
        <v>84</v>
      </c>
      <c r="K60" s="28"/>
    </row>
    <row r="61" spans="1:11" ht="12.75">
      <c r="A61" s="10">
        <f t="shared" si="23"/>
        <v>49</v>
      </c>
      <c r="B61" s="17" t="s">
        <v>13</v>
      </c>
      <c r="C61" s="10">
        <f>SUM(D61:I61)</f>
        <v>1901.1</v>
      </c>
      <c r="D61" s="10">
        <v>1401.1</v>
      </c>
      <c r="E61" s="10">
        <v>0</v>
      </c>
      <c r="F61" s="10">
        <v>0</v>
      </c>
      <c r="G61" s="10">
        <v>0</v>
      </c>
      <c r="H61" s="10">
        <v>0</v>
      </c>
      <c r="I61" s="10">
        <v>500</v>
      </c>
      <c r="J61" s="28" t="s">
        <v>84</v>
      </c>
      <c r="K61" s="28"/>
    </row>
    <row r="62" spans="1:11" ht="12.75">
      <c r="A62" s="10">
        <f t="shared" si="23"/>
        <v>50</v>
      </c>
      <c r="B62" s="33" t="s">
        <v>60</v>
      </c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25.5">
      <c r="A63" s="10">
        <f t="shared" si="23"/>
        <v>51</v>
      </c>
      <c r="B63" s="24" t="s">
        <v>26</v>
      </c>
      <c r="C63" s="16">
        <f aca="true" t="shared" si="28" ref="C63:I63">SUM(C64:C65)</f>
        <v>16300.7</v>
      </c>
      <c r="D63" s="16">
        <f t="shared" si="28"/>
        <v>11827.5</v>
      </c>
      <c r="E63" s="16">
        <f t="shared" si="28"/>
        <v>990</v>
      </c>
      <c r="F63" s="16">
        <f t="shared" si="28"/>
        <v>983.2</v>
      </c>
      <c r="G63" s="16">
        <f t="shared" si="28"/>
        <v>0</v>
      </c>
      <c r="H63" s="16">
        <f t="shared" si="28"/>
        <v>0</v>
      </c>
      <c r="I63" s="16">
        <f t="shared" si="28"/>
        <v>2500</v>
      </c>
      <c r="J63" s="28" t="s">
        <v>84</v>
      </c>
      <c r="K63" s="28"/>
    </row>
    <row r="64" spans="1:11" ht="12.75">
      <c r="A64" s="10">
        <f t="shared" si="23"/>
        <v>52</v>
      </c>
      <c r="B64" s="17" t="s">
        <v>12</v>
      </c>
      <c r="C64" s="10">
        <f>SUM(D64:I64)</f>
        <v>0</v>
      </c>
      <c r="D64" s="10">
        <f aca="true" t="shared" si="29" ref="D64:I65">D67+D70+D73</f>
        <v>0</v>
      </c>
      <c r="E64" s="10">
        <f t="shared" si="29"/>
        <v>0</v>
      </c>
      <c r="F64" s="10">
        <f t="shared" si="29"/>
        <v>0</v>
      </c>
      <c r="G64" s="10">
        <f t="shared" si="29"/>
        <v>0</v>
      </c>
      <c r="H64" s="10">
        <f t="shared" si="29"/>
        <v>0</v>
      </c>
      <c r="I64" s="10">
        <f t="shared" si="29"/>
        <v>0</v>
      </c>
      <c r="J64" s="28" t="s">
        <v>84</v>
      </c>
      <c r="K64" s="28"/>
    </row>
    <row r="65" spans="1:11" ht="12.75">
      <c r="A65" s="10">
        <f t="shared" si="23"/>
        <v>53</v>
      </c>
      <c r="B65" s="17" t="s">
        <v>13</v>
      </c>
      <c r="C65" s="10">
        <f>SUM(D65:I65)</f>
        <v>16300.7</v>
      </c>
      <c r="D65" s="10">
        <f t="shared" si="29"/>
        <v>11827.5</v>
      </c>
      <c r="E65" s="10">
        <f t="shared" si="29"/>
        <v>990</v>
      </c>
      <c r="F65" s="10">
        <f t="shared" si="29"/>
        <v>983.2</v>
      </c>
      <c r="G65" s="10">
        <f t="shared" si="29"/>
        <v>0</v>
      </c>
      <c r="H65" s="10">
        <f t="shared" si="29"/>
        <v>0</v>
      </c>
      <c r="I65" s="10">
        <f t="shared" si="29"/>
        <v>2500</v>
      </c>
      <c r="J65" s="28" t="s">
        <v>84</v>
      </c>
      <c r="K65" s="28"/>
    </row>
    <row r="66" spans="1:11" ht="38.25">
      <c r="A66" s="10">
        <f t="shared" si="23"/>
        <v>54</v>
      </c>
      <c r="B66" s="12" t="s">
        <v>27</v>
      </c>
      <c r="C66" s="10">
        <f aca="true" t="shared" si="30" ref="C66:I66">SUM(C67:C68)</f>
        <v>11100</v>
      </c>
      <c r="D66" s="10">
        <f t="shared" si="30"/>
        <v>11100</v>
      </c>
      <c r="E66" s="10">
        <f t="shared" si="30"/>
        <v>0</v>
      </c>
      <c r="F66" s="10">
        <f t="shared" si="30"/>
        <v>0</v>
      </c>
      <c r="G66" s="10">
        <f t="shared" si="30"/>
        <v>0</v>
      </c>
      <c r="H66" s="10">
        <f t="shared" si="30"/>
        <v>0</v>
      </c>
      <c r="I66" s="10">
        <f t="shared" si="30"/>
        <v>0</v>
      </c>
      <c r="J66" s="29" t="s">
        <v>55</v>
      </c>
      <c r="K66" s="29"/>
    </row>
    <row r="67" spans="1:11" ht="12.75">
      <c r="A67" s="10">
        <f t="shared" si="23"/>
        <v>55</v>
      </c>
      <c r="B67" s="17" t="s">
        <v>12</v>
      </c>
      <c r="C67" s="10">
        <f>SUM(D67:I67)</f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28" t="s">
        <v>84</v>
      </c>
      <c r="K67" s="28"/>
    </row>
    <row r="68" spans="1:11" ht="12.75">
      <c r="A68" s="10">
        <f t="shared" si="23"/>
        <v>56</v>
      </c>
      <c r="B68" s="12" t="s">
        <v>13</v>
      </c>
      <c r="C68" s="10">
        <f>SUM(D68:I68)</f>
        <v>11100</v>
      </c>
      <c r="D68" s="10">
        <v>11100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28" t="s">
        <v>84</v>
      </c>
      <c r="K68" s="28"/>
    </row>
    <row r="69" spans="1:11" ht="38.25">
      <c r="A69" s="10">
        <f t="shared" si="23"/>
        <v>57</v>
      </c>
      <c r="B69" s="12" t="s">
        <v>45</v>
      </c>
      <c r="C69" s="10">
        <f aca="true" t="shared" si="31" ref="C69:I69">SUM(C70:C71)</f>
        <v>800</v>
      </c>
      <c r="D69" s="10">
        <f t="shared" si="31"/>
        <v>300</v>
      </c>
      <c r="E69" s="10">
        <f t="shared" si="31"/>
        <v>0</v>
      </c>
      <c r="F69" s="10">
        <f t="shared" si="31"/>
        <v>0</v>
      </c>
      <c r="G69" s="10">
        <f t="shared" si="31"/>
        <v>0</v>
      </c>
      <c r="H69" s="10">
        <f t="shared" si="31"/>
        <v>0</v>
      </c>
      <c r="I69" s="10">
        <f t="shared" si="31"/>
        <v>500</v>
      </c>
      <c r="J69" s="29" t="s">
        <v>55</v>
      </c>
      <c r="K69" s="29"/>
    </row>
    <row r="70" spans="1:11" ht="12.75">
      <c r="A70" s="10">
        <f t="shared" si="23"/>
        <v>58</v>
      </c>
      <c r="B70" s="17" t="s">
        <v>12</v>
      </c>
      <c r="C70" s="10">
        <f>SUM(D70:I70)</f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28" t="s">
        <v>84</v>
      </c>
      <c r="K70" s="28"/>
    </row>
    <row r="71" spans="1:11" ht="12.75">
      <c r="A71" s="10">
        <f t="shared" si="23"/>
        <v>59</v>
      </c>
      <c r="B71" s="12" t="s">
        <v>13</v>
      </c>
      <c r="C71" s="10">
        <f>SUM(D71:I71)</f>
        <v>800</v>
      </c>
      <c r="D71" s="10">
        <v>300</v>
      </c>
      <c r="E71" s="10">
        <v>0</v>
      </c>
      <c r="F71" s="10">
        <v>0</v>
      </c>
      <c r="G71" s="10">
        <v>0</v>
      </c>
      <c r="H71" s="10">
        <v>0</v>
      </c>
      <c r="I71" s="10">
        <v>500</v>
      </c>
      <c r="J71" s="28" t="s">
        <v>84</v>
      </c>
      <c r="K71" s="28"/>
    </row>
    <row r="72" spans="1:11" ht="114.75">
      <c r="A72" s="10">
        <f aca="true" t="shared" si="32" ref="A72:A115">A71+1</f>
        <v>60</v>
      </c>
      <c r="B72" s="12" t="s">
        <v>28</v>
      </c>
      <c r="C72" s="10">
        <f aca="true" t="shared" si="33" ref="C72:I72">SUM(C73:C74)</f>
        <v>4400.7</v>
      </c>
      <c r="D72" s="10">
        <f t="shared" si="33"/>
        <v>427.5</v>
      </c>
      <c r="E72" s="10">
        <f t="shared" si="33"/>
        <v>990</v>
      </c>
      <c r="F72" s="10">
        <f t="shared" si="33"/>
        <v>983.2</v>
      </c>
      <c r="G72" s="10">
        <f t="shared" si="33"/>
        <v>0</v>
      </c>
      <c r="H72" s="10">
        <f t="shared" si="33"/>
        <v>0</v>
      </c>
      <c r="I72" s="10">
        <f t="shared" si="33"/>
        <v>2000</v>
      </c>
      <c r="J72" s="29">
        <v>6</v>
      </c>
      <c r="K72" s="29"/>
    </row>
    <row r="73" spans="1:11" ht="12.75">
      <c r="A73" s="10">
        <f t="shared" si="32"/>
        <v>61</v>
      </c>
      <c r="B73" s="17" t="s">
        <v>12</v>
      </c>
      <c r="C73" s="10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28" t="s">
        <v>84</v>
      </c>
      <c r="K73" s="28"/>
    </row>
    <row r="74" spans="1:11" ht="12.75">
      <c r="A74" s="10">
        <f t="shared" si="32"/>
        <v>62</v>
      </c>
      <c r="B74" s="12" t="s">
        <v>13</v>
      </c>
      <c r="C74" s="10">
        <f>SUM(D74:I74)</f>
        <v>4400.7</v>
      </c>
      <c r="D74" s="10">
        <v>427.5</v>
      </c>
      <c r="E74" s="10">
        <v>990</v>
      </c>
      <c r="F74" s="10">
        <v>983.2</v>
      </c>
      <c r="G74" s="10">
        <v>0</v>
      </c>
      <c r="H74" s="10">
        <v>0</v>
      </c>
      <c r="I74" s="10">
        <v>2000</v>
      </c>
      <c r="J74" s="28" t="s">
        <v>84</v>
      </c>
      <c r="K74" s="28"/>
    </row>
    <row r="75" spans="1:11" ht="12.75">
      <c r="A75" s="10">
        <f t="shared" si="32"/>
        <v>63</v>
      </c>
      <c r="B75" s="30" t="s">
        <v>29</v>
      </c>
      <c r="C75" s="30"/>
      <c r="D75" s="30"/>
      <c r="E75" s="30"/>
      <c r="F75" s="30"/>
      <c r="G75" s="30"/>
      <c r="H75" s="30"/>
      <c r="I75" s="30"/>
      <c r="J75" s="30"/>
      <c r="K75" s="31"/>
    </row>
    <row r="76" spans="1:11" ht="25.5">
      <c r="A76" s="10">
        <f t="shared" si="32"/>
        <v>64</v>
      </c>
      <c r="B76" s="24" t="s">
        <v>50</v>
      </c>
      <c r="C76" s="16">
        <f aca="true" t="shared" si="34" ref="C76:I76">SUM(C77:C79)</f>
        <v>131994.1</v>
      </c>
      <c r="D76" s="16">
        <f t="shared" si="34"/>
        <v>157.8</v>
      </c>
      <c r="E76" s="16">
        <f t="shared" si="34"/>
        <v>25112.7</v>
      </c>
      <c r="F76" s="16">
        <f t="shared" si="34"/>
        <v>11025.6</v>
      </c>
      <c r="G76" s="16">
        <f t="shared" si="34"/>
        <v>0</v>
      </c>
      <c r="H76" s="16">
        <f t="shared" si="34"/>
        <v>0</v>
      </c>
      <c r="I76" s="16">
        <f t="shared" si="34"/>
        <v>95698</v>
      </c>
      <c r="J76" s="28" t="s">
        <v>84</v>
      </c>
      <c r="K76" s="28"/>
    </row>
    <row r="77" spans="1:11" ht="12.75">
      <c r="A77" s="10">
        <f t="shared" si="32"/>
        <v>65</v>
      </c>
      <c r="B77" s="12" t="s">
        <v>12</v>
      </c>
      <c r="C77" s="10">
        <f>SUM(D77:I77)</f>
        <v>115652.6</v>
      </c>
      <c r="D77" s="20">
        <f aca="true" t="shared" si="35" ref="D77:I78">D82+D108</f>
        <v>0</v>
      </c>
      <c r="E77" s="20">
        <f t="shared" si="35"/>
        <v>15000</v>
      </c>
      <c r="F77" s="20">
        <f t="shared" si="35"/>
        <v>10215.6</v>
      </c>
      <c r="G77" s="20">
        <f t="shared" si="35"/>
        <v>0</v>
      </c>
      <c r="H77" s="20">
        <f t="shared" si="35"/>
        <v>0</v>
      </c>
      <c r="I77" s="20">
        <f t="shared" si="35"/>
        <v>90437</v>
      </c>
      <c r="J77" s="28" t="s">
        <v>84</v>
      </c>
      <c r="K77" s="28"/>
    </row>
    <row r="78" spans="1:11" ht="12.75">
      <c r="A78" s="10">
        <f t="shared" si="32"/>
        <v>66</v>
      </c>
      <c r="B78" s="12" t="s">
        <v>13</v>
      </c>
      <c r="C78" s="10">
        <f>SUM(D78:I78)</f>
        <v>7028.8</v>
      </c>
      <c r="D78" s="20">
        <f t="shared" si="35"/>
        <v>157.8</v>
      </c>
      <c r="E78" s="20">
        <f t="shared" si="35"/>
        <v>800</v>
      </c>
      <c r="F78" s="20">
        <f t="shared" si="35"/>
        <v>810</v>
      </c>
      <c r="G78" s="20">
        <f t="shared" si="35"/>
        <v>0</v>
      </c>
      <c r="H78" s="20">
        <f t="shared" si="35"/>
        <v>0</v>
      </c>
      <c r="I78" s="20">
        <f t="shared" si="35"/>
        <v>5261</v>
      </c>
      <c r="J78" s="28" t="s">
        <v>84</v>
      </c>
      <c r="K78" s="28"/>
    </row>
    <row r="79" spans="1:11" ht="12.75">
      <c r="A79" s="10">
        <f t="shared" si="32"/>
        <v>67</v>
      </c>
      <c r="B79" s="12" t="s">
        <v>14</v>
      </c>
      <c r="C79" s="10">
        <f>SUM(D79:I79)</f>
        <v>9312.7</v>
      </c>
      <c r="D79" s="20">
        <f aca="true" t="shared" si="36" ref="D79:I79">D84</f>
        <v>0</v>
      </c>
      <c r="E79" s="20">
        <f t="shared" si="36"/>
        <v>9312.7</v>
      </c>
      <c r="F79" s="20">
        <f t="shared" si="36"/>
        <v>0</v>
      </c>
      <c r="G79" s="20">
        <f t="shared" si="36"/>
        <v>0</v>
      </c>
      <c r="H79" s="20">
        <f t="shared" si="36"/>
        <v>0</v>
      </c>
      <c r="I79" s="20">
        <f t="shared" si="36"/>
        <v>0</v>
      </c>
      <c r="J79" s="28" t="s">
        <v>84</v>
      </c>
      <c r="K79" s="28"/>
    </row>
    <row r="80" spans="1:11" ht="12.75">
      <c r="A80" s="10">
        <f t="shared" si="32"/>
        <v>68</v>
      </c>
      <c r="B80" s="33" t="s">
        <v>15</v>
      </c>
      <c r="C80" s="33"/>
      <c r="D80" s="33"/>
      <c r="E80" s="33"/>
      <c r="F80" s="33"/>
      <c r="G80" s="33"/>
      <c r="H80" s="33"/>
      <c r="I80" s="33"/>
      <c r="J80" s="33"/>
      <c r="K80" s="31"/>
    </row>
    <row r="81" spans="1:11" ht="25.5">
      <c r="A81" s="10">
        <f t="shared" si="32"/>
        <v>69</v>
      </c>
      <c r="B81" s="24" t="s">
        <v>21</v>
      </c>
      <c r="C81" s="16">
        <f aca="true" t="shared" si="37" ref="C81:I81">SUM(C82:C84)</f>
        <v>131336.30000000002</v>
      </c>
      <c r="D81" s="16">
        <f t="shared" si="37"/>
        <v>0</v>
      </c>
      <c r="E81" s="16">
        <f t="shared" si="37"/>
        <v>25112.7</v>
      </c>
      <c r="F81" s="16">
        <f t="shared" si="37"/>
        <v>11025.6</v>
      </c>
      <c r="G81" s="16">
        <f t="shared" si="37"/>
        <v>0</v>
      </c>
      <c r="H81" s="16">
        <f t="shared" si="37"/>
        <v>0</v>
      </c>
      <c r="I81" s="16">
        <f t="shared" si="37"/>
        <v>95198</v>
      </c>
      <c r="J81" s="28" t="s">
        <v>84</v>
      </c>
      <c r="K81" s="28"/>
    </row>
    <row r="82" spans="1:11" ht="12.75">
      <c r="A82" s="10">
        <f t="shared" si="32"/>
        <v>70</v>
      </c>
      <c r="B82" s="12" t="s">
        <v>12</v>
      </c>
      <c r="C82" s="10">
        <f>SUM(D82:I82)</f>
        <v>115652.6</v>
      </c>
      <c r="D82" s="20">
        <f aca="true" t="shared" si="38" ref="D82:I84">D87</f>
        <v>0</v>
      </c>
      <c r="E82" s="20">
        <f t="shared" si="38"/>
        <v>15000</v>
      </c>
      <c r="F82" s="20">
        <f t="shared" si="38"/>
        <v>10215.6</v>
      </c>
      <c r="G82" s="20">
        <f t="shared" si="38"/>
        <v>0</v>
      </c>
      <c r="H82" s="20">
        <f t="shared" si="38"/>
        <v>0</v>
      </c>
      <c r="I82" s="20">
        <f t="shared" si="38"/>
        <v>90437</v>
      </c>
      <c r="J82" s="28" t="s">
        <v>84</v>
      </c>
      <c r="K82" s="28"/>
    </row>
    <row r="83" spans="1:11" ht="12.75">
      <c r="A83" s="10">
        <f t="shared" si="32"/>
        <v>71</v>
      </c>
      <c r="B83" s="12" t="s">
        <v>13</v>
      </c>
      <c r="C83" s="10">
        <f>SUM(D83:I83)</f>
        <v>6371</v>
      </c>
      <c r="D83" s="20">
        <f t="shared" si="38"/>
        <v>0</v>
      </c>
      <c r="E83" s="20">
        <f t="shared" si="38"/>
        <v>800</v>
      </c>
      <c r="F83" s="20">
        <f t="shared" si="38"/>
        <v>810</v>
      </c>
      <c r="G83" s="20">
        <f t="shared" si="38"/>
        <v>0</v>
      </c>
      <c r="H83" s="20">
        <f t="shared" si="38"/>
        <v>0</v>
      </c>
      <c r="I83" s="20">
        <f t="shared" si="38"/>
        <v>4761</v>
      </c>
      <c r="J83" s="28" t="s">
        <v>84</v>
      </c>
      <c r="K83" s="28"/>
    </row>
    <row r="84" spans="1:11" ht="12.75">
      <c r="A84" s="10">
        <f t="shared" si="32"/>
        <v>72</v>
      </c>
      <c r="B84" s="12" t="s">
        <v>14</v>
      </c>
      <c r="C84" s="10">
        <f>SUM(D84:I84)</f>
        <v>9312.7</v>
      </c>
      <c r="D84" s="20">
        <f t="shared" si="38"/>
        <v>0</v>
      </c>
      <c r="E84" s="20">
        <f t="shared" si="38"/>
        <v>9312.7</v>
      </c>
      <c r="F84" s="20">
        <f t="shared" si="38"/>
        <v>0</v>
      </c>
      <c r="G84" s="20">
        <f t="shared" si="38"/>
        <v>0</v>
      </c>
      <c r="H84" s="20">
        <f t="shared" si="38"/>
        <v>0</v>
      </c>
      <c r="I84" s="20">
        <f t="shared" si="38"/>
        <v>0</v>
      </c>
      <c r="J84" s="28" t="s">
        <v>84</v>
      </c>
      <c r="K84" s="28"/>
    </row>
    <row r="85" spans="1:11" ht="12.75">
      <c r="A85" s="10">
        <f t="shared" si="32"/>
        <v>73</v>
      </c>
      <c r="B85" s="33" t="s">
        <v>16</v>
      </c>
      <c r="C85" s="33"/>
      <c r="D85" s="33"/>
      <c r="E85" s="33"/>
      <c r="F85" s="33"/>
      <c r="G85" s="33"/>
      <c r="H85" s="33"/>
      <c r="I85" s="33"/>
      <c r="J85" s="33"/>
      <c r="K85" s="31"/>
    </row>
    <row r="86" spans="1:11" ht="38.25">
      <c r="A86" s="10">
        <f t="shared" si="32"/>
        <v>74</v>
      </c>
      <c r="B86" s="14" t="s">
        <v>67</v>
      </c>
      <c r="C86" s="16">
        <f>SUM(C87:C89)</f>
        <v>131336.30000000002</v>
      </c>
      <c r="D86" s="16">
        <f aca="true" t="shared" si="39" ref="D86:I86">SUM(D87:D89)</f>
        <v>0</v>
      </c>
      <c r="E86" s="16">
        <f t="shared" si="39"/>
        <v>25112.7</v>
      </c>
      <c r="F86" s="16">
        <f t="shared" si="39"/>
        <v>11025.6</v>
      </c>
      <c r="G86" s="16">
        <f t="shared" si="39"/>
        <v>0</v>
      </c>
      <c r="H86" s="16">
        <f t="shared" si="39"/>
        <v>0</v>
      </c>
      <c r="I86" s="16">
        <f t="shared" si="39"/>
        <v>95198</v>
      </c>
      <c r="J86" s="28" t="s">
        <v>84</v>
      </c>
      <c r="K86" s="28"/>
    </row>
    <row r="87" spans="1:11" ht="12.75">
      <c r="A87" s="10">
        <f t="shared" si="32"/>
        <v>75</v>
      </c>
      <c r="B87" s="23" t="s">
        <v>12</v>
      </c>
      <c r="C87" s="10">
        <f>SUM(D87:I87)</f>
        <v>115652.6</v>
      </c>
      <c r="D87" s="10">
        <f aca="true" t="shared" si="40" ref="D87:I89">D91+D95+D99+D103</f>
        <v>0</v>
      </c>
      <c r="E87" s="10">
        <f t="shared" si="40"/>
        <v>15000</v>
      </c>
      <c r="F87" s="10">
        <f t="shared" si="40"/>
        <v>10215.6</v>
      </c>
      <c r="G87" s="10">
        <f t="shared" si="40"/>
        <v>0</v>
      </c>
      <c r="H87" s="10">
        <f t="shared" si="40"/>
        <v>0</v>
      </c>
      <c r="I87" s="10">
        <f t="shared" si="40"/>
        <v>90437</v>
      </c>
      <c r="J87" s="28" t="s">
        <v>84</v>
      </c>
      <c r="K87" s="28"/>
    </row>
    <row r="88" spans="1:11" ht="12.75">
      <c r="A88" s="10">
        <f t="shared" si="32"/>
        <v>76</v>
      </c>
      <c r="B88" s="23" t="s">
        <v>13</v>
      </c>
      <c r="C88" s="10">
        <f>SUM(D88:I88)</f>
        <v>6371</v>
      </c>
      <c r="D88" s="10">
        <f t="shared" si="40"/>
        <v>0</v>
      </c>
      <c r="E88" s="10">
        <f t="shared" si="40"/>
        <v>800</v>
      </c>
      <c r="F88" s="10">
        <f t="shared" si="40"/>
        <v>810</v>
      </c>
      <c r="G88" s="10">
        <f t="shared" si="40"/>
        <v>0</v>
      </c>
      <c r="H88" s="10">
        <f t="shared" si="40"/>
        <v>0</v>
      </c>
      <c r="I88" s="10">
        <f t="shared" si="40"/>
        <v>4761</v>
      </c>
      <c r="J88" s="28" t="s">
        <v>84</v>
      </c>
      <c r="K88" s="28"/>
    </row>
    <row r="89" spans="1:11" ht="12.75">
      <c r="A89" s="10">
        <f t="shared" si="32"/>
        <v>77</v>
      </c>
      <c r="B89" s="17" t="s">
        <v>14</v>
      </c>
      <c r="C89" s="10">
        <f>SUM(D89:I89)</f>
        <v>9312.7</v>
      </c>
      <c r="D89" s="10">
        <f t="shared" si="40"/>
        <v>0</v>
      </c>
      <c r="E89" s="10">
        <f t="shared" si="40"/>
        <v>9312.7</v>
      </c>
      <c r="F89" s="10">
        <f t="shared" si="40"/>
        <v>0</v>
      </c>
      <c r="G89" s="10">
        <f t="shared" si="40"/>
        <v>0</v>
      </c>
      <c r="H89" s="10">
        <f t="shared" si="40"/>
        <v>0</v>
      </c>
      <c r="I89" s="10">
        <f t="shared" si="40"/>
        <v>0</v>
      </c>
      <c r="J89" s="28" t="s">
        <v>84</v>
      </c>
      <c r="K89" s="28"/>
    </row>
    <row r="90" spans="1:11" ht="38.25">
      <c r="A90" s="10">
        <f t="shared" si="32"/>
        <v>78</v>
      </c>
      <c r="B90" s="12" t="s">
        <v>76</v>
      </c>
      <c r="C90" s="10">
        <f aca="true" t="shared" si="41" ref="C90:I90">SUM(C91:C93)</f>
        <v>26825.6</v>
      </c>
      <c r="D90" s="10">
        <f t="shared" si="41"/>
        <v>0</v>
      </c>
      <c r="E90" s="10">
        <f t="shared" si="41"/>
        <v>15800</v>
      </c>
      <c r="F90" s="10">
        <f t="shared" si="41"/>
        <v>11025.6</v>
      </c>
      <c r="G90" s="10">
        <f t="shared" si="41"/>
        <v>0</v>
      </c>
      <c r="H90" s="10">
        <f t="shared" si="41"/>
        <v>0</v>
      </c>
      <c r="I90" s="10">
        <f t="shared" si="41"/>
        <v>0</v>
      </c>
      <c r="J90" s="48" t="s">
        <v>30</v>
      </c>
      <c r="K90" s="48"/>
    </row>
    <row r="91" spans="1:11" ht="12.75">
      <c r="A91" s="10">
        <f t="shared" si="32"/>
        <v>79</v>
      </c>
      <c r="B91" s="12" t="s">
        <v>12</v>
      </c>
      <c r="C91" s="10">
        <f>SUM(D91:I91)</f>
        <v>25215.6</v>
      </c>
      <c r="D91" s="20">
        <v>0</v>
      </c>
      <c r="E91" s="20">
        <v>15000</v>
      </c>
      <c r="F91" s="20">
        <v>10215.6</v>
      </c>
      <c r="G91" s="20">
        <v>0</v>
      </c>
      <c r="H91" s="20">
        <v>0</v>
      </c>
      <c r="I91" s="20">
        <v>0</v>
      </c>
      <c r="J91" s="28" t="s">
        <v>84</v>
      </c>
      <c r="K91" s="28"/>
    </row>
    <row r="92" spans="1:11" ht="12.75">
      <c r="A92" s="10">
        <f t="shared" si="32"/>
        <v>80</v>
      </c>
      <c r="B92" s="12" t="s">
        <v>13</v>
      </c>
      <c r="C92" s="10">
        <f>SUM(D92:I92)</f>
        <v>1610</v>
      </c>
      <c r="D92" s="20">
        <v>0</v>
      </c>
      <c r="E92" s="20">
        <v>800</v>
      </c>
      <c r="F92" s="20">
        <v>810</v>
      </c>
      <c r="G92" s="20">
        <v>0</v>
      </c>
      <c r="H92" s="20">
        <v>0</v>
      </c>
      <c r="I92" s="20">
        <v>0</v>
      </c>
      <c r="J92" s="28" t="s">
        <v>84</v>
      </c>
      <c r="K92" s="28"/>
    </row>
    <row r="93" spans="1:11" ht="12.75">
      <c r="A93" s="10">
        <f t="shared" si="32"/>
        <v>81</v>
      </c>
      <c r="B93" s="12" t="s">
        <v>14</v>
      </c>
      <c r="C93" s="10">
        <f>SUM(D93:I93)</f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8" t="s">
        <v>84</v>
      </c>
      <c r="K93" s="28"/>
    </row>
    <row r="94" spans="1:11" ht="12.75">
      <c r="A94" s="10">
        <f t="shared" si="32"/>
        <v>82</v>
      </c>
      <c r="B94" s="12" t="s">
        <v>41</v>
      </c>
      <c r="C94" s="10">
        <f aca="true" t="shared" si="42" ref="C94:I94">SUM(C95:C97)</f>
        <v>9312.7</v>
      </c>
      <c r="D94" s="10">
        <f t="shared" si="42"/>
        <v>0</v>
      </c>
      <c r="E94" s="10">
        <f t="shared" si="42"/>
        <v>9312.7</v>
      </c>
      <c r="F94" s="10">
        <f t="shared" si="42"/>
        <v>0</v>
      </c>
      <c r="G94" s="10">
        <f t="shared" si="42"/>
        <v>0</v>
      </c>
      <c r="H94" s="10">
        <f t="shared" si="42"/>
        <v>0</v>
      </c>
      <c r="I94" s="10">
        <f t="shared" si="42"/>
        <v>0</v>
      </c>
      <c r="J94" s="29" t="s">
        <v>30</v>
      </c>
      <c r="K94" s="29"/>
    </row>
    <row r="95" spans="1:11" ht="12.75">
      <c r="A95" s="10">
        <f t="shared" si="32"/>
        <v>83</v>
      </c>
      <c r="B95" s="12" t="s">
        <v>12</v>
      </c>
      <c r="C95" s="10">
        <f>SUM(D95:I95)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8" t="s">
        <v>84</v>
      </c>
      <c r="K95" s="28"/>
    </row>
    <row r="96" spans="1:11" ht="12.75">
      <c r="A96" s="10">
        <f t="shared" si="32"/>
        <v>84</v>
      </c>
      <c r="B96" s="12" t="s">
        <v>13</v>
      </c>
      <c r="C96" s="10">
        <f>SUM(D96:I96)</f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8" t="s">
        <v>84</v>
      </c>
      <c r="K96" s="28"/>
    </row>
    <row r="97" spans="1:11" ht="12.75">
      <c r="A97" s="10">
        <f t="shared" si="32"/>
        <v>85</v>
      </c>
      <c r="B97" s="12" t="s">
        <v>14</v>
      </c>
      <c r="C97" s="10">
        <f>SUM(D97:I97)</f>
        <v>9312.7</v>
      </c>
      <c r="D97" s="20">
        <v>0</v>
      </c>
      <c r="E97" s="20">
        <v>9312.7</v>
      </c>
      <c r="F97" s="20">
        <v>0</v>
      </c>
      <c r="G97" s="20">
        <v>0</v>
      </c>
      <c r="H97" s="20">
        <v>0</v>
      </c>
      <c r="I97" s="20">
        <v>0</v>
      </c>
      <c r="J97" s="28" t="s">
        <v>84</v>
      </c>
      <c r="K97" s="28"/>
    </row>
    <row r="98" spans="1:11" ht="25.5">
      <c r="A98" s="10">
        <f t="shared" si="32"/>
        <v>86</v>
      </c>
      <c r="B98" s="12" t="s">
        <v>42</v>
      </c>
      <c r="C98" s="10">
        <f aca="true" t="shared" si="43" ref="C98:I98">SUM(C99:C101)</f>
        <v>49466</v>
      </c>
      <c r="D98" s="10">
        <f t="shared" si="43"/>
        <v>0</v>
      </c>
      <c r="E98" s="10">
        <f t="shared" si="43"/>
        <v>0</v>
      </c>
      <c r="F98" s="10">
        <f t="shared" si="43"/>
        <v>0</v>
      </c>
      <c r="G98" s="10">
        <f t="shared" si="43"/>
        <v>0</v>
      </c>
      <c r="H98" s="10">
        <f t="shared" si="43"/>
        <v>0</v>
      </c>
      <c r="I98" s="10">
        <f t="shared" si="43"/>
        <v>49466</v>
      </c>
      <c r="J98" s="29" t="s">
        <v>30</v>
      </c>
      <c r="K98" s="29"/>
    </row>
    <row r="99" spans="1:11" ht="12.75">
      <c r="A99" s="10">
        <f t="shared" si="32"/>
        <v>87</v>
      </c>
      <c r="B99" s="12" t="s">
        <v>12</v>
      </c>
      <c r="C99" s="10">
        <f>SUM(D99:I99)</f>
        <v>46992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46992</v>
      </c>
      <c r="J99" s="28" t="s">
        <v>84</v>
      </c>
      <c r="K99" s="28"/>
    </row>
    <row r="100" spans="1:11" ht="12.75">
      <c r="A100" s="10">
        <f t="shared" si="32"/>
        <v>88</v>
      </c>
      <c r="B100" s="12" t="s">
        <v>13</v>
      </c>
      <c r="C100" s="10">
        <f>SUM(D100:I100)</f>
        <v>2474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2474</v>
      </c>
      <c r="J100" s="28" t="s">
        <v>84</v>
      </c>
      <c r="K100" s="28"/>
    </row>
    <row r="101" spans="1:11" ht="12.75">
      <c r="A101" s="10">
        <f t="shared" si="32"/>
        <v>89</v>
      </c>
      <c r="B101" s="12" t="s">
        <v>14</v>
      </c>
      <c r="C101" s="10">
        <f>SUM(D101:I101)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8" t="s">
        <v>84</v>
      </c>
      <c r="K101" s="28"/>
    </row>
    <row r="102" spans="1:11" ht="25.5">
      <c r="A102" s="10">
        <f t="shared" si="32"/>
        <v>90</v>
      </c>
      <c r="B102" s="12" t="s">
        <v>83</v>
      </c>
      <c r="C102" s="10">
        <f aca="true" t="shared" si="44" ref="C102:I102">SUM(C103:C105)</f>
        <v>45732</v>
      </c>
      <c r="D102" s="10">
        <f t="shared" si="44"/>
        <v>0</v>
      </c>
      <c r="E102" s="10">
        <f t="shared" si="44"/>
        <v>0</v>
      </c>
      <c r="F102" s="10">
        <f t="shared" si="44"/>
        <v>0</v>
      </c>
      <c r="G102" s="10">
        <f t="shared" si="44"/>
        <v>0</v>
      </c>
      <c r="H102" s="10">
        <f t="shared" si="44"/>
        <v>0</v>
      </c>
      <c r="I102" s="10">
        <f t="shared" si="44"/>
        <v>45732</v>
      </c>
      <c r="J102" s="29" t="s">
        <v>30</v>
      </c>
      <c r="K102" s="29"/>
    </row>
    <row r="103" spans="1:11" ht="12.75">
      <c r="A103" s="10">
        <f t="shared" si="32"/>
        <v>91</v>
      </c>
      <c r="B103" s="12" t="s">
        <v>12</v>
      </c>
      <c r="C103" s="10">
        <f>SUM(D103:I103)</f>
        <v>43445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43445</v>
      </c>
      <c r="J103" s="28" t="s">
        <v>84</v>
      </c>
      <c r="K103" s="28"/>
    </row>
    <row r="104" spans="1:11" ht="12.75">
      <c r="A104" s="10">
        <f t="shared" si="32"/>
        <v>92</v>
      </c>
      <c r="B104" s="12" t="s">
        <v>13</v>
      </c>
      <c r="C104" s="10">
        <f>SUM(D104:I104)</f>
        <v>2287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2287</v>
      </c>
      <c r="J104" s="28" t="s">
        <v>84</v>
      </c>
      <c r="K104" s="28"/>
    </row>
    <row r="105" spans="1:11" ht="12.75">
      <c r="A105" s="10">
        <f t="shared" si="32"/>
        <v>93</v>
      </c>
      <c r="B105" s="12" t="s">
        <v>14</v>
      </c>
      <c r="C105" s="10">
        <f>SUM(D105:I105)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8" t="s">
        <v>84</v>
      </c>
      <c r="K105" s="28"/>
    </row>
    <row r="106" spans="1:11" ht="12.75">
      <c r="A106" s="10">
        <f t="shared" si="32"/>
        <v>94</v>
      </c>
      <c r="B106" s="33" t="s">
        <v>60</v>
      </c>
      <c r="C106" s="33"/>
      <c r="D106" s="33"/>
      <c r="E106" s="33"/>
      <c r="F106" s="33"/>
      <c r="G106" s="33"/>
      <c r="H106" s="33"/>
      <c r="I106" s="33"/>
      <c r="J106" s="33"/>
      <c r="K106" s="31"/>
    </row>
    <row r="107" spans="1:11" ht="25.5">
      <c r="A107" s="10">
        <f t="shared" si="32"/>
        <v>95</v>
      </c>
      <c r="B107" s="24" t="s">
        <v>26</v>
      </c>
      <c r="C107" s="16">
        <f aca="true" t="shared" si="45" ref="C107:I107">SUM(C108:C109)</f>
        <v>657.8</v>
      </c>
      <c r="D107" s="16">
        <f t="shared" si="45"/>
        <v>157.8</v>
      </c>
      <c r="E107" s="16">
        <f t="shared" si="45"/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500</v>
      </c>
      <c r="J107" s="28" t="s">
        <v>84</v>
      </c>
      <c r="K107" s="28"/>
    </row>
    <row r="108" spans="1:11" ht="12.75">
      <c r="A108" s="10">
        <f t="shared" si="32"/>
        <v>96</v>
      </c>
      <c r="B108" s="17" t="s">
        <v>12</v>
      </c>
      <c r="C108" s="10">
        <f>SUM(D108:I108)</f>
        <v>0</v>
      </c>
      <c r="D108" s="10">
        <f aca="true" t="shared" si="46" ref="D108:I109">D111+D114</f>
        <v>0</v>
      </c>
      <c r="E108" s="10">
        <f t="shared" si="46"/>
        <v>0</v>
      </c>
      <c r="F108" s="10">
        <f t="shared" si="46"/>
        <v>0</v>
      </c>
      <c r="G108" s="10">
        <f t="shared" si="46"/>
        <v>0</v>
      </c>
      <c r="H108" s="10">
        <f t="shared" si="46"/>
        <v>0</v>
      </c>
      <c r="I108" s="10">
        <f t="shared" si="46"/>
        <v>0</v>
      </c>
      <c r="J108" s="28" t="s">
        <v>84</v>
      </c>
      <c r="K108" s="28"/>
    </row>
    <row r="109" spans="1:11" ht="12.75">
      <c r="A109" s="10">
        <f t="shared" si="32"/>
        <v>97</v>
      </c>
      <c r="B109" s="17" t="s">
        <v>13</v>
      </c>
      <c r="C109" s="10">
        <f>SUM(D109:I109)</f>
        <v>657.8</v>
      </c>
      <c r="D109" s="10">
        <f t="shared" si="46"/>
        <v>157.8</v>
      </c>
      <c r="E109" s="10">
        <f t="shared" si="46"/>
        <v>0</v>
      </c>
      <c r="F109" s="10">
        <f t="shared" si="46"/>
        <v>0</v>
      </c>
      <c r="G109" s="10">
        <f t="shared" si="46"/>
        <v>0</v>
      </c>
      <c r="H109" s="10">
        <f t="shared" si="46"/>
        <v>0</v>
      </c>
      <c r="I109" s="10">
        <f t="shared" si="46"/>
        <v>500</v>
      </c>
      <c r="J109" s="28" t="s">
        <v>84</v>
      </c>
      <c r="K109" s="28"/>
    </row>
    <row r="110" spans="1:11" ht="51">
      <c r="A110" s="10">
        <f t="shared" si="32"/>
        <v>98</v>
      </c>
      <c r="B110" s="17" t="s">
        <v>43</v>
      </c>
      <c r="C110" s="10">
        <f aca="true" t="shared" si="47" ref="C110:I110">SUM(C111:C112)</f>
        <v>657.8</v>
      </c>
      <c r="D110" s="10">
        <f t="shared" si="47"/>
        <v>157.8</v>
      </c>
      <c r="E110" s="10">
        <f t="shared" si="47"/>
        <v>0</v>
      </c>
      <c r="F110" s="10">
        <f t="shared" si="47"/>
        <v>0</v>
      </c>
      <c r="G110" s="10">
        <f t="shared" si="47"/>
        <v>0</v>
      </c>
      <c r="H110" s="10">
        <f t="shared" si="47"/>
        <v>0</v>
      </c>
      <c r="I110" s="10">
        <f t="shared" si="47"/>
        <v>500</v>
      </c>
      <c r="J110" s="29" t="s">
        <v>30</v>
      </c>
      <c r="K110" s="29"/>
    </row>
    <row r="111" spans="1:11" ht="12.75">
      <c r="A111" s="10">
        <f t="shared" si="32"/>
        <v>99</v>
      </c>
      <c r="B111" s="17" t="s">
        <v>12</v>
      </c>
      <c r="C111" s="10">
        <f>SUM(D111:I111)</f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28" t="s">
        <v>84</v>
      </c>
      <c r="K111" s="28"/>
    </row>
    <row r="112" spans="1:11" ht="12.75">
      <c r="A112" s="10">
        <f t="shared" si="32"/>
        <v>100</v>
      </c>
      <c r="B112" s="17" t="s">
        <v>13</v>
      </c>
      <c r="C112" s="10">
        <f>SUM(D112:I112)</f>
        <v>657.8</v>
      </c>
      <c r="D112" s="20">
        <v>157.8</v>
      </c>
      <c r="E112" s="20">
        <v>0</v>
      </c>
      <c r="F112" s="20">
        <v>0</v>
      </c>
      <c r="G112" s="20">
        <v>0</v>
      </c>
      <c r="H112" s="20">
        <v>0</v>
      </c>
      <c r="I112" s="20">
        <v>500</v>
      </c>
      <c r="J112" s="28" t="s">
        <v>84</v>
      </c>
      <c r="K112" s="28"/>
    </row>
    <row r="113" spans="1:11" ht="90" customHeight="1">
      <c r="A113" s="10">
        <f t="shared" si="32"/>
        <v>101</v>
      </c>
      <c r="B113" s="12" t="s">
        <v>44</v>
      </c>
      <c r="C113" s="10">
        <f aca="true" t="shared" si="48" ref="C113:I113">SUM(C114:C115)</f>
        <v>0</v>
      </c>
      <c r="D113" s="10">
        <f t="shared" si="48"/>
        <v>0</v>
      </c>
      <c r="E113" s="10">
        <f t="shared" si="48"/>
        <v>0</v>
      </c>
      <c r="F113" s="10">
        <f t="shared" si="48"/>
        <v>0</v>
      </c>
      <c r="G113" s="10">
        <f t="shared" si="48"/>
        <v>0</v>
      </c>
      <c r="H113" s="10">
        <f t="shared" si="48"/>
        <v>0</v>
      </c>
      <c r="I113" s="10">
        <f t="shared" si="48"/>
        <v>0</v>
      </c>
      <c r="J113" s="29">
        <v>6.19</v>
      </c>
      <c r="K113" s="29"/>
    </row>
    <row r="114" spans="1:11" ht="12.75">
      <c r="A114" s="10">
        <f t="shared" si="32"/>
        <v>102</v>
      </c>
      <c r="B114" s="17" t="s">
        <v>12</v>
      </c>
      <c r="C114" s="10">
        <f>SUM(D114:I114)</f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28" t="s">
        <v>84</v>
      </c>
      <c r="K114" s="28"/>
    </row>
    <row r="115" spans="1:11" ht="12.75">
      <c r="A115" s="10">
        <f t="shared" si="32"/>
        <v>103</v>
      </c>
      <c r="B115" s="17" t="s">
        <v>13</v>
      </c>
      <c r="C115" s="10">
        <f>SUM(D115:I115)</f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8" t="s">
        <v>84</v>
      </c>
      <c r="K115" s="28"/>
    </row>
    <row r="116" spans="1:11" ht="12.75">
      <c r="A116" s="29">
        <v>104</v>
      </c>
      <c r="B116" s="44" t="s">
        <v>31</v>
      </c>
      <c r="C116" s="44"/>
      <c r="D116" s="44"/>
      <c r="E116" s="44"/>
      <c r="F116" s="44"/>
      <c r="G116" s="44"/>
      <c r="H116" s="44"/>
      <c r="I116" s="44"/>
      <c r="J116" s="44"/>
      <c r="K116" s="31"/>
    </row>
    <row r="117" spans="1:11" ht="12.75">
      <c r="A117" s="29"/>
      <c r="B117" s="44"/>
      <c r="C117" s="44"/>
      <c r="D117" s="44"/>
      <c r="E117" s="44"/>
      <c r="F117" s="44"/>
      <c r="G117" s="44"/>
      <c r="H117" s="44"/>
      <c r="I117" s="44"/>
      <c r="J117" s="44"/>
      <c r="K117" s="31"/>
    </row>
    <row r="118" spans="1:11" ht="25.5">
      <c r="A118" s="10">
        <v>105</v>
      </c>
      <c r="B118" s="14" t="s">
        <v>51</v>
      </c>
      <c r="C118" s="16">
        <f aca="true" t="shared" si="49" ref="C118:I118">SUM(C119:C121)</f>
        <v>336743.7</v>
      </c>
      <c r="D118" s="16">
        <f t="shared" si="49"/>
        <v>216525.9</v>
      </c>
      <c r="E118" s="16">
        <f t="shared" si="49"/>
        <v>76880</v>
      </c>
      <c r="F118" s="16">
        <f t="shared" si="49"/>
        <v>12829.4</v>
      </c>
      <c r="G118" s="16">
        <f t="shared" si="49"/>
        <v>13250</v>
      </c>
      <c r="H118" s="16">
        <f t="shared" si="49"/>
        <v>8258.4</v>
      </c>
      <c r="I118" s="16">
        <f t="shared" si="49"/>
        <v>9000</v>
      </c>
      <c r="J118" s="28" t="s">
        <v>84</v>
      </c>
      <c r="K118" s="28"/>
    </row>
    <row r="119" spans="1:11" ht="12.75">
      <c r="A119" s="10">
        <f aca="true" t="shared" si="50" ref="A119:A133">A118+1</f>
        <v>106</v>
      </c>
      <c r="B119" s="17" t="s">
        <v>12</v>
      </c>
      <c r="C119" s="10">
        <f>SUM(D119:I119)</f>
        <v>279656.7</v>
      </c>
      <c r="D119" s="10">
        <f aca="true" t="shared" si="51" ref="D119:I120">D124+D137</f>
        <v>212219.1</v>
      </c>
      <c r="E119" s="10">
        <f t="shared" si="51"/>
        <v>67437.6</v>
      </c>
      <c r="F119" s="10">
        <f t="shared" si="51"/>
        <v>0</v>
      </c>
      <c r="G119" s="10">
        <f t="shared" si="51"/>
        <v>0</v>
      </c>
      <c r="H119" s="10">
        <f t="shared" si="51"/>
        <v>0</v>
      </c>
      <c r="I119" s="10">
        <f t="shared" si="51"/>
        <v>0</v>
      </c>
      <c r="J119" s="28" t="s">
        <v>84</v>
      </c>
      <c r="K119" s="28"/>
    </row>
    <row r="120" spans="1:11" ht="12.75">
      <c r="A120" s="10">
        <f t="shared" si="50"/>
        <v>107</v>
      </c>
      <c r="B120" s="17" t="s">
        <v>13</v>
      </c>
      <c r="C120" s="10">
        <f>SUM(D120:I120)</f>
        <v>57087</v>
      </c>
      <c r="D120" s="10">
        <f t="shared" si="51"/>
        <v>4306.8</v>
      </c>
      <c r="E120" s="10">
        <f t="shared" si="51"/>
        <v>9442.400000000001</v>
      </c>
      <c r="F120" s="10">
        <f t="shared" si="51"/>
        <v>12829.4</v>
      </c>
      <c r="G120" s="10">
        <f t="shared" si="51"/>
        <v>13250</v>
      </c>
      <c r="H120" s="10">
        <f t="shared" si="51"/>
        <v>8258.4</v>
      </c>
      <c r="I120" s="10">
        <f t="shared" si="51"/>
        <v>9000</v>
      </c>
      <c r="J120" s="28" t="s">
        <v>84</v>
      </c>
      <c r="K120" s="28"/>
    </row>
    <row r="121" spans="1:11" ht="12.75">
      <c r="A121" s="10">
        <f t="shared" si="50"/>
        <v>108</v>
      </c>
      <c r="B121" s="17" t="s">
        <v>14</v>
      </c>
      <c r="C121" s="10">
        <f>SUM(D121:I121)</f>
        <v>0</v>
      </c>
      <c r="D121" s="10">
        <f aca="true" t="shared" si="52" ref="D121:I121">D126</f>
        <v>0</v>
      </c>
      <c r="E121" s="10">
        <f t="shared" si="52"/>
        <v>0</v>
      </c>
      <c r="F121" s="10">
        <f t="shared" si="52"/>
        <v>0</v>
      </c>
      <c r="G121" s="10">
        <f t="shared" si="52"/>
        <v>0</v>
      </c>
      <c r="H121" s="10">
        <f t="shared" si="52"/>
        <v>0</v>
      </c>
      <c r="I121" s="10">
        <f t="shared" si="52"/>
        <v>0</v>
      </c>
      <c r="J121" s="28" t="s">
        <v>84</v>
      </c>
      <c r="K121" s="28"/>
    </row>
    <row r="122" spans="1:11" ht="12.75">
      <c r="A122" s="10">
        <f t="shared" si="50"/>
        <v>109</v>
      </c>
      <c r="B122" s="30" t="s">
        <v>32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25.5">
      <c r="A123" s="10">
        <f t="shared" si="50"/>
        <v>110</v>
      </c>
      <c r="B123" s="24" t="s">
        <v>21</v>
      </c>
      <c r="C123" s="16">
        <f aca="true" t="shared" si="53" ref="C123:I123">SUM(C124:C126)</f>
        <v>327756</v>
      </c>
      <c r="D123" s="16">
        <f t="shared" si="53"/>
        <v>216525.9</v>
      </c>
      <c r="E123" s="16">
        <f t="shared" si="53"/>
        <v>72820.20000000001</v>
      </c>
      <c r="F123" s="16">
        <f t="shared" si="53"/>
        <v>12101.5</v>
      </c>
      <c r="G123" s="16">
        <f t="shared" si="53"/>
        <v>11650</v>
      </c>
      <c r="H123" s="16">
        <f t="shared" si="53"/>
        <v>6658.4</v>
      </c>
      <c r="I123" s="16">
        <f t="shared" si="53"/>
        <v>8000</v>
      </c>
      <c r="J123" s="28" t="s">
        <v>84</v>
      </c>
      <c r="K123" s="28"/>
    </row>
    <row r="124" spans="1:11" ht="12.75">
      <c r="A124" s="10">
        <f t="shared" si="50"/>
        <v>111</v>
      </c>
      <c r="B124" s="12" t="s">
        <v>12</v>
      </c>
      <c r="C124" s="10">
        <f>SUM(D124:I124)</f>
        <v>279656.7</v>
      </c>
      <c r="D124" s="20">
        <f aca="true" t="shared" si="54" ref="D124:I126">D129</f>
        <v>212219.1</v>
      </c>
      <c r="E124" s="20">
        <f t="shared" si="54"/>
        <v>67437.6</v>
      </c>
      <c r="F124" s="20">
        <f t="shared" si="54"/>
        <v>0</v>
      </c>
      <c r="G124" s="20">
        <f t="shared" si="54"/>
        <v>0</v>
      </c>
      <c r="H124" s="20">
        <f t="shared" si="54"/>
        <v>0</v>
      </c>
      <c r="I124" s="20">
        <f t="shared" si="54"/>
        <v>0</v>
      </c>
      <c r="J124" s="28" t="s">
        <v>84</v>
      </c>
      <c r="K124" s="28"/>
    </row>
    <row r="125" spans="1:11" ht="12.75">
      <c r="A125" s="10">
        <f t="shared" si="50"/>
        <v>112</v>
      </c>
      <c r="B125" s="12" t="s">
        <v>13</v>
      </c>
      <c r="C125" s="10">
        <f>SUM(D125:I125)</f>
        <v>48099.3</v>
      </c>
      <c r="D125" s="20">
        <f t="shared" si="54"/>
        <v>4306.8</v>
      </c>
      <c r="E125" s="20">
        <f t="shared" si="54"/>
        <v>5382.6</v>
      </c>
      <c r="F125" s="20">
        <f t="shared" si="54"/>
        <v>12101.5</v>
      </c>
      <c r="G125" s="20">
        <f t="shared" si="54"/>
        <v>11650</v>
      </c>
      <c r="H125" s="20">
        <f t="shared" si="54"/>
        <v>6658.4</v>
      </c>
      <c r="I125" s="20">
        <f t="shared" si="54"/>
        <v>8000</v>
      </c>
      <c r="J125" s="28" t="s">
        <v>84</v>
      </c>
      <c r="K125" s="28"/>
    </row>
    <row r="126" spans="1:11" ht="12.75">
      <c r="A126" s="10">
        <f t="shared" si="50"/>
        <v>113</v>
      </c>
      <c r="B126" s="12" t="s">
        <v>14</v>
      </c>
      <c r="C126" s="10">
        <f>SUM(D126:I126)</f>
        <v>0</v>
      </c>
      <c r="D126" s="20">
        <f t="shared" si="54"/>
        <v>0</v>
      </c>
      <c r="E126" s="20">
        <f t="shared" si="54"/>
        <v>0</v>
      </c>
      <c r="F126" s="20">
        <f t="shared" si="54"/>
        <v>0</v>
      </c>
      <c r="G126" s="20">
        <f t="shared" si="54"/>
        <v>0</v>
      </c>
      <c r="H126" s="20">
        <f t="shared" si="54"/>
        <v>0</v>
      </c>
      <c r="I126" s="20">
        <f t="shared" si="54"/>
        <v>0</v>
      </c>
      <c r="J126" s="28" t="s">
        <v>84</v>
      </c>
      <c r="K126" s="28"/>
    </row>
    <row r="127" spans="1:11" ht="12.75">
      <c r="A127" s="10">
        <f t="shared" si="50"/>
        <v>114</v>
      </c>
      <c r="B127" s="30" t="s">
        <v>16</v>
      </c>
      <c r="C127" s="30"/>
      <c r="D127" s="30"/>
      <c r="E127" s="30"/>
      <c r="F127" s="30"/>
      <c r="G127" s="30"/>
      <c r="H127" s="30"/>
      <c r="I127" s="30"/>
      <c r="J127" s="30"/>
      <c r="K127" s="31"/>
    </row>
    <row r="128" spans="1:11" ht="38.25">
      <c r="A128" s="10">
        <f t="shared" si="50"/>
        <v>115</v>
      </c>
      <c r="B128" s="14" t="s">
        <v>64</v>
      </c>
      <c r="C128" s="16">
        <f aca="true" t="shared" si="55" ref="C128:I128">SUM(C129:C131)</f>
        <v>327756</v>
      </c>
      <c r="D128" s="16">
        <f t="shared" si="55"/>
        <v>216525.9</v>
      </c>
      <c r="E128" s="16">
        <f t="shared" si="55"/>
        <v>72820.20000000001</v>
      </c>
      <c r="F128" s="16">
        <f t="shared" si="55"/>
        <v>12101.5</v>
      </c>
      <c r="G128" s="16">
        <f t="shared" si="55"/>
        <v>11650</v>
      </c>
      <c r="H128" s="16">
        <f t="shared" si="55"/>
        <v>6658.4</v>
      </c>
      <c r="I128" s="16">
        <f t="shared" si="55"/>
        <v>8000</v>
      </c>
      <c r="J128" s="28" t="s">
        <v>84</v>
      </c>
      <c r="K128" s="28"/>
    </row>
    <row r="129" spans="1:11" ht="12.75">
      <c r="A129" s="10">
        <f t="shared" si="50"/>
        <v>116</v>
      </c>
      <c r="B129" s="23" t="s">
        <v>12</v>
      </c>
      <c r="C129" s="10">
        <f>SUM(D129:I129)</f>
        <v>279656.7</v>
      </c>
      <c r="D129" s="25">
        <f aca="true" t="shared" si="56" ref="D129:I130">D133</f>
        <v>212219.1</v>
      </c>
      <c r="E129" s="25">
        <f t="shared" si="56"/>
        <v>67437.6</v>
      </c>
      <c r="F129" s="25">
        <f t="shared" si="56"/>
        <v>0</v>
      </c>
      <c r="G129" s="25">
        <f t="shared" si="56"/>
        <v>0</v>
      </c>
      <c r="H129" s="25">
        <f t="shared" si="56"/>
        <v>0</v>
      </c>
      <c r="I129" s="25">
        <f t="shared" si="56"/>
        <v>0</v>
      </c>
      <c r="J129" s="28" t="s">
        <v>84</v>
      </c>
      <c r="K129" s="28"/>
    </row>
    <row r="130" spans="1:11" ht="12.75">
      <c r="A130" s="10">
        <f t="shared" si="50"/>
        <v>117</v>
      </c>
      <c r="B130" s="23" t="s">
        <v>13</v>
      </c>
      <c r="C130" s="10">
        <f>SUM(D130:I130)</f>
        <v>48099.3</v>
      </c>
      <c r="D130" s="25">
        <f t="shared" si="56"/>
        <v>4306.8</v>
      </c>
      <c r="E130" s="25">
        <f t="shared" si="56"/>
        <v>5382.6</v>
      </c>
      <c r="F130" s="25">
        <f t="shared" si="56"/>
        <v>12101.5</v>
      </c>
      <c r="G130" s="25">
        <f t="shared" si="56"/>
        <v>11650</v>
      </c>
      <c r="H130" s="25">
        <f t="shared" si="56"/>
        <v>6658.4</v>
      </c>
      <c r="I130" s="25">
        <f t="shared" si="56"/>
        <v>8000</v>
      </c>
      <c r="J130" s="28" t="s">
        <v>84</v>
      </c>
      <c r="K130" s="28"/>
    </row>
    <row r="131" spans="1:11" ht="12.75">
      <c r="A131" s="10">
        <f t="shared" si="50"/>
        <v>118</v>
      </c>
      <c r="B131" s="17" t="s">
        <v>14</v>
      </c>
      <c r="C131" s="10">
        <f>SUM(D131:I131)</f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8" t="s">
        <v>84</v>
      </c>
      <c r="K131" s="28"/>
    </row>
    <row r="132" spans="1:11" ht="38.25">
      <c r="A132" s="10">
        <f t="shared" si="50"/>
        <v>119</v>
      </c>
      <c r="B132" s="12" t="s">
        <v>46</v>
      </c>
      <c r="C132" s="10">
        <f aca="true" t="shared" si="57" ref="C132:I132">SUM(C133:C134)</f>
        <v>327756</v>
      </c>
      <c r="D132" s="10">
        <f t="shared" si="57"/>
        <v>216525.9</v>
      </c>
      <c r="E132" s="10">
        <f t="shared" si="57"/>
        <v>72820.20000000001</v>
      </c>
      <c r="F132" s="10">
        <f t="shared" si="57"/>
        <v>12101.5</v>
      </c>
      <c r="G132" s="10">
        <f t="shared" si="57"/>
        <v>11650</v>
      </c>
      <c r="H132" s="10">
        <f t="shared" si="57"/>
        <v>6658.4</v>
      </c>
      <c r="I132" s="10">
        <f t="shared" si="57"/>
        <v>8000</v>
      </c>
      <c r="J132" s="29" t="s">
        <v>56</v>
      </c>
      <c r="K132" s="29"/>
    </row>
    <row r="133" spans="1:11" ht="12.75">
      <c r="A133" s="10">
        <f t="shared" si="50"/>
        <v>120</v>
      </c>
      <c r="B133" s="17" t="s">
        <v>12</v>
      </c>
      <c r="C133" s="10">
        <f>SUM(D133:I133)</f>
        <v>279656.7</v>
      </c>
      <c r="D133" s="10">
        <v>212219.1</v>
      </c>
      <c r="E133" s="10">
        <v>67437.6</v>
      </c>
      <c r="F133" s="10">
        <v>0</v>
      </c>
      <c r="G133" s="10">
        <v>0</v>
      </c>
      <c r="H133" s="10">
        <v>0</v>
      </c>
      <c r="I133" s="10">
        <v>0</v>
      </c>
      <c r="J133" s="28" t="s">
        <v>84</v>
      </c>
      <c r="K133" s="28"/>
    </row>
    <row r="134" spans="1:11" ht="12.75">
      <c r="A134" s="10">
        <f aca="true" t="shared" si="58" ref="A134:A217">A133+1</f>
        <v>121</v>
      </c>
      <c r="B134" s="17" t="s">
        <v>13</v>
      </c>
      <c r="C134" s="10">
        <f>SUM(D134:I134)</f>
        <v>48099.3</v>
      </c>
      <c r="D134" s="10">
        <v>4306.8</v>
      </c>
      <c r="E134" s="10">
        <v>5382.6</v>
      </c>
      <c r="F134" s="10">
        <v>12101.5</v>
      </c>
      <c r="G134" s="10">
        <v>11650</v>
      </c>
      <c r="H134" s="10">
        <v>6658.4</v>
      </c>
      <c r="I134" s="10">
        <v>8000</v>
      </c>
      <c r="J134" s="28" t="s">
        <v>84</v>
      </c>
      <c r="K134" s="28"/>
    </row>
    <row r="135" spans="1:11" ht="12.75">
      <c r="A135" s="10">
        <f t="shared" si="58"/>
        <v>122</v>
      </c>
      <c r="B135" s="30" t="s">
        <v>60</v>
      </c>
      <c r="C135" s="30"/>
      <c r="D135" s="30"/>
      <c r="E135" s="30"/>
      <c r="F135" s="30"/>
      <c r="G135" s="30"/>
      <c r="H135" s="30"/>
      <c r="I135" s="30"/>
      <c r="J135" s="30"/>
      <c r="K135" s="31"/>
    </row>
    <row r="136" spans="1:11" ht="25.5">
      <c r="A136" s="10">
        <f t="shared" si="58"/>
        <v>123</v>
      </c>
      <c r="B136" s="14" t="s">
        <v>26</v>
      </c>
      <c r="C136" s="16">
        <f aca="true" t="shared" si="59" ref="C136:I136">SUM(C137:C138)</f>
        <v>8987.7</v>
      </c>
      <c r="D136" s="16">
        <f t="shared" si="59"/>
        <v>0</v>
      </c>
      <c r="E136" s="16">
        <f t="shared" si="59"/>
        <v>4059.8</v>
      </c>
      <c r="F136" s="16">
        <f t="shared" si="59"/>
        <v>727.9</v>
      </c>
      <c r="G136" s="16">
        <f t="shared" si="59"/>
        <v>1600</v>
      </c>
      <c r="H136" s="16">
        <f t="shared" si="59"/>
        <v>1600</v>
      </c>
      <c r="I136" s="16">
        <f t="shared" si="59"/>
        <v>1000</v>
      </c>
      <c r="J136" s="29"/>
      <c r="K136" s="29"/>
    </row>
    <row r="137" spans="1:11" ht="12.75">
      <c r="A137" s="10">
        <f t="shared" si="58"/>
        <v>124</v>
      </c>
      <c r="B137" s="12" t="s">
        <v>12</v>
      </c>
      <c r="C137" s="10">
        <f>SUM(D137:I137)</f>
        <v>0</v>
      </c>
      <c r="D137" s="20">
        <f aca="true" t="shared" si="60" ref="D137:I138">D140+D143+D146</f>
        <v>0</v>
      </c>
      <c r="E137" s="20">
        <f t="shared" si="60"/>
        <v>0</v>
      </c>
      <c r="F137" s="20">
        <f t="shared" si="60"/>
        <v>0</v>
      </c>
      <c r="G137" s="20">
        <f t="shared" si="60"/>
        <v>0</v>
      </c>
      <c r="H137" s="20">
        <f t="shared" si="60"/>
        <v>0</v>
      </c>
      <c r="I137" s="20">
        <f t="shared" si="60"/>
        <v>0</v>
      </c>
      <c r="J137" s="28" t="s">
        <v>84</v>
      </c>
      <c r="K137" s="28"/>
    </row>
    <row r="138" spans="1:11" ht="12.75">
      <c r="A138" s="10">
        <f t="shared" si="58"/>
        <v>125</v>
      </c>
      <c r="B138" s="12" t="s">
        <v>13</v>
      </c>
      <c r="C138" s="10">
        <f>SUM(D138:I138)</f>
        <v>8987.7</v>
      </c>
      <c r="D138" s="20">
        <f t="shared" si="60"/>
        <v>0</v>
      </c>
      <c r="E138" s="20">
        <f t="shared" si="60"/>
        <v>4059.8</v>
      </c>
      <c r="F138" s="20">
        <f t="shared" si="60"/>
        <v>727.9</v>
      </c>
      <c r="G138" s="20">
        <f t="shared" si="60"/>
        <v>1600</v>
      </c>
      <c r="H138" s="20">
        <f t="shared" si="60"/>
        <v>1600</v>
      </c>
      <c r="I138" s="20">
        <f t="shared" si="60"/>
        <v>1000</v>
      </c>
      <c r="J138" s="28" t="s">
        <v>84</v>
      </c>
      <c r="K138" s="28"/>
    </row>
    <row r="139" spans="1:11" ht="24" customHeight="1">
      <c r="A139" s="10">
        <f t="shared" si="58"/>
        <v>126</v>
      </c>
      <c r="B139" s="12" t="s">
        <v>47</v>
      </c>
      <c r="C139" s="10">
        <f aca="true" t="shared" si="61" ref="C139:I139">SUM(C140:C141)</f>
        <v>4399.8</v>
      </c>
      <c r="D139" s="10">
        <f t="shared" si="61"/>
        <v>0</v>
      </c>
      <c r="E139" s="10">
        <f t="shared" si="61"/>
        <v>499.8</v>
      </c>
      <c r="F139" s="10">
        <f t="shared" si="61"/>
        <v>700</v>
      </c>
      <c r="G139" s="10">
        <f t="shared" si="61"/>
        <v>1200</v>
      </c>
      <c r="H139" s="10">
        <f t="shared" si="61"/>
        <v>1200</v>
      </c>
      <c r="I139" s="10">
        <f t="shared" si="61"/>
        <v>800</v>
      </c>
      <c r="J139" s="29" t="s">
        <v>33</v>
      </c>
      <c r="K139" s="29"/>
    </row>
    <row r="140" spans="1:11" ht="12.75">
      <c r="A140" s="10">
        <f t="shared" si="58"/>
        <v>127</v>
      </c>
      <c r="B140" s="12" t="s">
        <v>12</v>
      </c>
      <c r="C140" s="10">
        <f>SUM(D140:I140)</f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52"/>
      <c r="K140" s="52"/>
    </row>
    <row r="141" spans="1:11" ht="12.75">
      <c r="A141" s="10">
        <f t="shared" si="58"/>
        <v>128</v>
      </c>
      <c r="B141" s="17" t="s">
        <v>13</v>
      </c>
      <c r="C141" s="10">
        <f>SUM(D141:I141)</f>
        <v>4399.8</v>
      </c>
      <c r="D141" s="10">
        <v>0</v>
      </c>
      <c r="E141" s="10">
        <v>499.8</v>
      </c>
      <c r="F141" s="10">
        <v>700</v>
      </c>
      <c r="G141" s="10">
        <v>1200</v>
      </c>
      <c r="H141" s="10">
        <v>1200</v>
      </c>
      <c r="I141" s="10">
        <v>800</v>
      </c>
      <c r="J141" s="29"/>
      <c r="K141" s="29"/>
    </row>
    <row r="142" spans="1:11" ht="25.5">
      <c r="A142" s="20"/>
      <c r="B142" s="26" t="s">
        <v>78</v>
      </c>
      <c r="C142" s="20">
        <f aca="true" t="shared" si="62" ref="C142:I142">SUM(C143:C144)</f>
        <v>3160</v>
      </c>
      <c r="D142" s="20">
        <f t="shared" si="62"/>
        <v>0</v>
      </c>
      <c r="E142" s="20">
        <f t="shared" si="62"/>
        <v>3160</v>
      </c>
      <c r="F142" s="20">
        <f t="shared" si="62"/>
        <v>0</v>
      </c>
      <c r="G142" s="20">
        <f t="shared" si="62"/>
        <v>0</v>
      </c>
      <c r="H142" s="20">
        <f t="shared" si="62"/>
        <v>0</v>
      </c>
      <c r="I142" s="20">
        <f t="shared" si="62"/>
        <v>0</v>
      </c>
      <c r="J142" s="50">
        <v>28</v>
      </c>
      <c r="K142" s="51"/>
    </row>
    <row r="143" spans="1:11" ht="12.75">
      <c r="A143" s="20">
        <v>129</v>
      </c>
      <c r="B143" s="26" t="s">
        <v>12</v>
      </c>
      <c r="C143" s="20">
        <f>SUM(D143:I143)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8" t="s">
        <v>84</v>
      </c>
      <c r="K143" s="28"/>
    </row>
    <row r="144" spans="1:11" ht="12.75">
      <c r="A144" s="20">
        <v>130</v>
      </c>
      <c r="B144" s="27" t="s">
        <v>13</v>
      </c>
      <c r="C144" s="20">
        <f>SUM(D144:I144)</f>
        <v>3160</v>
      </c>
      <c r="D144" s="20">
        <v>0</v>
      </c>
      <c r="E144" s="20">
        <v>3160</v>
      </c>
      <c r="F144" s="20">
        <v>0</v>
      </c>
      <c r="G144" s="20">
        <v>0</v>
      </c>
      <c r="H144" s="20">
        <v>0</v>
      </c>
      <c r="I144" s="20">
        <v>0</v>
      </c>
      <c r="J144" s="28" t="s">
        <v>84</v>
      </c>
      <c r="K144" s="28"/>
    </row>
    <row r="145" spans="1:11" ht="38.25">
      <c r="A145" s="20">
        <v>131</v>
      </c>
      <c r="B145" s="26" t="s">
        <v>79</v>
      </c>
      <c r="C145" s="20">
        <f aca="true" t="shared" si="63" ref="C145:I145">SUM(C146:C147)</f>
        <v>1427.9</v>
      </c>
      <c r="D145" s="20">
        <f t="shared" si="63"/>
        <v>0</v>
      </c>
      <c r="E145" s="20">
        <f t="shared" si="63"/>
        <v>400</v>
      </c>
      <c r="F145" s="20">
        <f t="shared" si="63"/>
        <v>27.9</v>
      </c>
      <c r="G145" s="20">
        <f t="shared" si="63"/>
        <v>400</v>
      </c>
      <c r="H145" s="20">
        <f t="shared" si="63"/>
        <v>400</v>
      </c>
      <c r="I145" s="20">
        <f t="shared" si="63"/>
        <v>200</v>
      </c>
      <c r="J145" s="50">
        <v>24.25</v>
      </c>
      <c r="K145" s="51"/>
    </row>
    <row r="146" spans="1:11" ht="12.75">
      <c r="A146" s="10">
        <v>132</v>
      </c>
      <c r="B146" s="12" t="s">
        <v>12</v>
      </c>
      <c r="C146" s="10">
        <f>SUM(D146:I146)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28" t="s">
        <v>84</v>
      </c>
      <c r="K146" s="28"/>
    </row>
    <row r="147" spans="1:11" ht="12.75">
      <c r="A147" s="10">
        <v>133</v>
      </c>
      <c r="B147" s="17" t="s">
        <v>13</v>
      </c>
      <c r="C147" s="10">
        <f>SUM(D147:I147)</f>
        <v>1427.9</v>
      </c>
      <c r="D147" s="10">
        <v>0</v>
      </c>
      <c r="E147" s="10">
        <v>400</v>
      </c>
      <c r="F147" s="10">
        <v>27.9</v>
      </c>
      <c r="G147" s="10">
        <v>400</v>
      </c>
      <c r="H147" s="10">
        <v>400</v>
      </c>
      <c r="I147" s="10">
        <v>200</v>
      </c>
      <c r="J147" s="28" t="s">
        <v>84</v>
      </c>
      <c r="K147" s="28"/>
    </row>
    <row r="148" spans="1:11" ht="15.75">
      <c r="A148" s="10">
        <v>134</v>
      </c>
      <c r="B148" s="49" t="s">
        <v>35</v>
      </c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25.5">
      <c r="A149" s="10">
        <v>135</v>
      </c>
      <c r="B149" s="14" t="s">
        <v>68</v>
      </c>
      <c r="C149" s="16">
        <f>SUM(C150:C152)</f>
        <v>107062.6</v>
      </c>
      <c r="D149" s="16">
        <f aca="true" t="shared" si="64" ref="D149:I149">SUM(D150:D152)</f>
        <v>17657.7</v>
      </c>
      <c r="E149" s="16">
        <f t="shared" si="64"/>
        <v>18245</v>
      </c>
      <c r="F149" s="16">
        <f t="shared" si="64"/>
        <v>17284.7</v>
      </c>
      <c r="G149" s="16">
        <f t="shared" si="64"/>
        <v>18187.6</v>
      </c>
      <c r="H149" s="16">
        <f t="shared" si="64"/>
        <v>18187.6</v>
      </c>
      <c r="I149" s="16">
        <f t="shared" si="64"/>
        <v>17500</v>
      </c>
      <c r="J149" s="28" t="s">
        <v>84</v>
      </c>
      <c r="K149" s="28"/>
    </row>
    <row r="150" spans="1:11" ht="12.75">
      <c r="A150" s="10">
        <v>136</v>
      </c>
      <c r="B150" s="17" t="s">
        <v>12</v>
      </c>
      <c r="C150" s="10">
        <f>SUM(D150:I150)</f>
        <v>0</v>
      </c>
      <c r="D150" s="10">
        <f aca="true" t="shared" si="65" ref="D150:I151">D155+D163</f>
        <v>0</v>
      </c>
      <c r="E150" s="10">
        <f t="shared" si="65"/>
        <v>0</v>
      </c>
      <c r="F150" s="10">
        <f t="shared" si="65"/>
        <v>0</v>
      </c>
      <c r="G150" s="10">
        <f t="shared" si="65"/>
        <v>0</v>
      </c>
      <c r="H150" s="10">
        <f t="shared" si="65"/>
        <v>0</v>
      </c>
      <c r="I150" s="10">
        <f t="shared" si="65"/>
        <v>0</v>
      </c>
      <c r="J150" s="28" t="s">
        <v>84</v>
      </c>
      <c r="K150" s="28"/>
    </row>
    <row r="151" spans="1:11" ht="12.75">
      <c r="A151" s="10">
        <v>137</v>
      </c>
      <c r="B151" s="17" t="s">
        <v>13</v>
      </c>
      <c r="C151" s="10">
        <f>SUM(D151:I151)</f>
        <v>27062.6</v>
      </c>
      <c r="D151" s="10">
        <f t="shared" si="65"/>
        <v>3657.7</v>
      </c>
      <c r="E151" s="10">
        <f t="shared" si="65"/>
        <v>4245</v>
      </c>
      <c r="F151" s="10">
        <f t="shared" si="65"/>
        <v>4284.7</v>
      </c>
      <c r="G151" s="10">
        <f t="shared" si="65"/>
        <v>5187.6</v>
      </c>
      <c r="H151" s="10">
        <f t="shared" si="65"/>
        <v>5187.6</v>
      </c>
      <c r="I151" s="10">
        <f t="shared" si="65"/>
        <v>4500</v>
      </c>
      <c r="J151" s="28" t="s">
        <v>84</v>
      </c>
      <c r="K151" s="28"/>
    </row>
    <row r="152" spans="1:11" ht="12.75">
      <c r="A152" s="10">
        <f t="shared" si="58"/>
        <v>138</v>
      </c>
      <c r="B152" s="17" t="s">
        <v>14</v>
      </c>
      <c r="C152" s="10">
        <f>SUM(D152:I152)</f>
        <v>80000</v>
      </c>
      <c r="D152" s="10">
        <f aca="true" t="shared" si="66" ref="D152:I152">D165</f>
        <v>14000</v>
      </c>
      <c r="E152" s="10">
        <f t="shared" si="66"/>
        <v>14000</v>
      </c>
      <c r="F152" s="10">
        <f t="shared" si="66"/>
        <v>13000</v>
      </c>
      <c r="G152" s="10">
        <f t="shared" si="66"/>
        <v>13000</v>
      </c>
      <c r="H152" s="10">
        <f t="shared" si="66"/>
        <v>13000</v>
      </c>
      <c r="I152" s="10">
        <f t="shared" si="66"/>
        <v>13000</v>
      </c>
      <c r="J152" s="28" t="s">
        <v>84</v>
      </c>
      <c r="K152" s="28"/>
    </row>
    <row r="153" spans="1:11" ht="12.75">
      <c r="A153" s="10">
        <f t="shared" si="58"/>
        <v>139</v>
      </c>
      <c r="B153" s="30" t="s">
        <v>36</v>
      </c>
      <c r="C153" s="30"/>
      <c r="D153" s="30"/>
      <c r="E153" s="30"/>
      <c r="F153" s="30"/>
      <c r="G153" s="30"/>
      <c r="H153" s="30"/>
      <c r="I153" s="30"/>
      <c r="J153" s="30"/>
      <c r="K153" s="31"/>
    </row>
    <row r="154" spans="1:11" ht="25.5">
      <c r="A154" s="10">
        <f t="shared" si="58"/>
        <v>140</v>
      </c>
      <c r="B154" s="14" t="s">
        <v>21</v>
      </c>
      <c r="C154" s="10">
        <f aca="true" t="shared" si="67" ref="C154:I154">SUM(C155:C156)</f>
        <v>0</v>
      </c>
      <c r="D154" s="10">
        <f t="shared" si="67"/>
        <v>0</v>
      </c>
      <c r="E154" s="10">
        <f t="shared" si="67"/>
        <v>0</v>
      </c>
      <c r="F154" s="10">
        <f t="shared" si="67"/>
        <v>0</v>
      </c>
      <c r="G154" s="10">
        <f t="shared" si="67"/>
        <v>0</v>
      </c>
      <c r="H154" s="10">
        <f t="shared" si="67"/>
        <v>0</v>
      </c>
      <c r="I154" s="10">
        <f t="shared" si="67"/>
        <v>0</v>
      </c>
      <c r="J154" s="28" t="s">
        <v>84</v>
      </c>
      <c r="K154" s="28"/>
    </row>
    <row r="155" spans="1:11" ht="12.75">
      <c r="A155" s="10">
        <f t="shared" si="58"/>
        <v>141</v>
      </c>
      <c r="B155" s="17" t="s">
        <v>12</v>
      </c>
      <c r="C155" s="10">
        <f>SUM(D155:I155)</f>
        <v>0</v>
      </c>
      <c r="D155" s="10">
        <f aca="true" t="shared" si="68" ref="D155:I156">D159</f>
        <v>0</v>
      </c>
      <c r="E155" s="10">
        <f t="shared" si="68"/>
        <v>0</v>
      </c>
      <c r="F155" s="10">
        <f t="shared" si="68"/>
        <v>0</v>
      </c>
      <c r="G155" s="10">
        <f t="shared" si="68"/>
        <v>0</v>
      </c>
      <c r="H155" s="10">
        <f t="shared" si="68"/>
        <v>0</v>
      </c>
      <c r="I155" s="10">
        <f t="shared" si="68"/>
        <v>0</v>
      </c>
      <c r="J155" s="28" t="s">
        <v>84</v>
      </c>
      <c r="K155" s="28"/>
    </row>
    <row r="156" spans="1:11" ht="12.75">
      <c r="A156" s="10">
        <f t="shared" si="58"/>
        <v>142</v>
      </c>
      <c r="B156" s="17" t="s">
        <v>13</v>
      </c>
      <c r="C156" s="10">
        <f>SUM(D156:I156)</f>
        <v>0</v>
      </c>
      <c r="D156" s="10">
        <f t="shared" si="68"/>
        <v>0</v>
      </c>
      <c r="E156" s="10">
        <f t="shared" si="68"/>
        <v>0</v>
      </c>
      <c r="F156" s="10">
        <f t="shared" si="68"/>
        <v>0</v>
      </c>
      <c r="G156" s="10">
        <f t="shared" si="68"/>
        <v>0</v>
      </c>
      <c r="H156" s="10">
        <f t="shared" si="68"/>
        <v>0</v>
      </c>
      <c r="I156" s="10">
        <f t="shared" si="68"/>
        <v>0</v>
      </c>
      <c r="J156" s="28" t="s">
        <v>84</v>
      </c>
      <c r="K156" s="28"/>
    </row>
    <row r="157" spans="1:11" ht="12.75">
      <c r="A157" s="10">
        <f t="shared" si="58"/>
        <v>143</v>
      </c>
      <c r="B157" s="30" t="s">
        <v>69</v>
      </c>
      <c r="C157" s="30"/>
      <c r="D157" s="30"/>
      <c r="E157" s="30"/>
      <c r="F157" s="30"/>
      <c r="G157" s="30"/>
      <c r="H157" s="30"/>
      <c r="I157" s="30"/>
      <c r="J157" s="30"/>
      <c r="K157" s="31"/>
    </row>
    <row r="158" spans="1:11" ht="25.5">
      <c r="A158" s="10">
        <f t="shared" si="58"/>
        <v>144</v>
      </c>
      <c r="B158" s="24" t="s">
        <v>70</v>
      </c>
      <c r="C158" s="16">
        <f aca="true" t="shared" si="69" ref="C158:I158">SUM(C159:C160)</f>
        <v>0</v>
      </c>
      <c r="D158" s="16">
        <f t="shared" si="69"/>
        <v>0</v>
      </c>
      <c r="E158" s="16">
        <f t="shared" si="69"/>
        <v>0</v>
      </c>
      <c r="F158" s="16">
        <f t="shared" si="69"/>
        <v>0</v>
      </c>
      <c r="G158" s="16">
        <f t="shared" si="69"/>
        <v>0</v>
      </c>
      <c r="H158" s="16">
        <f t="shared" si="69"/>
        <v>0</v>
      </c>
      <c r="I158" s="16">
        <f t="shared" si="69"/>
        <v>0</v>
      </c>
      <c r="J158" s="28" t="s">
        <v>84</v>
      </c>
      <c r="K158" s="28"/>
    </row>
    <row r="159" spans="1:11" ht="12.75">
      <c r="A159" s="10">
        <f t="shared" si="58"/>
        <v>145</v>
      </c>
      <c r="B159" s="12" t="s">
        <v>12</v>
      </c>
      <c r="C159" s="10">
        <f>SUM(D159:I159)</f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28" t="s">
        <v>84</v>
      </c>
      <c r="K159" s="28"/>
    </row>
    <row r="160" spans="1:11" ht="12.75">
      <c r="A160" s="10">
        <f t="shared" si="58"/>
        <v>146</v>
      </c>
      <c r="B160" s="12" t="s">
        <v>13</v>
      </c>
      <c r="C160" s="10">
        <f>SUM(D160:I160)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28" t="s">
        <v>84</v>
      </c>
      <c r="K160" s="28"/>
    </row>
    <row r="161" spans="1:11" ht="12.75">
      <c r="A161" s="10">
        <f t="shared" si="58"/>
        <v>147</v>
      </c>
      <c r="B161" s="30" t="s">
        <v>71</v>
      </c>
      <c r="C161" s="30"/>
      <c r="D161" s="30"/>
      <c r="E161" s="30"/>
      <c r="F161" s="30"/>
      <c r="G161" s="30"/>
      <c r="H161" s="30"/>
      <c r="I161" s="30"/>
      <c r="J161" s="30"/>
      <c r="K161" s="31"/>
    </row>
    <row r="162" spans="1:11" ht="25.5">
      <c r="A162" s="10">
        <f t="shared" si="58"/>
        <v>148</v>
      </c>
      <c r="B162" s="14" t="s">
        <v>26</v>
      </c>
      <c r="C162" s="16">
        <f>SUM(C163:C165)</f>
        <v>107062.6</v>
      </c>
      <c r="D162" s="16">
        <f aca="true" t="shared" si="70" ref="D162:I162">SUM(D163:D165)</f>
        <v>17657.7</v>
      </c>
      <c r="E162" s="16">
        <f t="shared" si="70"/>
        <v>18245</v>
      </c>
      <c r="F162" s="16">
        <f t="shared" si="70"/>
        <v>17284.7</v>
      </c>
      <c r="G162" s="16">
        <f t="shared" si="70"/>
        <v>18187.6</v>
      </c>
      <c r="H162" s="16">
        <f t="shared" si="70"/>
        <v>18187.6</v>
      </c>
      <c r="I162" s="16">
        <f t="shared" si="70"/>
        <v>17500</v>
      </c>
      <c r="J162" s="28" t="s">
        <v>84</v>
      </c>
      <c r="K162" s="28"/>
    </row>
    <row r="163" spans="1:11" ht="12.75">
      <c r="A163" s="10">
        <f t="shared" si="58"/>
        <v>149</v>
      </c>
      <c r="B163" s="17" t="s">
        <v>12</v>
      </c>
      <c r="C163" s="10">
        <f>SUM(D163:I163)</f>
        <v>0</v>
      </c>
      <c r="D163" s="10">
        <f aca="true" t="shared" si="71" ref="D163:I165">D167+D171</f>
        <v>0</v>
      </c>
      <c r="E163" s="10">
        <f t="shared" si="71"/>
        <v>0</v>
      </c>
      <c r="F163" s="10">
        <f t="shared" si="71"/>
        <v>0</v>
      </c>
      <c r="G163" s="10">
        <f t="shared" si="71"/>
        <v>0</v>
      </c>
      <c r="H163" s="10">
        <f t="shared" si="71"/>
        <v>0</v>
      </c>
      <c r="I163" s="10">
        <f t="shared" si="71"/>
        <v>0</v>
      </c>
      <c r="J163" s="28" t="s">
        <v>84</v>
      </c>
      <c r="K163" s="28"/>
    </row>
    <row r="164" spans="1:11" ht="12.75">
      <c r="A164" s="10">
        <f t="shared" si="58"/>
        <v>150</v>
      </c>
      <c r="B164" s="17" t="s">
        <v>13</v>
      </c>
      <c r="C164" s="10">
        <f>SUM(D164:I164)</f>
        <v>27062.6</v>
      </c>
      <c r="D164" s="10">
        <f t="shared" si="71"/>
        <v>3657.7</v>
      </c>
      <c r="E164" s="10">
        <f t="shared" si="71"/>
        <v>4245</v>
      </c>
      <c r="F164" s="10">
        <f t="shared" si="71"/>
        <v>4284.7</v>
      </c>
      <c r="G164" s="10">
        <f t="shared" si="71"/>
        <v>5187.6</v>
      </c>
      <c r="H164" s="10">
        <f t="shared" si="71"/>
        <v>5187.6</v>
      </c>
      <c r="I164" s="10">
        <f t="shared" si="71"/>
        <v>4500</v>
      </c>
      <c r="J164" s="28" t="s">
        <v>84</v>
      </c>
      <c r="K164" s="28"/>
    </row>
    <row r="165" spans="1:11" ht="12.75">
      <c r="A165" s="10">
        <f t="shared" si="58"/>
        <v>151</v>
      </c>
      <c r="B165" s="17" t="s">
        <v>14</v>
      </c>
      <c r="C165" s="10">
        <f>SUM(D165:I165)</f>
        <v>80000</v>
      </c>
      <c r="D165" s="10">
        <f t="shared" si="71"/>
        <v>14000</v>
      </c>
      <c r="E165" s="10">
        <f t="shared" si="71"/>
        <v>14000</v>
      </c>
      <c r="F165" s="10">
        <f t="shared" si="71"/>
        <v>13000</v>
      </c>
      <c r="G165" s="10">
        <f t="shared" si="71"/>
        <v>13000</v>
      </c>
      <c r="H165" s="10">
        <f t="shared" si="71"/>
        <v>13000</v>
      </c>
      <c r="I165" s="10">
        <f t="shared" si="71"/>
        <v>13000</v>
      </c>
      <c r="J165" s="28" t="s">
        <v>84</v>
      </c>
      <c r="K165" s="28"/>
    </row>
    <row r="166" spans="1:11" ht="25.5">
      <c r="A166" s="10">
        <f t="shared" si="58"/>
        <v>152</v>
      </c>
      <c r="B166" s="17" t="s">
        <v>85</v>
      </c>
      <c r="C166" s="10">
        <f>SUM(C167:C169)</f>
        <v>16384.5</v>
      </c>
      <c r="D166" s="10">
        <f aca="true" t="shared" si="72" ref="D166:I166">SUM(D167:D169)</f>
        <v>2109.6</v>
      </c>
      <c r="E166" s="10">
        <f t="shared" si="72"/>
        <v>2315</v>
      </c>
      <c r="F166" s="10">
        <f t="shared" si="72"/>
        <v>2384.7</v>
      </c>
      <c r="G166" s="10">
        <f t="shared" si="72"/>
        <v>3287.6</v>
      </c>
      <c r="H166" s="10">
        <f t="shared" si="72"/>
        <v>3287.6</v>
      </c>
      <c r="I166" s="10">
        <f t="shared" si="72"/>
        <v>3000</v>
      </c>
      <c r="J166" s="29" t="s">
        <v>37</v>
      </c>
      <c r="K166" s="29"/>
    </row>
    <row r="167" spans="1:11" ht="12.75">
      <c r="A167" s="10">
        <f t="shared" si="58"/>
        <v>153</v>
      </c>
      <c r="B167" s="17" t="s">
        <v>12</v>
      </c>
      <c r="C167" s="10">
        <f>SUM(D167:I167)</f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28" t="s">
        <v>84</v>
      </c>
      <c r="K167" s="28"/>
    </row>
    <row r="168" spans="1:11" ht="12.75">
      <c r="A168" s="10">
        <f t="shared" si="58"/>
        <v>154</v>
      </c>
      <c r="B168" s="17" t="s">
        <v>34</v>
      </c>
      <c r="C168" s="10">
        <f>SUM(D168:I168)</f>
        <v>16384.5</v>
      </c>
      <c r="D168" s="10">
        <v>2109.6</v>
      </c>
      <c r="E168" s="10">
        <v>2315</v>
      </c>
      <c r="F168" s="10">
        <v>2384.7</v>
      </c>
      <c r="G168" s="10">
        <v>3287.6</v>
      </c>
      <c r="H168" s="10">
        <v>3287.6</v>
      </c>
      <c r="I168" s="10">
        <v>3000</v>
      </c>
      <c r="J168" s="28" t="s">
        <v>84</v>
      </c>
      <c r="K168" s="28"/>
    </row>
    <row r="169" spans="1:11" ht="12.75">
      <c r="A169" s="10">
        <f t="shared" si="58"/>
        <v>155</v>
      </c>
      <c r="B169" s="17" t="s">
        <v>14</v>
      </c>
      <c r="C169" s="10">
        <f>SUM(D169:I169)</f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28" t="s">
        <v>84</v>
      </c>
      <c r="K169" s="28"/>
    </row>
    <row r="170" spans="1:11" ht="51">
      <c r="A170" s="10">
        <f t="shared" si="58"/>
        <v>156</v>
      </c>
      <c r="B170" s="17" t="s">
        <v>80</v>
      </c>
      <c r="C170" s="10">
        <f>SUM(C171:C173)</f>
        <v>90678.1</v>
      </c>
      <c r="D170" s="10">
        <f aca="true" t="shared" si="73" ref="D170:I170">SUM(D171:D173)</f>
        <v>15548.1</v>
      </c>
      <c r="E170" s="10">
        <f t="shared" si="73"/>
        <v>15930</v>
      </c>
      <c r="F170" s="10">
        <f t="shared" si="73"/>
        <v>14900</v>
      </c>
      <c r="G170" s="10">
        <f t="shared" si="73"/>
        <v>14900</v>
      </c>
      <c r="H170" s="10">
        <f t="shared" si="73"/>
        <v>14900</v>
      </c>
      <c r="I170" s="10">
        <f t="shared" si="73"/>
        <v>14500</v>
      </c>
      <c r="J170" s="29" t="s">
        <v>37</v>
      </c>
      <c r="K170" s="29"/>
    </row>
    <row r="171" spans="1:11" ht="12.75">
      <c r="A171" s="10">
        <f t="shared" si="58"/>
        <v>157</v>
      </c>
      <c r="B171" s="17" t="s">
        <v>12</v>
      </c>
      <c r="C171" s="10">
        <f>SUM(D171:I171)</f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28" t="s">
        <v>84</v>
      </c>
      <c r="K171" s="28"/>
    </row>
    <row r="172" spans="1:11" ht="12.75">
      <c r="A172" s="10">
        <f t="shared" si="58"/>
        <v>158</v>
      </c>
      <c r="B172" s="17" t="s">
        <v>13</v>
      </c>
      <c r="C172" s="10">
        <f>SUM(D172:I172)</f>
        <v>10678.1</v>
      </c>
      <c r="D172" s="10">
        <v>1548.1</v>
      </c>
      <c r="E172" s="10">
        <v>1930</v>
      </c>
      <c r="F172" s="10">
        <v>1900</v>
      </c>
      <c r="G172" s="10">
        <v>1900</v>
      </c>
      <c r="H172" s="10">
        <v>1900</v>
      </c>
      <c r="I172" s="10">
        <v>1500</v>
      </c>
      <c r="J172" s="28" t="s">
        <v>84</v>
      </c>
      <c r="K172" s="28"/>
    </row>
    <row r="173" spans="1:11" ht="12.75">
      <c r="A173" s="10">
        <f t="shared" si="58"/>
        <v>159</v>
      </c>
      <c r="B173" s="17" t="s">
        <v>14</v>
      </c>
      <c r="C173" s="10">
        <f>SUM(D173:I173)</f>
        <v>80000</v>
      </c>
      <c r="D173" s="10">
        <v>14000</v>
      </c>
      <c r="E173" s="10">
        <v>14000</v>
      </c>
      <c r="F173" s="10">
        <v>13000</v>
      </c>
      <c r="G173" s="10">
        <v>13000</v>
      </c>
      <c r="H173" s="10">
        <v>13000</v>
      </c>
      <c r="I173" s="10">
        <v>13000</v>
      </c>
      <c r="J173" s="28" t="s">
        <v>84</v>
      </c>
      <c r="K173" s="28"/>
    </row>
    <row r="174" spans="1:11" ht="15.75">
      <c r="A174" s="10">
        <f t="shared" si="58"/>
        <v>160</v>
      </c>
      <c r="B174" s="44" t="s">
        <v>40</v>
      </c>
      <c r="C174" s="44"/>
      <c r="D174" s="44"/>
      <c r="E174" s="44"/>
      <c r="F174" s="44"/>
      <c r="G174" s="44"/>
      <c r="H174" s="44"/>
      <c r="I174" s="44"/>
      <c r="J174" s="44"/>
      <c r="K174" s="31"/>
    </row>
    <row r="175" spans="1:11" ht="25.5">
      <c r="A175" s="10">
        <f t="shared" si="58"/>
        <v>161</v>
      </c>
      <c r="B175" s="24" t="s">
        <v>52</v>
      </c>
      <c r="C175" s="16">
        <f aca="true" t="shared" si="74" ref="C175:I175">SUM(C176:C177)</f>
        <v>22717.7</v>
      </c>
      <c r="D175" s="16">
        <f t="shared" si="74"/>
        <v>10541.2</v>
      </c>
      <c r="E175" s="16">
        <f t="shared" si="74"/>
        <v>76.5</v>
      </c>
      <c r="F175" s="16">
        <f t="shared" si="74"/>
        <v>0</v>
      </c>
      <c r="G175" s="16">
        <f t="shared" si="74"/>
        <v>1500</v>
      </c>
      <c r="H175" s="16">
        <f t="shared" si="74"/>
        <v>1500</v>
      </c>
      <c r="I175" s="16">
        <f t="shared" si="74"/>
        <v>9100</v>
      </c>
      <c r="J175" s="28" t="s">
        <v>84</v>
      </c>
      <c r="K175" s="28"/>
    </row>
    <row r="176" spans="1:11" ht="12.75">
      <c r="A176" s="10">
        <f t="shared" si="58"/>
        <v>162</v>
      </c>
      <c r="B176" s="12" t="s">
        <v>12</v>
      </c>
      <c r="C176" s="10">
        <f>SUM(D176:I176)</f>
        <v>17418.7</v>
      </c>
      <c r="D176" s="10">
        <f aca="true" t="shared" si="75" ref="D176:I177">D180+D191</f>
        <v>9418.7</v>
      </c>
      <c r="E176" s="10">
        <f t="shared" si="75"/>
        <v>0</v>
      </c>
      <c r="F176" s="10">
        <f t="shared" si="75"/>
        <v>0</v>
      </c>
      <c r="G176" s="10">
        <f t="shared" si="75"/>
        <v>0</v>
      </c>
      <c r="H176" s="10">
        <f t="shared" si="75"/>
        <v>0</v>
      </c>
      <c r="I176" s="10">
        <f t="shared" si="75"/>
        <v>8000</v>
      </c>
      <c r="J176" s="28" t="s">
        <v>84</v>
      </c>
      <c r="K176" s="28"/>
    </row>
    <row r="177" spans="1:11" ht="12.75">
      <c r="A177" s="10">
        <f t="shared" si="58"/>
        <v>163</v>
      </c>
      <c r="B177" s="12" t="s">
        <v>13</v>
      </c>
      <c r="C177" s="10">
        <f>SUM(D177:I177)</f>
        <v>5299</v>
      </c>
      <c r="D177" s="10">
        <f t="shared" si="75"/>
        <v>1122.5</v>
      </c>
      <c r="E177" s="10">
        <f t="shared" si="75"/>
        <v>76.5</v>
      </c>
      <c r="F177" s="10">
        <f t="shared" si="75"/>
        <v>0</v>
      </c>
      <c r="G177" s="10">
        <f t="shared" si="75"/>
        <v>1500</v>
      </c>
      <c r="H177" s="10">
        <f t="shared" si="75"/>
        <v>1500</v>
      </c>
      <c r="I177" s="10">
        <f t="shared" si="75"/>
        <v>1100</v>
      </c>
      <c r="J177" s="28" t="s">
        <v>84</v>
      </c>
      <c r="K177" s="28"/>
    </row>
    <row r="178" spans="1:11" ht="12.75">
      <c r="A178" s="10">
        <f t="shared" si="58"/>
        <v>164</v>
      </c>
      <c r="B178" s="30" t="s">
        <v>32</v>
      </c>
      <c r="C178" s="30"/>
      <c r="D178" s="30"/>
      <c r="E178" s="30"/>
      <c r="F178" s="30"/>
      <c r="G178" s="30"/>
      <c r="H178" s="30"/>
      <c r="I178" s="30"/>
      <c r="J178" s="28" t="s">
        <v>84</v>
      </c>
      <c r="K178" s="28"/>
    </row>
    <row r="179" spans="1:11" ht="25.5">
      <c r="A179" s="10">
        <f t="shared" si="58"/>
        <v>165</v>
      </c>
      <c r="B179" s="14" t="s">
        <v>21</v>
      </c>
      <c r="C179" s="16">
        <f aca="true" t="shared" si="76" ref="C179:I179">SUM(C180:C181)</f>
        <v>18611.2</v>
      </c>
      <c r="D179" s="16">
        <f t="shared" si="76"/>
        <v>10211.2</v>
      </c>
      <c r="E179" s="16">
        <f t="shared" si="76"/>
        <v>0</v>
      </c>
      <c r="F179" s="16">
        <f t="shared" si="76"/>
        <v>0</v>
      </c>
      <c r="G179" s="16">
        <f t="shared" si="76"/>
        <v>0</v>
      </c>
      <c r="H179" s="16">
        <f t="shared" si="76"/>
        <v>0</v>
      </c>
      <c r="I179" s="16">
        <f t="shared" si="76"/>
        <v>8400</v>
      </c>
      <c r="J179" s="28" t="s">
        <v>84</v>
      </c>
      <c r="K179" s="28"/>
    </row>
    <row r="180" spans="1:11" ht="12.75">
      <c r="A180" s="10">
        <f t="shared" si="58"/>
        <v>166</v>
      </c>
      <c r="B180" s="17" t="s">
        <v>12</v>
      </c>
      <c r="C180" s="10">
        <f>SUM(D180:I180)</f>
        <v>17418.7</v>
      </c>
      <c r="D180" s="10">
        <f aca="true" t="shared" si="77" ref="D180:I181">D184</f>
        <v>9418.7</v>
      </c>
      <c r="E180" s="10">
        <f t="shared" si="77"/>
        <v>0</v>
      </c>
      <c r="F180" s="10">
        <f t="shared" si="77"/>
        <v>0</v>
      </c>
      <c r="G180" s="10">
        <f t="shared" si="77"/>
        <v>0</v>
      </c>
      <c r="H180" s="10">
        <f t="shared" si="77"/>
        <v>0</v>
      </c>
      <c r="I180" s="10">
        <f t="shared" si="77"/>
        <v>8000</v>
      </c>
      <c r="J180" s="28" t="s">
        <v>84</v>
      </c>
      <c r="K180" s="28"/>
    </row>
    <row r="181" spans="1:11" ht="12.75">
      <c r="A181" s="10">
        <f t="shared" si="58"/>
        <v>167</v>
      </c>
      <c r="B181" s="17" t="s">
        <v>13</v>
      </c>
      <c r="C181" s="10">
        <f>SUM(D181:I181)</f>
        <v>1192.5</v>
      </c>
      <c r="D181" s="10">
        <f t="shared" si="77"/>
        <v>792.5</v>
      </c>
      <c r="E181" s="10">
        <f t="shared" si="77"/>
        <v>0</v>
      </c>
      <c r="F181" s="10">
        <f t="shared" si="77"/>
        <v>0</v>
      </c>
      <c r="G181" s="10">
        <f t="shared" si="77"/>
        <v>0</v>
      </c>
      <c r="H181" s="10">
        <f t="shared" si="77"/>
        <v>0</v>
      </c>
      <c r="I181" s="10">
        <f t="shared" si="77"/>
        <v>400</v>
      </c>
      <c r="J181" s="28" t="s">
        <v>84</v>
      </c>
      <c r="K181" s="28"/>
    </row>
    <row r="182" spans="1:11" ht="12.75">
      <c r="A182" s="10">
        <f t="shared" si="58"/>
        <v>168</v>
      </c>
      <c r="B182" s="43" t="s">
        <v>25</v>
      </c>
      <c r="C182" s="43"/>
      <c r="D182" s="43"/>
      <c r="E182" s="43"/>
      <c r="F182" s="43"/>
      <c r="G182" s="43"/>
      <c r="H182" s="43"/>
      <c r="I182" s="43"/>
      <c r="J182" s="43"/>
      <c r="K182" s="31"/>
    </row>
    <row r="183" spans="1:11" ht="25.5">
      <c r="A183" s="10">
        <f t="shared" si="58"/>
        <v>169</v>
      </c>
      <c r="B183" s="24" t="s">
        <v>72</v>
      </c>
      <c r="C183" s="16">
        <f aca="true" t="shared" si="78" ref="C183:I183">SUM(C184:C185)</f>
        <v>18611.2</v>
      </c>
      <c r="D183" s="16">
        <f t="shared" si="78"/>
        <v>10211.2</v>
      </c>
      <c r="E183" s="16">
        <f t="shared" si="78"/>
        <v>0</v>
      </c>
      <c r="F183" s="16">
        <f t="shared" si="78"/>
        <v>0</v>
      </c>
      <c r="G183" s="16">
        <f t="shared" si="78"/>
        <v>0</v>
      </c>
      <c r="H183" s="16">
        <f t="shared" si="78"/>
        <v>0</v>
      </c>
      <c r="I183" s="16">
        <f t="shared" si="78"/>
        <v>8400</v>
      </c>
      <c r="J183" s="28" t="s">
        <v>84</v>
      </c>
      <c r="K183" s="28"/>
    </row>
    <row r="184" spans="1:11" ht="12.75">
      <c r="A184" s="10">
        <f t="shared" si="58"/>
        <v>170</v>
      </c>
      <c r="B184" s="12" t="s">
        <v>12</v>
      </c>
      <c r="C184" s="10">
        <f>SUM(D184:I184)</f>
        <v>17418.7</v>
      </c>
      <c r="D184" s="10">
        <f aca="true" t="shared" si="79" ref="D184:I185">D187</f>
        <v>9418.7</v>
      </c>
      <c r="E184" s="10">
        <f t="shared" si="79"/>
        <v>0</v>
      </c>
      <c r="F184" s="10">
        <f t="shared" si="79"/>
        <v>0</v>
      </c>
      <c r="G184" s="10">
        <f t="shared" si="79"/>
        <v>0</v>
      </c>
      <c r="H184" s="10">
        <f t="shared" si="79"/>
        <v>0</v>
      </c>
      <c r="I184" s="10">
        <f t="shared" si="79"/>
        <v>8000</v>
      </c>
      <c r="J184" s="28" t="s">
        <v>84</v>
      </c>
      <c r="K184" s="28"/>
    </row>
    <row r="185" spans="1:11" ht="12.75">
      <c r="A185" s="10">
        <f t="shared" si="58"/>
        <v>171</v>
      </c>
      <c r="B185" s="12" t="s">
        <v>13</v>
      </c>
      <c r="C185" s="10">
        <f>SUM(D185:I185)</f>
        <v>1192.5</v>
      </c>
      <c r="D185" s="10">
        <f t="shared" si="79"/>
        <v>792.5</v>
      </c>
      <c r="E185" s="10">
        <f t="shared" si="79"/>
        <v>0</v>
      </c>
      <c r="F185" s="10">
        <f t="shared" si="79"/>
        <v>0</v>
      </c>
      <c r="G185" s="10">
        <f t="shared" si="79"/>
        <v>0</v>
      </c>
      <c r="H185" s="10">
        <f t="shared" si="79"/>
        <v>0</v>
      </c>
      <c r="I185" s="10">
        <f t="shared" si="79"/>
        <v>400</v>
      </c>
      <c r="J185" s="28" t="s">
        <v>84</v>
      </c>
      <c r="K185" s="28"/>
    </row>
    <row r="186" spans="1:11" ht="51">
      <c r="A186" s="10">
        <f t="shared" si="58"/>
        <v>172</v>
      </c>
      <c r="B186" s="12" t="s">
        <v>86</v>
      </c>
      <c r="C186" s="16">
        <f aca="true" t="shared" si="80" ref="C186:I186">SUM(C187:C188)</f>
        <v>18611.2</v>
      </c>
      <c r="D186" s="16">
        <f t="shared" si="80"/>
        <v>10211.2</v>
      </c>
      <c r="E186" s="16">
        <f t="shared" si="80"/>
        <v>0</v>
      </c>
      <c r="F186" s="16">
        <f t="shared" si="80"/>
        <v>0</v>
      </c>
      <c r="G186" s="16">
        <f t="shared" si="80"/>
        <v>0</v>
      </c>
      <c r="H186" s="16">
        <f t="shared" si="80"/>
        <v>0</v>
      </c>
      <c r="I186" s="16">
        <f t="shared" si="80"/>
        <v>8400</v>
      </c>
      <c r="J186" s="29" t="s">
        <v>57</v>
      </c>
      <c r="K186" s="29"/>
    </row>
    <row r="187" spans="1:11" ht="12.75">
      <c r="A187" s="10">
        <f t="shared" si="58"/>
        <v>173</v>
      </c>
      <c r="B187" s="12" t="s">
        <v>12</v>
      </c>
      <c r="C187" s="10">
        <f>SUM(D187:I187)</f>
        <v>17418.7</v>
      </c>
      <c r="D187" s="10">
        <v>9418.7</v>
      </c>
      <c r="E187" s="10">
        <v>0</v>
      </c>
      <c r="F187" s="10">
        <v>0</v>
      </c>
      <c r="G187" s="10">
        <v>0</v>
      </c>
      <c r="H187" s="10">
        <v>0</v>
      </c>
      <c r="I187" s="10">
        <v>8000</v>
      </c>
      <c r="J187" s="28" t="s">
        <v>84</v>
      </c>
      <c r="K187" s="28"/>
    </row>
    <row r="188" spans="1:11" ht="12.75">
      <c r="A188" s="10">
        <f t="shared" si="58"/>
        <v>174</v>
      </c>
      <c r="B188" s="12" t="s">
        <v>13</v>
      </c>
      <c r="C188" s="10">
        <f>SUM(D188:I188)</f>
        <v>1192.5</v>
      </c>
      <c r="D188" s="10">
        <v>792.5</v>
      </c>
      <c r="E188" s="10">
        <v>0</v>
      </c>
      <c r="F188" s="10">
        <v>0</v>
      </c>
      <c r="G188" s="10">
        <v>0</v>
      </c>
      <c r="H188" s="10">
        <v>0</v>
      </c>
      <c r="I188" s="10">
        <v>400</v>
      </c>
      <c r="J188" s="28" t="s">
        <v>84</v>
      </c>
      <c r="K188" s="28"/>
    </row>
    <row r="189" spans="1:11" ht="12.75">
      <c r="A189" s="10">
        <f t="shared" si="58"/>
        <v>175</v>
      </c>
      <c r="B189" s="30" t="s">
        <v>60</v>
      </c>
      <c r="C189" s="30"/>
      <c r="D189" s="30"/>
      <c r="E189" s="30"/>
      <c r="F189" s="30"/>
      <c r="G189" s="30"/>
      <c r="H189" s="30"/>
      <c r="I189" s="30"/>
      <c r="J189" s="30"/>
      <c r="K189" s="31"/>
    </row>
    <row r="190" spans="1:11" ht="25.5">
      <c r="A190" s="10">
        <f t="shared" si="58"/>
        <v>176</v>
      </c>
      <c r="B190" s="24" t="s">
        <v>26</v>
      </c>
      <c r="C190" s="16">
        <f aca="true" t="shared" si="81" ref="C190:I190">SUM(C191:C192)</f>
        <v>4106.5</v>
      </c>
      <c r="D190" s="16">
        <f t="shared" si="81"/>
        <v>330</v>
      </c>
      <c r="E190" s="16">
        <f t="shared" si="81"/>
        <v>76.5</v>
      </c>
      <c r="F190" s="16">
        <f t="shared" si="81"/>
        <v>0</v>
      </c>
      <c r="G190" s="16">
        <f t="shared" si="81"/>
        <v>1500</v>
      </c>
      <c r="H190" s="16">
        <f t="shared" si="81"/>
        <v>1500</v>
      </c>
      <c r="I190" s="16">
        <f t="shared" si="81"/>
        <v>700</v>
      </c>
      <c r="J190" s="28" t="s">
        <v>84</v>
      </c>
      <c r="K190" s="28"/>
    </row>
    <row r="191" spans="1:11" ht="12.75">
      <c r="A191" s="10">
        <f t="shared" si="58"/>
        <v>177</v>
      </c>
      <c r="B191" s="12" t="s">
        <v>12</v>
      </c>
      <c r="C191" s="10">
        <f>SUM(D191:I191)</f>
        <v>0</v>
      </c>
      <c r="D191" s="10">
        <f aca="true" t="shared" si="82" ref="D191:I192">D194+D197+D200</f>
        <v>0</v>
      </c>
      <c r="E191" s="10">
        <f t="shared" si="82"/>
        <v>0</v>
      </c>
      <c r="F191" s="10">
        <f t="shared" si="82"/>
        <v>0</v>
      </c>
      <c r="G191" s="10">
        <f t="shared" si="82"/>
        <v>0</v>
      </c>
      <c r="H191" s="10">
        <f t="shared" si="82"/>
        <v>0</v>
      </c>
      <c r="I191" s="10">
        <f t="shared" si="82"/>
        <v>0</v>
      </c>
      <c r="J191" s="28" t="s">
        <v>84</v>
      </c>
      <c r="K191" s="28"/>
    </row>
    <row r="192" spans="1:11" ht="12.75">
      <c r="A192" s="10">
        <f t="shared" si="58"/>
        <v>178</v>
      </c>
      <c r="B192" s="12" t="s">
        <v>13</v>
      </c>
      <c r="C192" s="10">
        <f>SUM(D192:I192)</f>
        <v>4106.5</v>
      </c>
      <c r="D192" s="10">
        <f t="shared" si="82"/>
        <v>330</v>
      </c>
      <c r="E192" s="10">
        <f t="shared" si="82"/>
        <v>76.5</v>
      </c>
      <c r="F192" s="10">
        <f t="shared" si="82"/>
        <v>0</v>
      </c>
      <c r="G192" s="10">
        <f>G195+G198+G201</f>
        <v>1500</v>
      </c>
      <c r="H192" s="10">
        <f t="shared" si="82"/>
        <v>1500</v>
      </c>
      <c r="I192" s="10">
        <f t="shared" si="82"/>
        <v>700</v>
      </c>
      <c r="J192" s="28" t="s">
        <v>84</v>
      </c>
      <c r="K192" s="28"/>
    </row>
    <row r="193" spans="1:11" ht="25.5">
      <c r="A193" s="10">
        <f t="shared" si="58"/>
        <v>179</v>
      </c>
      <c r="B193" s="12" t="s">
        <v>88</v>
      </c>
      <c r="C193" s="10">
        <f aca="true" t="shared" si="83" ref="C193:I193">SUM(C194:C195)</f>
        <v>3450</v>
      </c>
      <c r="D193" s="10">
        <f t="shared" si="83"/>
        <v>0</v>
      </c>
      <c r="E193" s="10">
        <f t="shared" si="83"/>
        <v>0</v>
      </c>
      <c r="F193" s="10">
        <f t="shared" si="83"/>
        <v>0</v>
      </c>
      <c r="G193" s="10">
        <f t="shared" si="83"/>
        <v>1500</v>
      </c>
      <c r="H193" s="10">
        <f t="shared" si="83"/>
        <v>1500</v>
      </c>
      <c r="I193" s="10">
        <f t="shared" si="83"/>
        <v>450</v>
      </c>
      <c r="J193" s="29">
        <v>42.59</v>
      </c>
      <c r="K193" s="29"/>
    </row>
    <row r="194" spans="1:11" ht="12.75">
      <c r="A194" s="10">
        <f t="shared" si="58"/>
        <v>180</v>
      </c>
      <c r="B194" s="12" t="s">
        <v>12</v>
      </c>
      <c r="C194" s="10">
        <f>SUM(D194:I194)</f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28" t="s">
        <v>84</v>
      </c>
      <c r="K194" s="28"/>
    </row>
    <row r="195" spans="1:11" ht="12.75">
      <c r="A195" s="10">
        <f t="shared" si="58"/>
        <v>181</v>
      </c>
      <c r="B195" s="12" t="s">
        <v>13</v>
      </c>
      <c r="C195" s="10">
        <f>SUM(D195:I195)</f>
        <v>3450</v>
      </c>
      <c r="D195" s="10">
        <v>0</v>
      </c>
      <c r="E195" s="10">
        <v>0</v>
      </c>
      <c r="F195" s="10">
        <v>0</v>
      </c>
      <c r="G195" s="10">
        <v>1500</v>
      </c>
      <c r="H195" s="10">
        <v>1500</v>
      </c>
      <c r="I195" s="10">
        <v>450</v>
      </c>
      <c r="J195" s="28" t="s">
        <v>84</v>
      </c>
      <c r="K195" s="28"/>
    </row>
    <row r="196" spans="1:11" ht="63.75">
      <c r="A196" s="10">
        <f t="shared" si="58"/>
        <v>182</v>
      </c>
      <c r="B196" s="17" t="s">
        <v>87</v>
      </c>
      <c r="C196" s="10">
        <f aca="true" t="shared" si="84" ref="C196:I196">SUM(C197:C198)</f>
        <v>330</v>
      </c>
      <c r="D196" s="10">
        <f t="shared" si="84"/>
        <v>330</v>
      </c>
      <c r="E196" s="10">
        <f t="shared" si="84"/>
        <v>0</v>
      </c>
      <c r="F196" s="10">
        <f t="shared" si="84"/>
        <v>0</v>
      </c>
      <c r="G196" s="10">
        <f t="shared" si="84"/>
        <v>0</v>
      </c>
      <c r="H196" s="10">
        <f t="shared" si="84"/>
        <v>0</v>
      </c>
      <c r="I196" s="10">
        <f t="shared" si="84"/>
        <v>0</v>
      </c>
      <c r="J196" s="29" t="s">
        <v>57</v>
      </c>
      <c r="K196" s="29"/>
    </row>
    <row r="197" spans="1:11" ht="12.75">
      <c r="A197" s="10">
        <f t="shared" si="58"/>
        <v>183</v>
      </c>
      <c r="B197" s="12" t="s">
        <v>12</v>
      </c>
      <c r="C197" s="10">
        <f>SUM(D197:I197)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28" t="s">
        <v>84</v>
      </c>
      <c r="K197" s="28"/>
    </row>
    <row r="198" spans="1:11" ht="12.75">
      <c r="A198" s="10">
        <f t="shared" si="58"/>
        <v>184</v>
      </c>
      <c r="B198" s="12" t="s">
        <v>13</v>
      </c>
      <c r="C198" s="10">
        <f>SUM(D198:I198)</f>
        <v>330</v>
      </c>
      <c r="D198" s="10">
        <v>330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28" t="s">
        <v>84</v>
      </c>
      <c r="K198" s="28"/>
    </row>
    <row r="199" spans="1:11" ht="38.25">
      <c r="A199" s="10">
        <f t="shared" si="58"/>
        <v>185</v>
      </c>
      <c r="B199" s="12" t="s">
        <v>81</v>
      </c>
      <c r="C199" s="10">
        <f aca="true" t="shared" si="85" ref="C199:I199">SUM(C200:C201)</f>
        <v>326.5</v>
      </c>
      <c r="D199" s="10">
        <f t="shared" si="85"/>
        <v>0</v>
      </c>
      <c r="E199" s="10">
        <f t="shared" si="85"/>
        <v>76.5</v>
      </c>
      <c r="F199" s="10">
        <f t="shared" si="85"/>
        <v>0</v>
      </c>
      <c r="G199" s="10">
        <f t="shared" si="85"/>
        <v>0</v>
      </c>
      <c r="H199" s="10">
        <f t="shared" si="85"/>
        <v>0</v>
      </c>
      <c r="I199" s="10">
        <f t="shared" si="85"/>
        <v>250</v>
      </c>
      <c r="J199" s="29">
        <v>36</v>
      </c>
      <c r="K199" s="29"/>
    </row>
    <row r="200" spans="1:11" ht="12.75">
      <c r="A200" s="10">
        <f t="shared" si="58"/>
        <v>186</v>
      </c>
      <c r="B200" s="12" t="s">
        <v>12</v>
      </c>
      <c r="C200" s="10">
        <f>SUM(D200:I200)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28" t="s">
        <v>84</v>
      </c>
      <c r="K200" s="28"/>
    </row>
    <row r="201" spans="1:11" ht="12.75">
      <c r="A201" s="10">
        <f t="shared" si="58"/>
        <v>187</v>
      </c>
      <c r="B201" s="12" t="s">
        <v>13</v>
      </c>
      <c r="C201" s="10">
        <f>SUM(D201:I201)</f>
        <v>326.5</v>
      </c>
      <c r="D201" s="10">
        <v>0</v>
      </c>
      <c r="E201" s="10">
        <v>76.5</v>
      </c>
      <c r="F201" s="10">
        <v>0</v>
      </c>
      <c r="G201" s="10">
        <v>0</v>
      </c>
      <c r="H201" s="10">
        <v>0</v>
      </c>
      <c r="I201" s="10">
        <v>250</v>
      </c>
      <c r="J201" s="28" t="s">
        <v>84</v>
      </c>
      <c r="K201" s="28"/>
    </row>
    <row r="202" spans="1:11" ht="15.75">
      <c r="A202" s="10">
        <f t="shared" si="58"/>
        <v>188</v>
      </c>
      <c r="B202" s="44" t="s">
        <v>48</v>
      </c>
      <c r="C202" s="44"/>
      <c r="D202" s="44"/>
      <c r="E202" s="44"/>
      <c r="F202" s="44"/>
      <c r="G202" s="44"/>
      <c r="H202" s="44"/>
      <c r="I202" s="44"/>
      <c r="J202" s="44"/>
      <c r="K202" s="31"/>
    </row>
    <row r="203" spans="1:11" ht="25.5">
      <c r="A203" s="10">
        <f t="shared" si="58"/>
        <v>189</v>
      </c>
      <c r="B203" s="24" t="s">
        <v>54</v>
      </c>
      <c r="C203" s="16">
        <f aca="true" t="shared" si="86" ref="C203:I203">SUM(C204:C205)</f>
        <v>82392</v>
      </c>
      <c r="D203" s="16">
        <f t="shared" si="86"/>
        <v>10070.3</v>
      </c>
      <c r="E203" s="16">
        <f t="shared" si="86"/>
        <v>10351.9</v>
      </c>
      <c r="F203" s="16">
        <f t="shared" si="86"/>
        <v>15115.199999999999</v>
      </c>
      <c r="G203" s="16">
        <f t="shared" si="86"/>
        <v>15017.3</v>
      </c>
      <c r="H203" s="16">
        <f t="shared" si="86"/>
        <v>15017.3</v>
      </c>
      <c r="I203" s="16">
        <f t="shared" si="86"/>
        <v>16820</v>
      </c>
      <c r="J203" s="28" t="s">
        <v>84</v>
      </c>
      <c r="K203" s="28"/>
    </row>
    <row r="204" spans="1:11" ht="12.75">
      <c r="A204" s="10">
        <f t="shared" si="58"/>
        <v>190</v>
      </c>
      <c r="B204" s="12" t="s">
        <v>12</v>
      </c>
      <c r="C204" s="10">
        <f>SUM(D204:I204)</f>
        <v>1400</v>
      </c>
      <c r="D204" s="20">
        <f aca="true" t="shared" si="87" ref="D204:I205">D208+D216</f>
        <v>0</v>
      </c>
      <c r="E204" s="20">
        <f t="shared" si="87"/>
        <v>0</v>
      </c>
      <c r="F204" s="20">
        <f>F208+F216</f>
        <v>0</v>
      </c>
      <c r="G204" s="20">
        <f t="shared" si="87"/>
        <v>0</v>
      </c>
      <c r="H204" s="20">
        <f t="shared" si="87"/>
        <v>0</v>
      </c>
      <c r="I204" s="20">
        <f t="shared" si="87"/>
        <v>1400</v>
      </c>
      <c r="J204" s="28" t="s">
        <v>84</v>
      </c>
      <c r="K204" s="28"/>
    </row>
    <row r="205" spans="1:11" ht="12.75">
      <c r="A205" s="10">
        <f t="shared" si="58"/>
        <v>191</v>
      </c>
      <c r="B205" s="12" t="s">
        <v>13</v>
      </c>
      <c r="C205" s="10">
        <f>SUM(D205:I205)</f>
        <v>80992</v>
      </c>
      <c r="D205" s="20">
        <f t="shared" si="87"/>
        <v>10070.3</v>
      </c>
      <c r="E205" s="20">
        <f t="shared" si="87"/>
        <v>10351.9</v>
      </c>
      <c r="F205" s="20">
        <f t="shared" si="87"/>
        <v>15115.199999999999</v>
      </c>
      <c r="G205" s="20">
        <f t="shared" si="87"/>
        <v>15017.3</v>
      </c>
      <c r="H205" s="20">
        <f t="shared" si="87"/>
        <v>15017.3</v>
      </c>
      <c r="I205" s="20">
        <f t="shared" si="87"/>
        <v>15420</v>
      </c>
      <c r="J205" s="28" t="s">
        <v>84</v>
      </c>
      <c r="K205" s="28"/>
    </row>
    <row r="206" spans="1:11" ht="12.75">
      <c r="A206" s="10">
        <f t="shared" si="58"/>
        <v>192</v>
      </c>
      <c r="B206" s="30" t="s">
        <v>32</v>
      </c>
      <c r="C206" s="30"/>
      <c r="D206" s="30"/>
      <c r="E206" s="30"/>
      <c r="F206" s="30"/>
      <c r="G206" s="30"/>
      <c r="H206" s="30"/>
      <c r="I206" s="30"/>
      <c r="J206" s="10"/>
      <c r="K206" s="10"/>
    </row>
    <row r="207" spans="1:11" ht="25.5">
      <c r="A207" s="10">
        <f t="shared" si="58"/>
        <v>193</v>
      </c>
      <c r="B207" s="14" t="s">
        <v>21</v>
      </c>
      <c r="C207" s="16">
        <f aca="true" t="shared" si="88" ref="C207:I207">SUM(C208:C209)</f>
        <v>0</v>
      </c>
      <c r="D207" s="16">
        <f t="shared" si="88"/>
        <v>0</v>
      </c>
      <c r="E207" s="16">
        <f t="shared" si="88"/>
        <v>0</v>
      </c>
      <c r="F207" s="16">
        <f t="shared" si="88"/>
        <v>0</v>
      </c>
      <c r="G207" s="16">
        <f t="shared" si="88"/>
        <v>0</v>
      </c>
      <c r="H207" s="16">
        <f t="shared" si="88"/>
        <v>0</v>
      </c>
      <c r="I207" s="16">
        <f t="shared" si="88"/>
        <v>0</v>
      </c>
      <c r="J207" s="28" t="s">
        <v>84</v>
      </c>
      <c r="K207" s="28"/>
    </row>
    <row r="208" spans="1:11" ht="12.75">
      <c r="A208" s="10">
        <f t="shared" si="58"/>
        <v>194</v>
      </c>
      <c r="B208" s="17" t="s">
        <v>12</v>
      </c>
      <c r="C208" s="10">
        <f>SUM(D208:I208)</f>
        <v>0</v>
      </c>
      <c r="D208" s="10">
        <f aca="true" t="shared" si="89" ref="D208:I209">D212</f>
        <v>0</v>
      </c>
      <c r="E208" s="10">
        <f>E212</f>
        <v>0</v>
      </c>
      <c r="F208" s="10">
        <f t="shared" si="89"/>
        <v>0</v>
      </c>
      <c r="G208" s="10">
        <f t="shared" si="89"/>
        <v>0</v>
      </c>
      <c r="H208" s="10">
        <f t="shared" si="89"/>
        <v>0</v>
      </c>
      <c r="I208" s="10">
        <f t="shared" si="89"/>
        <v>0</v>
      </c>
      <c r="J208" s="28" t="s">
        <v>84</v>
      </c>
      <c r="K208" s="28"/>
    </row>
    <row r="209" spans="1:11" ht="12.75">
      <c r="A209" s="10">
        <f t="shared" si="58"/>
        <v>195</v>
      </c>
      <c r="B209" s="17" t="s">
        <v>13</v>
      </c>
      <c r="C209" s="10">
        <f>SUM(D209:I209)</f>
        <v>0</v>
      </c>
      <c r="D209" s="10">
        <f t="shared" si="89"/>
        <v>0</v>
      </c>
      <c r="E209" s="10">
        <f>E213</f>
        <v>0</v>
      </c>
      <c r="F209" s="10">
        <f t="shared" si="89"/>
        <v>0</v>
      </c>
      <c r="G209" s="10">
        <f t="shared" si="89"/>
        <v>0</v>
      </c>
      <c r="H209" s="10">
        <f t="shared" si="89"/>
        <v>0</v>
      </c>
      <c r="I209" s="10">
        <f t="shared" si="89"/>
        <v>0</v>
      </c>
      <c r="J209" s="28" t="s">
        <v>84</v>
      </c>
      <c r="K209" s="28"/>
    </row>
    <row r="210" spans="1:11" ht="12.75">
      <c r="A210" s="10">
        <f t="shared" si="58"/>
        <v>196</v>
      </c>
      <c r="B210" s="43" t="s">
        <v>25</v>
      </c>
      <c r="C210" s="43"/>
      <c r="D210" s="43"/>
      <c r="E210" s="43"/>
      <c r="F210" s="43"/>
      <c r="G210" s="43"/>
      <c r="H210" s="43"/>
      <c r="I210" s="43"/>
      <c r="J210" s="43"/>
      <c r="K210" s="31"/>
    </row>
    <row r="211" spans="1:11" ht="25.5">
      <c r="A211" s="10">
        <f t="shared" si="58"/>
        <v>197</v>
      </c>
      <c r="B211" s="24" t="s">
        <v>53</v>
      </c>
      <c r="C211" s="16">
        <f aca="true" t="shared" si="90" ref="C211:I211">SUM(C212:C213)</f>
        <v>0</v>
      </c>
      <c r="D211" s="16">
        <f t="shared" si="90"/>
        <v>0</v>
      </c>
      <c r="E211" s="16">
        <f t="shared" si="90"/>
        <v>0</v>
      </c>
      <c r="F211" s="16">
        <f t="shared" si="90"/>
        <v>0</v>
      </c>
      <c r="G211" s="16">
        <f t="shared" si="90"/>
        <v>0</v>
      </c>
      <c r="H211" s="16">
        <f t="shared" si="90"/>
        <v>0</v>
      </c>
      <c r="I211" s="16">
        <f t="shared" si="90"/>
        <v>0</v>
      </c>
      <c r="J211" s="28" t="s">
        <v>84</v>
      </c>
      <c r="K211" s="28"/>
    </row>
    <row r="212" spans="1:11" ht="12.75">
      <c r="A212" s="10">
        <f t="shared" si="58"/>
        <v>198</v>
      </c>
      <c r="B212" s="12" t="s">
        <v>12</v>
      </c>
      <c r="C212" s="10">
        <f>SUM(D212:I212)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28" t="s">
        <v>84</v>
      </c>
      <c r="K212" s="28"/>
    </row>
    <row r="213" spans="1:11" ht="12.75">
      <c r="A213" s="10">
        <f t="shared" si="58"/>
        <v>199</v>
      </c>
      <c r="B213" s="12" t="s">
        <v>13</v>
      </c>
      <c r="C213" s="10">
        <f>SUM(D213:I213)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28" t="s">
        <v>84</v>
      </c>
      <c r="K213" s="28"/>
    </row>
    <row r="214" spans="1:11" ht="12.75">
      <c r="A214" s="10">
        <f t="shared" si="58"/>
        <v>200</v>
      </c>
      <c r="B214" s="33" t="s">
        <v>60</v>
      </c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ht="25.5">
      <c r="A215" s="10">
        <f t="shared" si="58"/>
        <v>201</v>
      </c>
      <c r="B215" s="24" t="s">
        <v>26</v>
      </c>
      <c r="C215" s="16">
        <f aca="true" t="shared" si="91" ref="C215:I215">SUM(C216:C217)</f>
        <v>82392</v>
      </c>
      <c r="D215" s="16">
        <f t="shared" si="91"/>
        <v>10070.3</v>
      </c>
      <c r="E215" s="16">
        <f t="shared" si="91"/>
        <v>10351.9</v>
      </c>
      <c r="F215" s="16">
        <f t="shared" si="91"/>
        <v>15115.199999999999</v>
      </c>
      <c r="G215" s="16">
        <f t="shared" si="91"/>
        <v>15017.3</v>
      </c>
      <c r="H215" s="16">
        <f t="shared" si="91"/>
        <v>15017.3</v>
      </c>
      <c r="I215" s="16">
        <f t="shared" si="91"/>
        <v>16820</v>
      </c>
      <c r="J215" s="28" t="s">
        <v>84</v>
      </c>
      <c r="K215" s="28"/>
    </row>
    <row r="216" spans="1:11" ht="12.75">
      <c r="A216" s="10">
        <f t="shared" si="58"/>
        <v>202</v>
      </c>
      <c r="B216" s="12" t="s">
        <v>12</v>
      </c>
      <c r="C216" s="10">
        <f>SUM(D216:I216)</f>
        <v>1400</v>
      </c>
      <c r="D216" s="20">
        <f aca="true" t="shared" si="92" ref="D216:I217">D219+D222+D225+D228+D231+D234+D237</f>
        <v>0</v>
      </c>
      <c r="E216" s="20">
        <f t="shared" si="92"/>
        <v>0</v>
      </c>
      <c r="F216" s="20">
        <f t="shared" si="92"/>
        <v>0</v>
      </c>
      <c r="G216" s="20">
        <f t="shared" si="92"/>
        <v>0</v>
      </c>
      <c r="H216" s="20">
        <f t="shared" si="92"/>
        <v>0</v>
      </c>
      <c r="I216" s="20">
        <f t="shared" si="92"/>
        <v>1400</v>
      </c>
      <c r="J216" s="28" t="s">
        <v>84</v>
      </c>
      <c r="K216" s="28"/>
    </row>
    <row r="217" spans="1:11" ht="12.75">
      <c r="A217" s="10">
        <f t="shared" si="58"/>
        <v>203</v>
      </c>
      <c r="B217" s="17" t="s">
        <v>13</v>
      </c>
      <c r="C217" s="10">
        <f>SUM(D217:I217)</f>
        <v>80992</v>
      </c>
      <c r="D217" s="20">
        <f t="shared" si="92"/>
        <v>10070.3</v>
      </c>
      <c r="E217" s="20">
        <f t="shared" si="92"/>
        <v>10351.9</v>
      </c>
      <c r="F217" s="20">
        <f t="shared" si="92"/>
        <v>15115.199999999999</v>
      </c>
      <c r="G217" s="20">
        <f t="shared" si="92"/>
        <v>15017.3</v>
      </c>
      <c r="H217" s="20">
        <f t="shared" si="92"/>
        <v>15017.3</v>
      </c>
      <c r="I217" s="20">
        <f t="shared" si="92"/>
        <v>15420</v>
      </c>
      <c r="J217" s="28" t="s">
        <v>84</v>
      </c>
      <c r="K217" s="28"/>
    </row>
    <row r="218" spans="1:11" ht="25.5">
      <c r="A218" s="10">
        <f>A217+1</f>
        <v>204</v>
      </c>
      <c r="B218" s="12" t="s">
        <v>82</v>
      </c>
      <c r="C218" s="10">
        <f aca="true" t="shared" si="93" ref="C218:I218">SUM(C219:C220)</f>
        <v>1581.8</v>
      </c>
      <c r="D218" s="10">
        <f t="shared" si="93"/>
        <v>41.8</v>
      </c>
      <c r="E218" s="10">
        <f t="shared" si="93"/>
        <v>70</v>
      </c>
      <c r="F218" s="10">
        <f t="shared" si="93"/>
        <v>0</v>
      </c>
      <c r="G218" s="10">
        <f t="shared" si="93"/>
        <v>0</v>
      </c>
      <c r="H218" s="10">
        <f t="shared" si="93"/>
        <v>0</v>
      </c>
      <c r="I218" s="10">
        <f t="shared" si="93"/>
        <v>1470</v>
      </c>
      <c r="J218" s="29">
        <v>54.55</v>
      </c>
      <c r="K218" s="29"/>
    </row>
    <row r="219" spans="1:11" ht="12.75">
      <c r="A219" s="10">
        <f aca="true" t="shared" si="94" ref="A219:A231">A218+1</f>
        <v>205</v>
      </c>
      <c r="B219" s="12" t="s">
        <v>12</v>
      </c>
      <c r="C219" s="10">
        <f>SUM(D219:I219)</f>
        <v>1400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1400</v>
      </c>
      <c r="J219" s="28" t="s">
        <v>84</v>
      </c>
      <c r="K219" s="28"/>
    </row>
    <row r="220" spans="1:11" ht="12.75">
      <c r="A220" s="10">
        <f>A219+1</f>
        <v>206</v>
      </c>
      <c r="B220" s="17" t="s">
        <v>13</v>
      </c>
      <c r="C220" s="10">
        <f>SUM(D220:I220)</f>
        <v>181.8</v>
      </c>
      <c r="D220" s="20">
        <v>41.8</v>
      </c>
      <c r="E220" s="20">
        <v>70</v>
      </c>
      <c r="F220" s="20">
        <v>0</v>
      </c>
      <c r="G220" s="20">
        <v>0</v>
      </c>
      <c r="H220" s="20">
        <v>0</v>
      </c>
      <c r="I220" s="20">
        <v>70</v>
      </c>
      <c r="J220" s="28" t="s">
        <v>84</v>
      </c>
      <c r="K220" s="28"/>
    </row>
    <row r="221" spans="1:11" ht="38.25">
      <c r="A221" s="10">
        <v>207</v>
      </c>
      <c r="B221" s="12" t="s">
        <v>90</v>
      </c>
      <c r="C221" s="10">
        <f aca="true" t="shared" si="95" ref="C221:I221">SUM(C222:C223)</f>
        <v>0</v>
      </c>
      <c r="D221" s="10">
        <f t="shared" si="95"/>
        <v>0</v>
      </c>
      <c r="E221" s="10">
        <f t="shared" si="95"/>
        <v>0</v>
      </c>
      <c r="F221" s="10">
        <f t="shared" si="95"/>
        <v>0</v>
      </c>
      <c r="G221" s="10">
        <f t="shared" si="95"/>
        <v>0</v>
      </c>
      <c r="H221" s="10">
        <f t="shared" si="95"/>
        <v>0</v>
      </c>
      <c r="I221" s="10">
        <f t="shared" si="95"/>
        <v>0</v>
      </c>
      <c r="J221" s="28"/>
      <c r="K221" s="28"/>
    </row>
    <row r="222" spans="1:11" ht="12.75">
      <c r="A222" s="10">
        <v>208</v>
      </c>
      <c r="B222" s="12" t="s">
        <v>12</v>
      </c>
      <c r="C222" s="10">
        <f>SUM(D222:I222)</f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8" t="s">
        <v>84</v>
      </c>
      <c r="K222" s="28"/>
    </row>
    <row r="223" spans="1:11" ht="12.75">
      <c r="A223" s="10">
        <v>209</v>
      </c>
      <c r="B223" s="17" t="s">
        <v>13</v>
      </c>
      <c r="C223" s="10">
        <f>SUM(D223:I223)</f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8" t="s">
        <v>84</v>
      </c>
      <c r="K223" s="28"/>
    </row>
    <row r="224" spans="1:11" ht="25.5">
      <c r="A224" s="10">
        <v>210</v>
      </c>
      <c r="B224" s="12" t="s">
        <v>91</v>
      </c>
      <c r="C224" s="10">
        <f aca="true" t="shared" si="96" ref="C224:I224">SUM(C225:C226)</f>
        <v>30809.6</v>
      </c>
      <c r="D224" s="10">
        <f t="shared" si="96"/>
        <v>3783.7</v>
      </c>
      <c r="E224" s="10">
        <f t="shared" si="96"/>
        <v>3556.9</v>
      </c>
      <c r="F224" s="10">
        <f t="shared" si="96"/>
        <v>5726.4</v>
      </c>
      <c r="G224" s="10">
        <f t="shared" si="96"/>
        <v>5871.3</v>
      </c>
      <c r="H224" s="10">
        <f t="shared" si="96"/>
        <v>5871.3</v>
      </c>
      <c r="I224" s="10">
        <f t="shared" si="96"/>
        <v>6000</v>
      </c>
      <c r="J224" s="53">
        <v>55</v>
      </c>
      <c r="K224" s="54"/>
    </row>
    <row r="225" spans="1:11" ht="12.75">
      <c r="A225" s="10">
        <f t="shared" si="94"/>
        <v>211</v>
      </c>
      <c r="B225" s="12" t="s">
        <v>12</v>
      </c>
      <c r="C225" s="10">
        <f>SUM(D225:I225)</f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8" t="s">
        <v>84</v>
      </c>
      <c r="K225" s="28"/>
    </row>
    <row r="226" spans="1:11" ht="12.75">
      <c r="A226" s="10">
        <f>A225+1</f>
        <v>212</v>
      </c>
      <c r="B226" s="17" t="s">
        <v>13</v>
      </c>
      <c r="C226" s="10">
        <f>SUM(D226:I226)</f>
        <v>30809.6</v>
      </c>
      <c r="D226" s="20">
        <v>3783.7</v>
      </c>
      <c r="E226" s="20">
        <v>3556.9</v>
      </c>
      <c r="F226" s="20">
        <v>5726.4</v>
      </c>
      <c r="G226" s="20">
        <v>5871.3</v>
      </c>
      <c r="H226" s="20">
        <v>5871.3</v>
      </c>
      <c r="I226" s="20">
        <v>6000</v>
      </c>
      <c r="J226" s="28" t="s">
        <v>84</v>
      </c>
      <c r="K226" s="28"/>
    </row>
    <row r="227" spans="1:11" ht="25.5">
      <c r="A227" s="10">
        <f t="shared" si="94"/>
        <v>213</v>
      </c>
      <c r="B227" s="12" t="s">
        <v>92</v>
      </c>
      <c r="C227" s="10">
        <f aca="true" t="shared" si="97" ref="C227:I227">SUM(C228:C229)</f>
        <v>2100</v>
      </c>
      <c r="D227" s="10">
        <f t="shared" si="97"/>
        <v>350</v>
      </c>
      <c r="E227" s="10">
        <f t="shared" si="97"/>
        <v>350</v>
      </c>
      <c r="F227" s="10">
        <f t="shared" si="97"/>
        <v>350</v>
      </c>
      <c r="G227" s="10">
        <f t="shared" si="97"/>
        <v>350</v>
      </c>
      <c r="H227" s="10">
        <f t="shared" si="97"/>
        <v>350</v>
      </c>
      <c r="I227" s="10">
        <f t="shared" si="97"/>
        <v>350</v>
      </c>
      <c r="J227" s="29">
        <v>60.67</v>
      </c>
      <c r="K227" s="29"/>
    </row>
    <row r="228" spans="1:11" ht="12.75">
      <c r="A228" s="10">
        <f t="shared" si="94"/>
        <v>214</v>
      </c>
      <c r="B228" s="12" t="s">
        <v>12</v>
      </c>
      <c r="C228" s="10">
        <f>SUM(D228:I228)</f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8" t="s">
        <v>84</v>
      </c>
      <c r="K228" s="28"/>
    </row>
    <row r="229" spans="1:11" ht="12.75">
      <c r="A229" s="10">
        <f t="shared" si="94"/>
        <v>215</v>
      </c>
      <c r="B229" s="17" t="s">
        <v>13</v>
      </c>
      <c r="C229" s="10">
        <f>SUM(D229:I229)</f>
        <v>2100</v>
      </c>
      <c r="D229" s="20">
        <v>350</v>
      </c>
      <c r="E229" s="20">
        <v>350</v>
      </c>
      <c r="F229" s="20">
        <v>350</v>
      </c>
      <c r="G229" s="20">
        <v>350</v>
      </c>
      <c r="H229" s="20">
        <v>350</v>
      </c>
      <c r="I229" s="20">
        <v>350</v>
      </c>
      <c r="J229" s="28" t="s">
        <v>84</v>
      </c>
      <c r="K229" s="28"/>
    </row>
    <row r="230" spans="1:11" ht="12.75">
      <c r="A230" s="10">
        <f t="shared" si="94"/>
        <v>216</v>
      </c>
      <c r="B230" s="17" t="s">
        <v>93</v>
      </c>
      <c r="C230" s="10">
        <f aca="true" t="shared" si="98" ref="C230:I230">SUM(C231:C232)</f>
        <v>9569.8</v>
      </c>
      <c r="D230" s="10">
        <f t="shared" si="98"/>
        <v>4394.8</v>
      </c>
      <c r="E230" s="10">
        <f t="shared" si="98"/>
        <v>5175</v>
      </c>
      <c r="F230" s="10">
        <f t="shared" si="98"/>
        <v>0</v>
      </c>
      <c r="G230" s="10">
        <f t="shared" si="98"/>
        <v>0</v>
      </c>
      <c r="H230" s="10">
        <f t="shared" si="98"/>
        <v>0</v>
      </c>
      <c r="I230" s="10">
        <f t="shared" si="98"/>
        <v>0</v>
      </c>
      <c r="J230" s="29" t="s">
        <v>58</v>
      </c>
      <c r="K230" s="29"/>
    </row>
    <row r="231" spans="1:11" ht="12.75">
      <c r="A231" s="10">
        <f t="shared" si="94"/>
        <v>217</v>
      </c>
      <c r="B231" s="12" t="s">
        <v>12</v>
      </c>
      <c r="C231" s="10">
        <f>SUM(D231:I231)</f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8" t="s">
        <v>84</v>
      </c>
      <c r="K231" s="28"/>
    </row>
    <row r="232" spans="1:11" ht="12.75">
      <c r="A232" s="10">
        <f aca="true" t="shared" si="99" ref="A232:A262">A231+1</f>
        <v>218</v>
      </c>
      <c r="B232" s="17" t="s">
        <v>13</v>
      </c>
      <c r="C232" s="10">
        <f>SUM(D232:I232)</f>
        <v>9569.8</v>
      </c>
      <c r="D232" s="20">
        <v>4394.8</v>
      </c>
      <c r="E232" s="20">
        <v>5175</v>
      </c>
      <c r="F232" s="20">
        <v>0</v>
      </c>
      <c r="G232" s="20">
        <v>0</v>
      </c>
      <c r="H232" s="20">
        <v>0</v>
      </c>
      <c r="I232" s="20">
        <v>0</v>
      </c>
      <c r="J232" s="28" t="s">
        <v>84</v>
      </c>
      <c r="K232" s="28"/>
    </row>
    <row r="233" spans="1:11" ht="63.75">
      <c r="A233" s="10">
        <f t="shared" si="99"/>
        <v>219</v>
      </c>
      <c r="B233" s="12" t="s">
        <v>94</v>
      </c>
      <c r="C233" s="10">
        <f aca="true" t="shared" si="100" ref="C233:I233">SUM(C234:C235)</f>
        <v>2700</v>
      </c>
      <c r="D233" s="10">
        <f t="shared" si="100"/>
        <v>1500</v>
      </c>
      <c r="E233" s="10">
        <f t="shared" si="100"/>
        <v>1200</v>
      </c>
      <c r="F233" s="10">
        <f t="shared" si="100"/>
        <v>0</v>
      </c>
      <c r="G233" s="10">
        <f t="shared" si="100"/>
        <v>0</v>
      </c>
      <c r="H233" s="10">
        <f t="shared" si="100"/>
        <v>0</v>
      </c>
      <c r="I233" s="10">
        <f t="shared" si="100"/>
        <v>0</v>
      </c>
      <c r="J233" s="29">
        <v>59</v>
      </c>
      <c r="K233" s="29"/>
    </row>
    <row r="234" spans="1:11" ht="12.75">
      <c r="A234" s="10">
        <f t="shared" si="99"/>
        <v>220</v>
      </c>
      <c r="B234" s="12" t="s">
        <v>12</v>
      </c>
      <c r="C234" s="10">
        <f>SUM(D234:I234)</f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8" t="s">
        <v>84</v>
      </c>
      <c r="K234" s="28"/>
    </row>
    <row r="235" spans="1:11" ht="12.75">
      <c r="A235" s="10">
        <f aca="true" t="shared" si="101" ref="A235:A240">A234+1</f>
        <v>221</v>
      </c>
      <c r="B235" s="17" t="s">
        <v>13</v>
      </c>
      <c r="C235" s="10">
        <f>SUM(D235:I235)</f>
        <v>2700</v>
      </c>
      <c r="D235" s="20">
        <v>1500</v>
      </c>
      <c r="E235" s="20">
        <v>1200</v>
      </c>
      <c r="F235" s="20">
        <v>0</v>
      </c>
      <c r="G235" s="20">
        <v>0</v>
      </c>
      <c r="H235" s="20">
        <v>0</v>
      </c>
      <c r="I235" s="20">
        <v>0</v>
      </c>
      <c r="J235" s="28" t="s">
        <v>84</v>
      </c>
      <c r="K235" s="28"/>
    </row>
    <row r="236" spans="1:11" ht="12.75">
      <c r="A236" s="10">
        <f t="shared" si="101"/>
        <v>222</v>
      </c>
      <c r="B236" s="17" t="s">
        <v>95</v>
      </c>
      <c r="C236" s="10">
        <f>SUM(C237:C238)</f>
        <v>35630.8</v>
      </c>
      <c r="D236" s="10">
        <f aca="true" t="shared" si="102" ref="D236:I236">SUM(D237:D238)</f>
        <v>0</v>
      </c>
      <c r="E236" s="10">
        <f t="shared" si="102"/>
        <v>0</v>
      </c>
      <c r="F236" s="10">
        <f t="shared" si="102"/>
        <v>9038.8</v>
      </c>
      <c r="G236" s="10">
        <f t="shared" si="102"/>
        <v>8796</v>
      </c>
      <c r="H236" s="10">
        <f t="shared" si="102"/>
        <v>8796</v>
      </c>
      <c r="I236" s="10">
        <f t="shared" si="102"/>
        <v>9000</v>
      </c>
      <c r="J236" s="29" t="s">
        <v>58</v>
      </c>
      <c r="K236" s="29"/>
    </row>
    <row r="237" spans="1:11" ht="12.75">
      <c r="A237" s="10">
        <f t="shared" si="101"/>
        <v>223</v>
      </c>
      <c r="B237" s="12" t="s">
        <v>12</v>
      </c>
      <c r="C237" s="10">
        <f>SUM(D237:I237)</f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8" t="s">
        <v>84</v>
      </c>
      <c r="K237" s="28"/>
    </row>
    <row r="238" spans="1:11" ht="12.75">
      <c r="A238" s="10">
        <f t="shared" si="101"/>
        <v>224</v>
      </c>
      <c r="B238" s="17" t="s">
        <v>13</v>
      </c>
      <c r="C238" s="10">
        <f>SUM(D238:I238)</f>
        <v>35630.8</v>
      </c>
      <c r="D238" s="20">
        <v>0</v>
      </c>
      <c r="E238" s="20">
        <v>0</v>
      </c>
      <c r="F238" s="20">
        <v>9038.8</v>
      </c>
      <c r="G238" s="20">
        <v>8796</v>
      </c>
      <c r="H238" s="20">
        <v>8796</v>
      </c>
      <c r="I238" s="20">
        <v>9000</v>
      </c>
      <c r="J238" s="28" t="s">
        <v>84</v>
      </c>
      <c r="K238" s="28"/>
    </row>
    <row r="239" spans="1:11" ht="15.75">
      <c r="A239" s="10">
        <f t="shared" si="101"/>
        <v>225</v>
      </c>
      <c r="B239" s="44" t="s">
        <v>75</v>
      </c>
      <c r="C239" s="44"/>
      <c r="D239" s="44"/>
      <c r="E239" s="44"/>
      <c r="F239" s="44"/>
      <c r="G239" s="44"/>
      <c r="H239" s="44"/>
      <c r="I239" s="44"/>
      <c r="J239" s="44"/>
      <c r="K239" s="31"/>
    </row>
    <row r="240" spans="1:11" ht="25.5">
      <c r="A240" s="10">
        <f t="shared" si="101"/>
        <v>226</v>
      </c>
      <c r="B240" s="24" t="s">
        <v>39</v>
      </c>
      <c r="C240" s="19">
        <f aca="true" t="shared" si="103" ref="C240:I240">SUM(C241:C242)</f>
        <v>35151.5</v>
      </c>
      <c r="D240" s="19">
        <f t="shared" si="103"/>
        <v>422.70000000000005</v>
      </c>
      <c r="E240" s="19">
        <f t="shared" si="103"/>
        <v>600.8</v>
      </c>
      <c r="F240" s="19">
        <f t="shared" si="103"/>
        <v>296.40000000000003</v>
      </c>
      <c r="G240" s="19">
        <f t="shared" si="103"/>
        <v>1090</v>
      </c>
      <c r="H240" s="19">
        <f t="shared" si="103"/>
        <v>1090</v>
      </c>
      <c r="I240" s="19">
        <f t="shared" si="103"/>
        <v>31651.6</v>
      </c>
      <c r="J240" s="28" t="s">
        <v>84</v>
      </c>
      <c r="K240" s="28"/>
    </row>
    <row r="241" spans="1:11" ht="12.75">
      <c r="A241" s="10">
        <f t="shared" si="99"/>
        <v>227</v>
      </c>
      <c r="B241" s="12" t="s">
        <v>12</v>
      </c>
      <c r="C241" s="10">
        <f>SUM(D241:I241)</f>
        <v>22103.1</v>
      </c>
      <c r="D241" s="20">
        <f aca="true" t="shared" si="104" ref="D241:I242">D245+D256</f>
        <v>111.6</v>
      </c>
      <c r="E241" s="20">
        <f t="shared" si="104"/>
        <v>60.8</v>
      </c>
      <c r="F241" s="20">
        <f t="shared" si="104"/>
        <v>59.6</v>
      </c>
      <c r="G241" s="20">
        <f t="shared" si="104"/>
        <v>150</v>
      </c>
      <c r="H241" s="20">
        <f t="shared" si="104"/>
        <v>150</v>
      </c>
      <c r="I241" s="20">
        <f t="shared" si="104"/>
        <v>21571.1</v>
      </c>
      <c r="J241" s="28" t="s">
        <v>84</v>
      </c>
      <c r="K241" s="28"/>
    </row>
    <row r="242" spans="1:11" ht="12.75">
      <c r="A242" s="10">
        <f t="shared" si="99"/>
        <v>228</v>
      </c>
      <c r="B242" s="12" t="s">
        <v>13</v>
      </c>
      <c r="C242" s="10">
        <f>SUM(D242:I242)</f>
        <v>13048.4</v>
      </c>
      <c r="D242" s="20">
        <f t="shared" si="104"/>
        <v>311.1</v>
      </c>
      <c r="E242" s="20">
        <f t="shared" si="104"/>
        <v>540</v>
      </c>
      <c r="F242" s="20">
        <f t="shared" si="104"/>
        <v>236.8</v>
      </c>
      <c r="G242" s="20">
        <f t="shared" si="104"/>
        <v>940</v>
      </c>
      <c r="H242" s="20">
        <f t="shared" si="104"/>
        <v>940</v>
      </c>
      <c r="I242" s="20">
        <f t="shared" si="104"/>
        <v>10080.5</v>
      </c>
      <c r="J242" s="28" t="s">
        <v>84</v>
      </c>
      <c r="K242" s="28"/>
    </row>
    <row r="243" spans="1:11" ht="12.75">
      <c r="A243" s="10">
        <f t="shared" si="99"/>
        <v>229</v>
      </c>
      <c r="B243" s="30" t="s">
        <v>36</v>
      </c>
      <c r="C243" s="30"/>
      <c r="D243" s="30"/>
      <c r="E243" s="30"/>
      <c r="F243" s="30"/>
      <c r="G243" s="30"/>
      <c r="H243" s="30"/>
      <c r="I243" s="30"/>
      <c r="J243" s="30"/>
      <c r="K243" s="31"/>
    </row>
    <row r="244" spans="1:11" ht="25.5">
      <c r="A244" s="10">
        <f t="shared" si="99"/>
        <v>230</v>
      </c>
      <c r="B244" s="14" t="s">
        <v>21</v>
      </c>
      <c r="C244" s="10">
        <f aca="true" t="shared" si="105" ref="C244:I244">SUM(C245:C246)</f>
        <v>30601.6</v>
      </c>
      <c r="D244" s="10">
        <f t="shared" si="105"/>
        <v>0</v>
      </c>
      <c r="E244" s="10">
        <f t="shared" si="105"/>
        <v>0</v>
      </c>
      <c r="F244" s="10">
        <f t="shared" si="105"/>
        <v>0</v>
      </c>
      <c r="G244" s="10">
        <f t="shared" si="105"/>
        <v>0</v>
      </c>
      <c r="H244" s="10">
        <f t="shared" si="105"/>
        <v>0</v>
      </c>
      <c r="I244" s="10">
        <f t="shared" si="105"/>
        <v>30601.6</v>
      </c>
      <c r="J244" s="28" t="s">
        <v>84</v>
      </c>
      <c r="K244" s="28"/>
    </row>
    <row r="245" spans="1:11" ht="12.75">
      <c r="A245" s="10">
        <f t="shared" si="99"/>
        <v>231</v>
      </c>
      <c r="B245" s="17" t="s">
        <v>12</v>
      </c>
      <c r="C245" s="10">
        <f>SUM(D245:I245)</f>
        <v>21421.1</v>
      </c>
      <c r="D245" s="10">
        <f aca="true" t="shared" si="106" ref="D245:I246">D249</f>
        <v>0</v>
      </c>
      <c r="E245" s="10">
        <f t="shared" si="106"/>
        <v>0</v>
      </c>
      <c r="F245" s="10">
        <f t="shared" si="106"/>
        <v>0</v>
      </c>
      <c r="G245" s="10">
        <f t="shared" si="106"/>
        <v>0</v>
      </c>
      <c r="H245" s="10">
        <f t="shared" si="106"/>
        <v>0</v>
      </c>
      <c r="I245" s="10">
        <f t="shared" si="106"/>
        <v>21421.1</v>
      </c>
      <c r="J245" s="28" t="s">
        <v>84</v>
      </c>
      <c r="K245" s="28"/>
    </row>
    <row r="246" spans="1:11" ht="12.75">
      <c r="A246" s="10">
        <f t="shared" si="99"/>
        <v>232</v>
      </c>
      <c r="B246" s="17" t="s">
        <v>13</v>
      </c>
      <c r="C246" s="10">
        <f>SUM(D246:I246)</f>
        <v>9180.5</v>
      </c>
      <c r="D246" s="10">
        <f t="shared" si="106"/>
        <v>0</v>
      </c>
      <c r="E246" s="10">
        <f t="shared" si="106"/>
        <v>0</v>
      </c>
      <c r="F246" s="10">
        <f t="shared" si="106"/>
        <v>0</v>
      </c>
      <c r="G246" s="10">
        <f t="shared" si="106"/>
        <v>0</v>
      </c>
      <c r="H246" s="10">
        <f t="shared" si="106"/>
        <v>0</v>
      </c>
      <c r="I246" s="10">
        <f t="shared" si="106"/>
        <v>9180.5</v>
      </c>
      <c r="J246" s="28" t="s">
        <v>84</v>
      </c>
      <c r="K246" s="28"/>
    </row>
    <row r="247" spans="1:11" ht="12.75">
      <c r="A247" s="10">
        <f t="shared" si="99"/>
        <v>233</v>
      </c>
      <c r="B247" s="30" t="s">
        <v>16</v>
      </c>
      <c r="C247" s="30"/>
      <c r="D247" s="30"/>
      <c r="E247" s="30"/>
      <c r="F247" s="30"/>
      <c r="G247" s="30"/>
      <c r="H247" s="30"/>
      <c r="I247" s="30"/>
      <c r="J247" s="30"/>
      <c r="K247" s="31"/>
    </row>
    <row r="248" spans="1:11" ht="38.25">
      <c r="A248" s="10">
        <f t="shared" si="99"/>
        <v>234</v>
      </c>
      <c r="B248" s="14" t="s">
        <v>64</v>
      </c>
      <c r="C248" s="16">
        <f aca="true" t="shared" si="107" ref="C248:I248">SUM(C249:C250)</f>
        <v>30601.6</v>
      </c>
      <c r="D248" s="16">
        <f t="shared" si="107"/>
        <v>0</v>
      </c>
      <c r="E248" s="16">
        <f t="shared" si="107"/>
        <v>0</v>
      </c>
      <c r="F248" s="16">
        <f t="shared" si="107"/>
        <v>0</v>
      </c>
      <c r="G248" s="16">
        <f t="shared" si="107"/>
        <v>0</v>
      </c>
      <c r="H248" s="16">
        <f t="shared" si="107"/>
        <v>0</v>
      </c>
      <c r="I248" s="16">
        <f t="shared" si="107"/>
        <v>30601.6</v>
      </c>
      <c r="J248" s="28" t="s">
        <v>84</v>
      </c>
      <c r="K248" s="28"/>
    </row>
    <row r="249" spans="1:11" ht="12.75">
      <c r="A249" s="10">
        <f t="shared" si="99"/>
        <v>235</v>
      </c>
      <c r="B249" s="12" t="s">
        <v>12</v>
      </c>
      <c r="C249" s="10">
        <f>SUM(D249:I249)</f>
        <v>21421.1</v>
      </c>
      <c r="D249" s="10">
        <f aca="true" t="shared" si="108" ref="D249:I250">D252</f>
        <v>0</v>
      </c>
      <c r="E249" s="10">
        <f t="shared" si="108"/>
        <v>0</v>
      </c>
      <c r="F249" s="10">
        <f t="shared" si="108"/>
        <v>0</v>
      </c>
      <c r="G249" s="10">
        <f t="shared" si="108"/>
        <v>0</v>
      </c>
      <c r="H249" s="10">
        <f t="shared" si="108"/>
        <v>0</v>
      </c>
      <c r="I249" s="10">
        <f t="shared" si="108"/>
        <v>21421.1</v>
      </c>
      <c r="J249" s="28" t="s">
        <v>84</v>
      </c>
      <c r="K249" s="28"/>
    </row>
    <row r="250" spans="1:11" ht="12.75">
      <c r="A250" s="10">
        <f t="shared" si="99"/>
        <v>236</v>
      </c>
      <c r="B250" s="12" t="s">
        <v>13</v>
      </c>
      <c r="C250" s="10">
        <f>SUM(D250:I250)</f>
        <v>9180.5</v>
      </c>
      <c r="D250" s="10">
        <f t="shared" si="108"/>
        <v>0</v>
      </c>
      <c r="E250" s="10">
        <f t="shared" si="108"/>
        <v>0</v>
      </c>
      <c r="F250" s="10">
        <f t="shared" si="108"/>
        <v>0</v>
      </c>
      <c r="G250" s="10">
        <f t="shared" si="108"/>
        <v>0</v>
      </c>
      <c r="H250" s="10">
        <f t="shared" si="108"/>
        <v>0</v>
      </c>
      <c r="I250" s="10">
        <f t="shared" si="108"/>
        <v>9180.5</v>
      </c>
      <c r="J250" s="28" t="s">
        <v>84</v>
      </c>
      <c r="K250" s="28"/>
    </row>
    <row r="251" spans="1:11" ht="25.5">
      <c r="A251" s="10">
        <f t="shared" si="99"/>
        <v>237</v>
      </c>
      <c r="B251" s="12" t="s">
        <v>96</v>
      </c>
      <c r="C251" s="16">
        <f aca="true" t="shared" si="109" ref="C251:H251">SUM(C252:C253)</f>
        <v>30601.6</v>
      </c>
      <c r="D251" s="16">
        <f t="shared" si="109"/>
        <v>0</v>
      </c>
      <c r="E251" s="16">
        <f t="shared" si="109"/>
        <v>0</v>
      </c>
      <c r="F251" s="16">
        <f t="shared" si="109"/>
        <v>0</v>
      </c>
      <c r="G251" s="16">
        <v>0</v>
      </c>
      <c r="H251" s="16">
        <f t="shared" si="109"/>
        <v>0</v>
      </c>
      <c r="I251" s="16">
        <f>SUM(I252:I253)</f>
        <v>30601.6</v>
      </c>
      <c r="J251" s="29">
        <v>73</v>
      </c>
      <c r="K251" s="29"/>
    </row>
    <row r="252" spans="1:11" ht="12.75">
      <c r="A252" s="10">
        <f t="shared" si="99"/>
        <v>238</v>
      </c>
      <c r="B252" s="12" t="s">
        <v>12</v>
      </c>
      <c r="C252" s="10">
        <f>SUM(D252:I252)</f>
        <v>21421.1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21421.1</v>
      </c>
      <c r="J252" s="28" t="s">
        <v>84</v>
      </c>
      <c r="K252" s="28"/>
    </row>
    <row r="253" spans="1:11" ht="12.75">
      <c r="A253" s="10">
        <f t="shared" si="99"/>
        <v>239</v>
      </c>
      <c r="B253" s="12" t="s">
        <v>13</v>
      </c>
      <c r="C253" s="10">
        <f>SUM(D253:I253)</f>
        <v>9180.5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9180.5</v>
      </c>
      <c r="J253" s="28" t="s">
        <v>84</v>
      </c>
      <c r="K253" s="28"/>
    </row>
    <row r="254" spans="1:11" ht="12.75">
      <c r="A254" s="10">
        <f t="shared" si="99"/>
        <v>240</v>
      </c>
      <c r="B254" s="33" t="s">
        <v>60</v>
      </c>
      <c r="C254" s="33"/>
      <c r="D254" s="33"/>
      <c r="E254" s="33"/>
      <c r="F254" s="33"/>
      <c r="G254" s="33"/>
      <c r="H254" s="33"/>
      <c r="I254" s="33"/>
      <c r="J254" s="33"/>
      <c r="K254" s="31"/>
    </row>
    <row r="255" spans="1:11" ht="25.5">
      <c r="A255" s="10">
        <f t="shared" si="99"/>
        <v>241</v>
      </c>
      <c r="B255" s="24" t="s">
        <v>26</v>
      </c>
      <c r="C255" s="19">
        <f aca="true" t="shared" si="110" ref="C255:I255">SUM(C256:C257)</f>
        <v>4549.9</v>
      </c>
      <c r="D255" s="19">
        <f t="shared" si="110"/>
        <v>422.70000000000005</v>
      </c>
      <c r="E255" s="19">
        <f>SUM(E256:E257)</f>
        <v>600.8</v>
      </c>
      <c r="F255" s="19">
        <f>SUM(F256:F257)</f>
        <v>296.40000000000003</v>
      </c>
      <c r="G255" s="19">
        <f t="shared" si="110"/>
        <v>1090</v>
      </c>
      <c r="H255" s="19">
        <f t="shared" si="110"/>
        <v>1090</v>
      </c>
      <c r="I255" s="19">
        <f t="shared" si="110"/>
        <v>1050</v>
      </c>
      <c r="J255" s="28" t="s">
        <v>84</v>
      </c>
      <c r="K255" s="28"/>
    </row>
    <row r="256" spans="1:11" ht="12.75">
      <c r="A256" s="10">
        <f t="shared" si="99"/>
        <v>242</v>
      </c>
      <c r="B256" s="12" t="s">
        <v>12</v>
      </c>
      <c r="C256" s="10">
        <f>SUM(D256:I256)</f>
        <v>682</v>
      </c>
      <c r="D256" s="20">
        <f aca="true" t="shared" si="111" ref="D256:I257">D259+D262+D265+D268</f>
        <v>111.6</v>
      </c>
      <c r="E256" s="20">
        <f t="shared" si="111"/>
        <v>60.8</v>
      </c>
      <c r="F256" s="20">
        <f>F259+F262+F265+F268</f>
        <v>59.6</v>
      </c>
      <c r="G256" s="20">
        <f t="shared" si="111"/>
        <v>150</v>
      </c>
      <c r="H256" s="20">
        <f t="shared" si="111"/>
        <v>150</v>
      </c>
      <c r="I256" s="20">
        <f t="shared" si="111"/>
        <v>150</v>
      </c>
      <c r="J256" s="28" t="s">
        <v>84</v>
      </c>
      <c r="K256" s="28"/>
    </row>
    <row r="257" spans="1:11" ht="12.75">
      <c r="A257" s="10">
        <f t="shared" si="99"/>
        <v>243</v>
      </c>
      <c r="B257" s="17" t="s">
        <v>13</v>
      </c>
      <c r="C257" s="10">
        <f>SUM(D257:I257)</f>
        <v>3867.9</v>
      </c>
      <c r="D257" s="20">
        <f t="shared" si="111"/>
        <v>311.1</v>
      </c>
      <c r="E257" s="20">
        <f t="shared" si="111"/>
        <v>540</v>
      </c>
      <c r="F257" s="20">
        <f t="shared" si="111"/>
        <v>236.8</v>
      </c>
      <c r="G257" s="20">
        <f t="shared" si="111"/>
        <v>940</v>
      </c>
      <c r="H257" s="20">
        <f t="shared" si="111"/>
        <v>940</v>
      </c>
      <c r="I257" s="20">
        <f t="shared" si="111"/>
        <v>900</v>
      </c>
      <c r="J257" s="28" t="s">
        <v>84</v>
      </c>
      <c r="K257" s="28"/>
    </row>
    <row r="258" spans="1:11" ht="38.25">
      <c r="A258" s="10">
        <f t="shared" si="99"/>
        <v>244</v>
      </c>
      <c r="B258" s="12" t="s">
        <v>97</v>
      </c>
      <c r="C258" s="20">
        <f>SUM(C259:C260)</f>
        <v>1929.9</v>
      </c>
      <c r="D258" s="20">
        <f aca="true" t="shared" si="112" ref="D258:I258">SUM(D259:D260)</f>
        <v>222.7</v>
      </c>
      <c r="E258" s="20">
        <f>SUM(E259:E260)</f>
        <v>260.8</v>
      </c>
      <c r="F258" s="20">
        <f t="shared" si="112"/>
        <v>96.4</v>
      </c>
      <c r="G258" s="20">
        <f t="shared" si="112"/>
        <v>450</v>
      </c>
      <c r="H258" s="20">
        <f t="shared" si="112"/>
        <v>450</v>
      </c>
      <c r="I258" s="20">
        <f t="shared" si="112"/>
        <v>450</v>
      </c>
      <c r="J258" s="29" t="s">
        <v>59</v>
      </c>
      <c r="K258" s="29"/>
    </row>
    <row r="259" spans="1:11" ht="12.75">
      <c r="A259" s="10">
        <f t="shared" si="99"/>
        <v>245</v>
      </c>
      <c r="B259" s="12" t="s">
        <v>12</v>
      </c>
      <c r="C259" s="10">
        <f>SUM(D259:I259)</f>
        <v>682</v>
      </c>
      <c r="D259" s="20">
        <v>111.6</v>
      </c>
      <c r="E259" s="20">
        <v>60.8</v>
      </c>
      <c r="F259" s="20">
        <v>59.6</v>
      </c>
      <c r="G259" s="20">
        <v>150</v>
      </c>
      <c r="H259" s="20">
        <v>150</v>
      </c>
      <c r="I259" s="20">
        <v>150</v>
      </c>
      <c r="J259" s="28" t="s">
        <v>84</v>
      </c>
      <c r="K259" s="28"/>
    </row>
    <row r="260" spans="1:11" ht="12.75">
      <c r="A260" s="10">
        <f t="shared" si="99"/>
        <v>246</v>
      </c>
      <c r="B260" s="17" t="s">
        <v>13</v>
      </c>
      <c r="C260" s="10">
        <f>SUM(D260:I260)</f>
        <v>1247.9</v>
      </c>
      <c r="D260" s="20">
        <v>111.1</v>
      </c>
      <c r="E260" s="20">
        <v>200</v>
      </c>
      <c r="F260" s="20">
        <v>36.8</v>
      </c>
      <c r="G260" s="20">
        <v>300</v>
      </c>
      <c r="H260" s="20">
        <v>300</v>
      </c>
      <c r="I260" s="20">
        <v>300</v>
      </c>
      <c r="J260" s="28" t="s">
        <v>84</v>
      </c>
      <c r="K260" s="28"/>
    </row>
    <row r="261" spans="1:11" ht="25.5">
      <c r="A261" s="10">
        <f>A260+1</f>
        <v>247</v>
      </c>
      <c r="B261" s="12" t="s">
        <v>98</v>
      </c>
      <c r="C261" s="20">
        <f aca="true" t="shared" si="113" ref="C261:I261">SUM(C262:C263)</f>
        <v>1200</v>
      </c>
      <c r="D261" s="20">
        <f t="shared" si="113"/>
        <v>200</v>
      </c>
      <c r="E261" s="20">
        <f>SUM(E262:E263)</f>
        <v>200</v>
      </c>
      <c r="F261" s="20">
        <f t="shared" si="113"/>
        <v>200</v>
      </c>
      <c r="G261" s="20">
        <f t="shared" si="113"/>
        <v>200</v>
      </c>
      <c r="H261" s="20">
        <f t="shared" si="113"/>
        <v>200</v>
      </c>
      <c r="I261" s="20">
        <f t="shared" si="113"/>
        <v>200</v>
      </c>
      <c r="J261" s="29">
        <v>65.72</v>
      </c>
      <c r="K261" s="29"/>
    </row>
    <row r="262" spans="1:11" ht="12.75">
      <c r="A262" s="10">
        <f t="shared" si="99"/>
        <v>248</v>
      </c>
      <c r="B262" s="12" t="s">
        <v>12</v>
      </c>
      <c r="C262" s="10">
        <f>SUM(D262:I262)</f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8" t="s">
        <v>84</v>
      </c>
      <c r="K262" s="28"/>
    </row>
    <row r="263" spans="1:11" ht="12.75">
      <c r="A263" s="10">
        <f aca="true" t="shared" si="114" ref="A263:A268">A262+1</f>
        <v>249</v>
      </c>
      <c r="B263" s="17" t="s">
        <v>13</v>
      </c>
      <c r="C263" s="10">
        <f>SUM(D263:I263)</f>
        <v>1200</v>
      </c>
      <c r="D263" s="20">
        <v>200</v>
      </c>
      <c r="E263" s="20">
        <v>200</v>
      </c>
      <c r="F263" s="20">
        <v>200</v>
      </c>
      <c r="G263" s="20">
        <v>200</v>
      </c>
      <c r="H263" s="20">
        <v>200</v>
      </c>
      <c r="I263" s="20">
        <v>200</v>
      </c>
      <c r="J263" s="28" t="s">
        <v>84</v>
      </c>
      <c r="K263" s="28"/>
    </row>
    <row r="264" spans="1:11" ht="25.5">
      <c r="A264" s="10">
        <f t="shared" si="114"/>
        <v>250</v>
      </c>
      <c r="B264" s="17" t="s">
        <v>99</v>
      </c>
      <c r="C264" s="20">
        <f aca="true" t="shared" si="115" ref="C264:I264">SUM(C265:C266)</f>
        <v>1340</v>
      </c>
      <c r="D264" s="20">
        <f t="shared" si="115"/>
        <v>0</v>
      </c>
      <c r="E264" s="20">
        <f>SUM(E265:E266)</f>
        <v>140</v>
      </c>
      <c r="F264" s="20">
        <f t="shared" si="115"/>
        <v>0</v>
      </c>
      <c r="G264" s="20">
        <f t="shared" si="115"/>
        <v>400</v>
      </c>
      <c r="H264" s="20">
        <f t="shared" si="115"/>
        <v>400</v>
      </c>
      <c r="I264" s="20">
        <f t="shared" si="115"/>
        <v>400</v>
      </c>
      <c r="J264" s="29">
        <v>64</v>
      </c>
      <c r="K264" s="29"/>
    </row>
    <row r="265" spans="1:11" ht="12.75">
      <c r="A265" s="10">
        <f t="shared" si="114"/>
        <v>251</v>
      </c>
      <c r="B265" s="12" t="s">
        <v>12</v>
      </c>
      <c r="C265" s="10">
        <f>SUM(D265:I265)</f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8" t="s">
        <v>84</v>
      </c>
      <c r="K265" s="28"/>
    </row>
    <row r="266" spans="1:11" ht="12.75">
      <c r="A266" s="10">
        <f>A265+1</f>
        <v>252</v>
      </c>
      <c r="B266" s="17" t="s">
        <v>13</v>
      </c>
      <c r="C266" s="10">
        <f>SUM(D266:I266)</f>
        <v>1340</v>
      </c>
      <c r="D266" s="20">
        <v>0</v>
      </c>
      <c r="E266" s="20">
        <v>140</v>
      </c>
      <c r="F266" s="20">
        <v>0</v>
      </c>
      <c r="G266" s="20">
        <v>400</v>
      </c>
      <c r="H266" s="20">
        <v>400</v>
      </c>
      <c r="I266" s="20">
        <v>400</v>
      </c>
      <c r="J266" s="28" t="s">
        <v>84</v>
      </c>
      <c r="K266" s="28"/>
    </row>
    <row r="267" spans="1:11" ht="38.25">
      <c r="A267" s="10">
        <f t="shared" si="114"/>
        <v>253</v>
      </c>
      <c r="B267" s="17" t="s">
        <v>100</v>
      </c>
      <c r="C267" s="20">
        <f aca="true" t="shared" si="116" ref="C267:I267">SUM(C268:C269)</f>
        <v>80</v>
      </c>
      <c r="D267" s="20">
        <f t="shared" si="116"/>
        <v>0</v>
      </c>
      <c r="E267" s="20">
        <f>SUM(E268:E269)</f>
        <v>0</v>
      </c>
      <c r="F267" s="20">
        <f t="shared" si="116"/>
        <v>0</v>
      </c>
      <c r="G267" s="20">
        <f t="shared" si="116"/>
        <v>40</v>
      </c>
      <c r="H267" s="20">
        <f t="shared" si="116"/>
        <v>40</v>
      </c>
      <c r="I267" s="20">
        <f t="shared" si="116"/>
        <v>0</v>
      </c>
      <c r="J267" s="29" t="s">
        <v>89</v>
      </c>
      <c r="K267" s="29"/>
    </row>
    <row r="268" spans="1:11" ht="12.75">
      <c r="A268" s="10">
        <f t="shared" si="114"/>
        <v>254</v>
      </c>
      <c r="B268" s="12" t="s">
        <v>12</v>
      </c>
      <c r="C268" s="10">
        <f>SUM(D268:I268)</f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8" t="s">
        <v>84</v>
      </c>
      <c r="K268" s="28"/>
    </row>
    <row r="269" spans="1:11" ht="12.75">
      <c r="A269" s="10">
        <f>A268+1</f>
        <v>255</v>
      </c>
      <c r="B269" s="17" t="s">
        <v>13</v>
      </c>
      <c r="C269" s="10">
        <f>SUM(D269:I269)</f>
        <v>80</v>
      </c>
      <c r="D269" s="20">
        <v>0</v>
      </c>
      <c r="E269" s="20">
        <v>0</v>
      </c>
      <c r="F269" s="20">
        <v>0</v>
      </c>
      <c r="G269" s="20">
        <v>40</v>
      </c>
      <c r="H269" s="20">
        <v>40</v>
      </c>
      <c r="I269" s="20">
        <v>0</v>
      </c>
      <c r="J269" s="28" t="s">
        <v>84</v>
      </c>
      <c r="K269" s="28"/>
    </row>
    <row r="270" spans="1:11" ht="15.75" customHeight="1">
      <c r="A270" s="10">
        <f aca="true" t="shared" si="117" ref="A270:A288">A269+1</f>
        <v>256</v>
      </c>
      <c r="B270" s="45" t="s">
        <v>77</v>
      </c>
      <c r="C270" s="46"/>
      <c r="D270" s="46"/>
      <c r="E270" s="46"/>
      <c r="F270" s="46"/>
      <c r="G270" s="46"/>
      <c r="H270" s="46"/>
      <c r="I270" s="46"/>
      <c r="J270" s="46"/>
      <c r="K270" s="47"/>
    </row>
    <row r="271" spans="1:11" ht="25.5">
      <c r="A271" s="10">
        <f t="shared" si="117"/>
        <v>257</v>
      </c>
      <c r="B271" s="24" t="s">
        <v>38</v>
      </c>
      <c r="C271" s="19">
        <f>SUM(C272:C273)</f>
        <v>18808</v>
      </c>
      <c r="D271" s="19">
        <f aca="true" t="shared" si="118" ref="D271:I271">SUM(D272:D273)</f>
        <v>9009</v>
      </c>
      <c r="E271" s="19">
        <f>SUM(E272:E273)</f>
        <v>9799</v>
      </c>
      <c r="F271" s="19">
        <f t="shared" si="118"/>
        <v>0</v>
      </c>
      <c r="G271" s="19">
        <f t="shared" si="118"/>
        <v>0</v>
      </c>
      <c r="H271" s="19">
        <f t="shared" si="118"/>
        <v>0</v>
      </c>
      <c r="I271" s="19">
        <f t="shared" si="118"/>
        <v>0</v>
      </c>
      <c r="J271" s="41" t="s">
        <v>84</v>
      </c>
      <c r="K271" s="42"/>
    </row>
    <row r="272" spans="1:11" ht="12.75">
      <c r="A272" s="10">
        <f t="shared" si="117"/>
        <v>258</v>
      </c>
      <c r="B272" s="12" t="s">
        <v>12</v>
      </c>
      <c r="C272" s="10">
        <f>SUM(D272:I272)</f>
        <v>0</v>
      </c>
      <c r="D272" s="20">
        <f>D276+D284</f>
        <v>0</v>
      </c>
      <c r="E272" s="20">
        <f>E276+E284</f>
        <v>0</v>
      </c>
      <c r="F272" s="20">
        <f aca="true" t="shared" si="119" ref="F272:I273">F276+F284</f>
        <v>0</v>
      </c>
      <c r="G272" s="20">
        <f t="shared" si="119"/>
        <v>0</v>
      </c>
      <c r="H272" s="20">
        <f t="shared" si="119"/>
        <v>0</v>
      </c>
      <c r="I272" s="20">
        <f t="shared" si="119"/>
        <v>0</v>
      </c>
      <c r="J272" s="41" t="s">
        <v>84</v>
      </c>
      <c r="K272" s="42"/>
    </row>
    <row r="273" spans="1:11" ht="12.75">
      <c r="A273" s="10">
        <f t="shared" si="117"/>
        <v>259</v>
      </c>
      <c r="B273" s="12" t="s">
        <v>13</v>
      </c>
      <c r="C273" s="10">
        <f>SUM(D273:I273)</f>
        <v>18808</v>
      </c>
      <c r="D273" s="20">
        <f>D277+D285</f>
        <v>9009</v>
      </c>
      <c r="E273" s="20">
        <f>E277+E285</f>
        <v>9799</v>
      </c>
      <c r="F273" s="20">
        <f t="shared" si="119"/>
        <v>0</v>
      </c>
      <c r="G273" s="20">
        <f t="shared" si="119"/>
        <v>0</v>
      </c>
      <c r="H273" s="20">
        <f t="shared" si="119"/>
        <v>0</v>
      </c>
      <c r="I273" s="20">
        <f t="shared" si="119"/>
        <v>0</v>
      </c>
      <c r="J273" s="28" t="s">
        <v>84</v>
      </c>
      <c r="K273" s="28"/>
    </row>
    <row r="274" spans="1:11" ht="12.75">
      <c r="A274" s="10">
        <f t="shared" si="117"/>
        <v>260</v>
      </c>
      <c r="B274" s="30" t="s">
        <v>32</v>
      </c>
      <c r="C274" s="30"/>
      <c r="D274" s="30"/>
      <c r="E274" s="30"/>
      <c r="F274" s="30"/>
      <c r="G274" s="30"/>
      <c r="H274" s="30"/>
      <c r="I274" s="30"/>
      <c r="J274" s="28" t="s">
        <v>84</v>
      </c>
      <c r="K274" s="28"/>
    </row>
    <row r="275" spans="1:11" ht="25.5">
      <c r="A275" s="10">
        <f t="shared" si="117"/>
        <v>261</v>
      </c>
      <c r="B275" s="14" t="s">
        <v>21</v>
      </c>
      <c r="C275" s="16">
        <f>SUM(C276:C277)</f>
        <v>0</v>
      </c>
      <c r="D275" s="16">
        <f aca="true" t="shared" si="120" ref="D275:I275">SUM(D276:D277)</f>
        <v>0</v>
      </c>
      <c r="E275" s="16">
        <f>SUM(E276:E277)</f>
        <v>0</v>
      </c>
      <c r="F275" s="16">
        <f t="shared" si="120"/>
        <v>0</v>
      </c>
      <c r="G275" s="16">
        <f t="shared" si="120"/>
        <v>0</v>
      </c>
      <c r="H275" s="16">
        <f t="shared" si="120"/>
        <v>0</v>
      </c>
      <c r="I275" s="16">
        <f t="shared" si="120"/>
        <v>0</v>
      </c>
      <c r="J275" s="28" t="s">
        <v>84</v>
      </c>
      <c r="K275" s="28"/>
    </row>
    <row r="276" spans="1:11" ht="12.75">
      <c r="A276" s="10">
        <f t="shared" si="117"/>
        <v>262</v>
      </c>
      <c r="B276" s="17" t="s">
        <v>12</v>
      </c>
      <c r="C276" s="10">
        <f>SUM(D276:I276)</f>
        <v>0</v>
      </c>
      <c r="D276" s="10">
        <f>D280</f>
        <v>0</v>
      </c>
      <c r="E276" s="10">
        <f>E280</f>
        <v>0</v>
      </c>
      <c r="F276" s="10">
        <f aca="true" t="shared" si="121" ref="F276:I277">F280</f>
        <v>0</v>
      </c>
      <c r="G276" s="10">
        <f t="shared" si="121"/>
        <v>0</v>
      </c>
      <c r="H276" s="10">
        <f t="shared" si="121"/>
        <v>0</v>
      </c>
      <c r="I276" s="10">
        <f t="shared" si="121"/>
        <v>0</v>
      </c>
      <c r="J276" s="28" t="s">
        <v>84</v>
      </c>
      <c r="K276" s="28"/>
    </row>
    <row r="277" spans="1:11" ht="12.75">
      <c r="A277" s="10">
        <f t="shared" si="117"/>
        <v>263</v>
      </c>
      <c r="B277" s="17" t="s">
        <v>13</v>
      </c>
      <c r="C277" s="10">
        <f>SUM(D277:I277)</f>
        <v>0</v>
      </c>
      <c r="D277" s="10">
        <f>D281</f>
        <v>0</v>
      </c>
      <c r="E277" s="10">
        <f>E281</f>
        <v>0</v>
      </c>
      <c r="F277" s="10">
        <f t="shared" si="121"/>
        <v>0</v>
      </c>
      <c r="G277" s="10">
        <f t="shared" si="121"/>
        <v>0</v>
      </c>
      <c r="H277" s="10">
        <f t="shared" si="121"/>
        <v>0</v>
      </c>
      <c r="I277" s="10">
        <f t="shared" si="121"/>
        <v>0</v>
      </c>
      <c r="J277" s="28" t="s">
        <v>84</v>
      </c>
      <c r="K277" s="28"/>
    </row>
    <row r="278" spans="1:11" ht="12.75">
      <c r="A278" s="10">
        <f t="shared" si="117"/>
        <v>264</v>
      </c>
      <c r="B278" s="43" t="s">
        <v>25</v>
      </c>
      <c r="C278" s="43"/>
      <c r="D278" s="43"/>
      <c r="E278" s="43"/>
      <c r="F278" s="43"/>
      <c r="G278" s="43"/>
      <c r="H278" s="43"/>
      <c r="I278" s="43"/>
      <c r="J278" s="43"/>
      <c r="K278" s="31"/>
    </row>
    <row r="279" spans="1:11" ht="25.5">
      <c r="A279" s="10">
        <f t="shared" si="117"/>
        <v>265</v>
      </c>
      <c r="B279" s="24" t="s">
        <v>53</v>
      </c>
      <c r="C279" s="16">
        <f aca="true" t="shared" si="122" ref="C279:I279">SUM(C280:C281)</f>
        <v>0</v>
      </c>
      <c r="D279" s="16">
        <f t="shared" si="122"/>
        <v>0</v>
      </c>
      <c r="E279" s="16">
        <f t="shared" si="122"/>
        <v>0</v>
      </c>
      <c r="F279" s="16">
        <f t="shared" si="122"/>
        <v>0</v>
      </c>
      <c r="G279" s="16">
        <f t="shared" si="122"/>
        <v>0</v>
      </c>
      <c r="H279" s="16">
        <f t="shared" si="122"/>
        <v>0</v>
      </c>
      <c r="I279" s="16">
        <f t="shared" si="122"/>
        <v>0</v>
      </c>
      <c r="J279" s="28" t="s">
        <v>84</v>
      </c>
      <c r="K279" s="28"/>
    </row>
    <row r="280" spans="1:11" ht="12.75">
      <c r="A280" s="10">
        <f>A279+1</f>
        <v>266</v>
      </c>
      <c r="B280" s="12" t="s">
        <v>12</v>
      </c>
      <c r="C280" s="10">
        <f>SUM(D280:I280)</f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28" t="s">
        <v>84</v>
      </c>
      <c r="K280" s="28"/>
    </row>
    <row r="281" spans="1:11" ht="12.75">
      <c r="A281" s="10">
        <f t="shared" si="117"/>
        <v>267</v>
      </c>
      <c r="B281" s="12" t="s">
        <v>13</v>
      </c>
      <c r="C281" s="10">
        <f>SUM(D281:I281)</f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28" t="s">
        <v>84</v>
      </c>
      <c r="K281" s="28"/>
    </row>
    <row r="282" spans="1:11" ht="12.75">
      <c r="A282" s="10">
        <f t="shared" si="117"/>
        <v>268</v>
      </c>
      <c r="B282" s="33" t="s">
        <v>60</v>
      </c>
      <c r="C282" s="33"/>
      <c r="D282" s="33"/>
      <c r="E282" s="33"/>
      <c r="F282" s="33"/>
      <c r="G282" s="33"/>
      <c r="H282" s="33"/>
      <c r="I282" s="33"/>
      <c r="J282" s="33"/>
      <c r="K282" s="31"/>
    </row>
    <row r="283" spans="1:11" ht="25.5">
      <c r="A283" s="10">
        <f t="shared" si="117"/>
        <v>269</v>
      </c>
      <c r="B283" s="24" t="s">
        <v>26</v>
      </c>
      <c r="C283" s="19">
        <f>SUM(C284:C285)</f>
        <v>18808</v>
      </c>
      <c r="D283" s="19">
        <f aca="true" t="shared" si="123" ref="D283:I283">SUM(D284:D285)</f>
        <v>9009</v>
      </c>
      <c r="E283" s="19">
        <f t="shared" si="123"/>
        <v>9799</v>
      </c>
      <c r="F283" s="19">
        <f t="shared" si="123"/>
        <v>0</v>
      </c>
      <c r="G283" s="19">
        <f t="shared" si="123"/>
        <v>0</v>
      </c>
      <c r="H283" s="19">
        <f t="shared" si="123"/>
        <v>0</v>
      </c>
      <c r="I283" s="19">
        <f t="shared" si="123"/>
        <v>0</v>
      </c>
      <c r="J283" s="28" t="s">
        <v>84</v>
      </c>
      <c r="K283" s="28"/>
    </row>
    <row r="284" spans="1:11" ht="12.75">
      <c r="A284" s="10">
        <f t="shared" si="117"/>
        <v>270</v>
      </c>
      <c r="B284" s="12" t="s">
        <v>12</v>
      </c>
      <c r="C284" s="10">
        <f>SUM(D284:I284)</f>
        <v>0</v>
      </c>
      <c r="D284" s="20">
        <f aca="true" t="shared" si="124" ref="D284:I285">D287</f>
        <v>0</v>
      </c>
      <c r="E284" s="20">
        <f t="shared" si="124"/>
        <v>0</v>
      </c>
      <c r="F284" s="20">
        <f t="shared" si="124"/>
        <v>0</v>
      </c>
      <c r="G284" s="20">
        <f t="shared" si="124"/>
        <v>0</v>
      </c>
      <c r="H284" s="20">
        <f t="shared" si="124"/>
        <v>0</v>
      </c>
      <c r="I284" s="20">
        <f t="shared" si="124"/>
        <v>0</v>
      </c>
      <c r="J284" s="28" t="s">
        <v>84</v>
      </c>
      <c r="K284" s="28"/>
    </row>
    <row r="285" spans="1:11" ht="12.75">
      <c r="A285" s="10">
        <f t="shared" si="117"/>
        <v>271</v>
      </c>
      <c r="B285" s="17" t="s">
        <v>13</v>
      </c>
      <c r="C285" s="10">
        <f>SUM(D285:I285)</f>
        <v>18808</v>
      </c>
      <c r="D285" s="20">
        <f t="shared" si="124"/>
        <v>9009</v>
      </c>
      <c r="E285" s="20">
        <f t="shared" si="124"/>
        <v>9799</v>
      </c>
      <c r="F285" s="20">
        <f t="shared" si="124"/>
        <v>0</v>
      </c>
      <c r="G285" s="20">
        <f t="shared" si="124"/>
        <v>0</v>
      </c>
      <c r="H285" s="20">
        <f t="shared" si="124"/>
        <v>0</v>
      </c>
      <c r="I285" s="20">
        <f t="shared" si="124"/>
        <v>0</v>
      </c>
      <c r="J285" s="28" t="s">
        <v>84</v>
      </c>
      <c r="K285" s="28"/>
    </row>
    <row r="286" spans="1:11" ht="63.75" customHeight="1">
      <c r="A286" s="10">
        <f t="shared" si="117"/>
        <v>272</v>
      </c>
      <c r="B286" s="12" t="s">
        <v>101</v>
      </c>
      <c r="C286" s="20">
        <f aca="true" t="shared" si="125" ref="C286:I286">SUM(C287:C288)</f>
        <v>18808</v>
      </c>
      <c r="D286" s="20">
        <f>SUM(D287:D288)</f>
        <v>9009</v>
      </c>
      <c r="E286" s="20">
        <f>SUM(E287:E288)</f>
        <v>9799</v>
      </c>
      <c r="F286" s="20">
        <f t="shared" si="125"/>
        <v>0</v>
      </c>
      <c r="G286" s="20">
        <f t="shared" si="125"/>
        <v>0</v>
      </c>
      <c r="H286" s="20">
        <f t="shared" si="125"/>
        <v>0</v>
      </c>
      <c r="I286" s="20">
        <f t="shared" si="125"/>
        <v>0</v>
      </c>
      <c r="J286" s="29">
        <v>77.78</v>
      </c>
      <c r="K286" s="29"/>
    </row>
    <row r="287" spans="1:11" ht="12.75">
      <c r="A287" s="10">
        <f t="shared" si="117"/>
        <v>273</v>
      </c>
      <c r="B287" s="12" t="s">
        <v>12</v>
      </c>
      <c r="C287" s="10">
        <f>SUM(D287:I287)</f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8" t="s">
        <v>84</v>
      </c>
      <c r="K287" s="28"/>
    </row>
    <row r="288" spans="1:11" ht="12.75">
      <c r="A288" s="10">
        <f t="shared" si="117"/>
        <v>274</v>
      </c>
      <c r="B288" s="17" t="s">
        <v>13</v>
      </c>
      <c r="C288" s="10">
        <f>SUM(D288:I288)</f>
        <v>18808</v>
      </c>
      <c r="D288" s="20">
        <v>9009</v>
      </c>
      <c r="E288" s="20">
        <v>9799</v>
      </c>
      <c r="F288" s="20">
        <v>0</v>
      </c>
      <c r="G288" s="20">
        <v>0</v>
      </c>
      <c r="H288" s="20">
        <v>0</v>
      </c>
      <c r="I288" s="20">
        <v>0</v>
      </c>
      <c r="J288" s="28" t="s">
        <v>84</v>
      </c>
      <c r="K288" s="28"/>
    </row>
  </sheetData>
  <sheetProtection/>
  <mergeCells count="287">
    <mergeCell ref="J84:K84"/>
    <mergeCell ref="J115:K115"/>
    <mergeCell ref="J118:K118"/>
    <mergeCell ref="J97:K97"/>
    <mergeCell ref="J109:K109"/>
    <mergeCell ref="J105:K105"/>
    <mergeCell ref="B85:K85"/>
    <mergeCell ref="J88:K88"/>
    <mergeCell ref="J111:K111"/>
    <mergeCell ref="J114:K114"/>
    <mergeCell ref="J225:K225"/>
    <mergeCell ref="J217:K217"/>
    <mergeCell ref="J226:K226"/>
    <mergeCell ref="J164:K164"/>
    <mergeCell ref="J204:K204"/>
    <mergeCell ref="J219:K219"/>
    <mergeCell ref="B214:K214"/>
    <mergeCell ref="J215:K215"/>
    <mergeCell ref="J216:K216"/>
    <mergeCell ref="J208:K208"/>
    <mergeCell ref="J229:K229"/>
    <mergeCell ref="J232:K232"/>
    <mergeCell ref="B243:K243"/>
    <mergeCell ref="J242:K242"/>
    <mergeCell ref="J240:K240"/>
    <mergeCell ref="J236:K236"/>
    <mergeCell ref="J237:K237"/>
    <mergeCell ref="J230:K230"/>
    <mergeCell ref="B239:K239"/>
    <mergeCell ref="A2:L2"/>
    <mergeCell ref="J151:K151"/>
    <mergeCell ref="J101:K101"/>
    <mergeCell ref="J93:K93"/>
    <mergeCell ref="J78:K78"/>
    <mergeCell ref="J79:K79"/>
    <mergeCell ref="J104:K104"/>
    <mergeCell ref="J126:K126"/>
    <mergeCell ref="B106:K106"/>
    <mergeCell ref="J57:K57"/>
    <mergeCell ref="J261:K261"/>
    <mergeCell ref="J250:K250"/>
    <mergeCell ref="J260:K260"/>
    <mergeCell ref="J262:K262"/>
    <mergeCell ref="J253:K253"/>
    <mergeCell ref="J245:K245"/>
    <mergeCell ref="J249:K249"/>
    <mergeCell ref="J281:K281"/>
    <mergeCell ref="J277:K277"/>
    <mergeCell ref="J274:K274"/>
    <mergeCell ref="J279:K279"/>
    <mergeCell ref="J275:K275"/>
    <mergeCell ref="J244:K244"/>
    <mergeCell ref="J248:K248"/>
    <mergeCell ref="J246:K246"/>
    <mergeCell ref="B247:K247"/>
    <mergeCell ref="J272:K272"/>
    <mergeCell ref="B135:K135"/>
    <mergeCell ref="J159:K159"/>
    <mergeCell ref="J160:K160"/>
    <mergeCell ref="B206:I206"/>
    <mergeCell ref="J235:K235"/>
    <mergeCell ref="B202:K202"/>
    <mergeCell ref="J212:K212"/>
    <mergeCell ref="J209:K209"/>
    <mergeCell ref="J201:K201"/>
    <mergeCell ref="J198:K198"/>
    <mergeCell ref="B122:K122"/>
    <mergeCell ref="J231:K231"/>
    <mergeCell ref="J227:K227"/>
    <mergeCell ref="J233:K233"/>
    <mergeCell ref="J228:K228"/>
    <mergeCell ref="J234:K234"/>
    <mergeCell ref="J195:K195"/>
    <mergeCell ref="B182:K182"/>
    <mergeCell ref="J205:K205"/>
    <mergeCell ref="J200:K200"/>
    <mergeCell ref="J107:K107"/>
    <mergeCell ref="J196:K196"/>
    <mergeCell ref="J187:K187"/>
    <mergeCell ref="J186:K186"/>
    <mergeCell ref="J188:K188"/>
    <mergeCell ref="J224:K224"/>
    <mergeCell ref="J218:K218"/>
    <mergeCell ref="J213:K213"/>
    <mergeCell ref="J211:K211"/>
    <mergeCell ref="B210:K210"/>
    <mergeCell ref="J199:K199"/>
    <mergeCell ref="J220:K220"/>
    <mergeCell ref="A116:A117"/>
    <mergeCell ref="J133:K133"/>
    <mergeCell ref="J134:K134"/>
    <mergeCell ref="J123:K123"/>
    <mergeCell ref="J131:K131"/>
    <mergeCell ref="J150:K150"/>
    <mergeCell ref="J121:K121"/>
    <mergeCell ref="J124:K124"/>
    <mergeCell ref="J120:K120"/>
    <mergeCell ref="J119:K119"/>
    <mergeCell ref="J171:K171"/>
    <mergeCell ref="J175:K175"/>
    <mergeCell ref="J197:K197"/>
    <mergeCell ref="J192:K192"/>
    <mergeCell ref="J191:K191"/>
    <mergeCell ref="J184:K184"/>
    <mergeCell ref="J185:K185"/>
    <mergeCell ref="J179:K179"/>
    <mergeCell ref="J190:K190"/>
    <mergeCell ref="J193:K193"/>
    <mergeCell ref="J170:K170"/>
    <mergeCell ref="J163:K163"/>
    <mergeCell ref="B116:K117"/>
    <mergeCell ref="J132:K132"/>
    <mergeCell ref="J154:K154"/>
    <mergeCell ref="J162:K162"/>
    <mergeCell ref="J143:K143"/>
    <mergeCell ref="J168:K168"/>
    <mergeCell ref="J169:K169"/>
    <mergeCell ref="J166:K166"/>
    <mergeCell ref="B157:K157"/>
    <mergeCell ref="B161:K161"/>
    <mergeCell ref="J141:K141"/>
    <mergeCell ref="J137:K137"/>
    <mergeCell ref="J165:K165"/>
    <mergeCell ref="J167:K167"/>
    <mergeCell ref="J158:K158"/>
    <mergeCell ref="J145:K145"/>
    <mergeCell ref="J136:K136"/>
    <mergeCell ref="B153:K153"/>
    <mergeCell ref="B148:K148"/>
    <mergeCell ref="J155:K155"/>
    <mergeCell ref="J138:K138"/>
    <mergeCell ref="J139:K139"/>
    <mergeCell ref="J147:K147"/>
    <mergeCell ref="J142:K142"/>
    <mergeCell ref="J140:K140"/>
    <mergeCell ref="J149:K149"/>
    <mergeCell ref="J113:K113"/>
    <mergeCell ref="J110:K110"/>
    <mergeCell ref="J90:K90"/>
    <mergeCell ref="J96:K96"/>
    <mergeCell ref="J144:K144"/>
    <mergeCell ref="J152:K152"/>
    <mergeCell ref="J112:K112"/>
    <mergeCell ref="J103:K103"/>
    <mergeCell ref="J95:K95"/>
    <mergeCell ref="J108:K108"/>
    <mergeCell ref="J73:K73"/>
    <mergeCell ref="J86:K86"/>
    <mergeCell ref="J82:K82"/>
    <mergeCell ref="J91:K91"/>
    <mergeCell ref="J100:K100"/>
    <mergeCell ref="J98:K98"/>
    <mergeCell ref="J89:K89"/>
    <mergeCell ref="J94:K94"/>
    <mergeCell ref="B75:K75"/>
    <mergeCell ref="B80:K80"/>
    <mergeCell ref="J286:K286"/>
    <mergeCell ref="J287:K287"/>
    <mergeCell ref="J257:K257"/>
    <mergeCell ref="J255:K255"/>
    <mergeCell ref="J285:K285"/>
    <mergeCell ref="J284:K284"/>
    <mergeCell ref="B270:K270"/>
    <mergeCell ref="J258:K258"/>
    <mergeCell ref="J256:K256"/>
    <mergeCell ref="J264:K264"/>
    <mergeCell ref="J172:K172"/>
    <mergeCell ref="B189:K189"/>
    <mergeCell ref="J183:K183"/>
    <mergeCell ref="B178:I178"/>
    <mergeCell ref="J181:K181"/>
    <mergeCell ref="J68:K68"/>
    <mergeCell ref="J72:K72"/>
    <mergeCell ref="J71:K71"/>
    <mergeCell ref="J70:K70"/>
    <mergeCell ref="J129:K129"/>
    <mergeCell ref="J173:K173"/>
    <mergeCell ref="B174:K174"/>
    <mergeCell ref="J177:K177"/>
    <mergeCell ref="J241:K241"/>
    <mergeCell ref="J180:K180"/>
    <mergeCell ref="J178:K178"/>
    <mergeCell ref="J176:K176"/>
    <mergeCell ref="J203:K203"/>
    <mergeCell ref="J207:K207"/>
    <mergeCell ref="J194:K194"/>
    <mergeCell ref="B282:K282"/>
    <mergeCell ref="J271:K271"/>
    <mergeCell ref="J280:K280"/>
    <mergeCell ref="B254:K254"/>
    <mergeCell ref="J265:K265"/>
    <mergeCell ref="J266:K266"/>
    <mergeCell ref="B274:I274"/>
    <mergeCell ref="J276:K276"/>
    <mergeCell ref="J273:K273"/>
    <mergeCell ref="B278:K278"/>
    <mergeCell ref="J67:K67"/>
    <mergeCell ref="J69:K69"/>
    <mergeCell ref="J156:K156"/>
    <mergeCell ref="J92:K92"/>
    <mergeCell ref="B127:K127"/>
    <mergeCell ref="J128:K128"/>
    <mergeCell ref="J102:K102"/>
    <mergeCell ref="J99:K99"/>
    <mergeCell ref="J125:K125"/>
    <mergeCell ref="J146:K146"/>
    <mergeCell ref="A9:A10"/>
    <mergeCell ref="B9:B10"/>
    <mergeCell ref="J64:K64"/>
    <mergeCell ref="J55:K55"/>
    <mergeCell ref="J58:K58"/>
    <mergeCell ref="J87:K87"/>
    <mergeCell ref="J77:K77"/>
    <mergeCell ref="J74:K74"/>
    <mergeCell ref="J83:K83"/>
    <mergeCell ref="J81:K81"/>
    <mergeCell ref="J11:K11"/>
    <mergeCell ref="J21:K21"/>
    <mergeCell ref="J13:K13"/>
    <mergeCell ref="J19:K19"/>
    <mergeCell ref="J18:K18"/>
    <mergeCell ref="J20:K20"/>
    <mergeCell ref="A24:A25"/>
    <mergeCell ref="J12:K12"/>
    <mergeCell ref="J17:K17"/>
    <mergeCell ref="J15:K15"/>
    <mergeCell ref="C9:I9"/>
    <mergeCell ref="J14:K14"/>
    <mergeCell ref="J9:K9"/>
    <mergeCell ref="J16:K16"/>
    <mergeCell ref="J22:K22"/>
    <mergeCell ref="J10:K10"/>
    <mergeCell ref="J28:K28"/>
    <mergeCell ref="J23:K23"/>
    <mergeCell ref="J26:K26"/>
    <mergeCell ref="J27:K27"/>
    <mergeCell ref="J29:K29"/>
    <mergeCell ref="J36:K36"/>
    <mergeCell ref="B24:K25"/>
    <mergeCell ref="J34:K34"/>
    <mergeCell ref="J40:K40"/>
    <mergeCell ref="J37:K37"/>
    <mergeCell ref="B35:K35"/>
    <mergeCell ref="J31:K31"/>
    <mergeCell ref="B30:K30"/>
    <mergeCell ref="J33:K33"/>
    <mergeCell ref="J38:K38"/>
    <mergeCell ref="J43:K43"/>
    <mergeCell ref="J39:K39"/>
    <mergeCell ref="J32:K32"/>
    <mergeCell ref="J50:K50"/>
    <mergeCell ref="J60:K60"/>
    <mergeCell ref="J76:K76"/>
    <mergeCell ref="J61:K61"/>
    <mergeCell ref="J45:K45"/>
    <mergeCell ref="J59:K59"/>
    <mergeCell ref="J66:K66"/>
    <mergeCell ref="A1:K1"/>
    <mergeCell ref="J288:K288"/>
    <mergeCell ref="J46:K46"/>
    <mergeCell ref="J47:K47"/>
    <mergeCell ref="J48:K48"/>
    <mergeCell ref="J54:K54"/>
    <mergeCell ref="J42:K42"/>
    <mergeCell ref="J51:K51"/>
    <mergeCell ref="J63:K63"/>
    <mergeCell ref="B62:K62"/>
    <mergeCell ref="J263:K263"/>
    <mergeCell ref="J259:K259"/>
    <mergeCell ref="J252:K252"/>
    <mergeCell ref="J41:K41"/>
    <mergeCell ref="J44:K44"/>
    <mergeCell ref="J65:K65"/>
    <mergeCell ref="J130:K130"/>
    <mergeCell ref="J56:K56"/>
    <mergeCell ref="J53:K53"/>
    <mergeCell ref="B49:K49"/>
    <mergeCell ref="J221:K221"/>
    <mergeCell ref="J222:K222"/>
    <mergeCell ref="J223:K223"/>
    <mergeCell ref="J283:K283"/>
    <mergeCell ref="J52:K52"/>
    <mergeCell ref="J238:K238"/>
    <mergeCell ref="J267:K267"/>
    <mergeCell ref="J268:K268"/>
    <mergeCell ref="J269:K269"/>
    <mergeCell ref="J251:K251"/>
  </mergeCells>
  <printOptions/>
  <pageMargins left="0.77" right="0.38" top="0.98" bottom="0.43" header="0.96" footer="0.3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BEST</cp:lastModifiedBy>
  <cp:lastPrinted>2017-01-31T04:26:37Z</cp:lastPrinted>
  <dcterms:created xsi:type="dcterms:W3CDTF">2014-12-16T02:59:35Z</dcterms:created>
  <dcterms:modified xsi:type="dcterms:W3CDTF">2017-12-21T08:48:04Z</dcterms:modified>
  <cp:category/>
  <cp:version/>
  <cp:contentType/>
  <cp:contentStatus/>
</cp:coreProperties>
</file>