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<sst xmlns="http://schemas.openxmlformats.org/spreadsheetml/2006/main" count="302" uniqueCount="161">
  <si>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</si>
  <si>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</si>
  <si>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</si>
  <si>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</si>
  <si>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</si>
  <si>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</si>
  <si>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</si>
  <si>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</si>
  <si>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</si>
  <si>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</si>
  <si>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</si>
  <si>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</si>
  <si>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</si>
  <si>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</si>
  <si>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</si>
  <si>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</si>
  <si>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</si>
  <si>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</si>
  <si>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</si>
  <si>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</si>
  <si>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</si>
  <si>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</si>
  <si>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</si>
  <si>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</si>
  <si>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</si>
  <si>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</si>
  <si>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</si>
  <si>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</si>
  <si>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</si>
  <si>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</si>
  <si>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</si>
  <si>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</si>
  <si>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</si>
  <si>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</si>
  <si>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</si>
  <si>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</si>
  <si>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</si>
  <si>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</si>
  <si>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</si>
  <si>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</si>
  <si>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</si>
  <si>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</si>
  <si>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</si>
  <si>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</si>
  <si>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</si>
  <si>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</si>
  <si>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</si>
  <si>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</si>
  <si>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</si>
  <si>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</si>
  <si>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</si>
  <si>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</si>
  <si>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</si>
  <si>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</si>
  <si>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</si>
  <si>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</si>
  <si>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</si>
  <si>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</si>
  <si>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</si>
  <si>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</si>
  <si>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</si>
  <si>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</si>
  <si>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</si>
  <si>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</si>
  <si>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</si>
  <si>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</si>
  <si>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</si>
  <si>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</si>
  <si>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</si>
  <si>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</si>
  <si>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</si>
  <si>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</si>
  <si>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</si>
  <si>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</si>
  <si>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</si>
  <si>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</si>
  <si>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</si>
  <si>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</si>
  <si>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</si>
  <si>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</si>
  <si>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</si>
  <si>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</si>
  <si>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</si>
  <si>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</si>
  <si>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</si>
  <si>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</si>
  <si>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</si>
  <si>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</si>
  <si>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</si>
  <si>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</si>
  <si>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</si>
  <si>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</si>
  <si>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</si>
  <si>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</si>
  <si>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</si>
  <si>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</si>
  <si>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</si>
  <si>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</si>
  <si>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</si>
  <si>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</si>
  <si>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</si>
  <si>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</si>
  <si>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</si>
  <si>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</si>
  <si>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</si>
  <si>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</si>
  <si>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</si>
  <si>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</si>
  <si>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</si>
  <si>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</si>
  <si>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</si>
  <si>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</si>
  <si>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</si>
  <si>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</si>
  <si>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</si>
  <si>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</si>
  <si>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</si>
  <si>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</si>
  <si>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</si>
  <si>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</si>
  <si>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</si>
  <si>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</si>
  <si>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</si>
  <si>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</si>
  <si>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</si>
  <si>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</si>
  <si>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</si>
  <si>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</si>
  <si>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650 0102 4120002030 129 213</t>
  </si>
  <si>
    <t>650 0104 4120002040 129 213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</si>
  <si>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</si>
  <si>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</si>
  <si>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</si>
  <si>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</si>
  <si>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</si>
  <si>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</si>
  <si>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</si>
  <si>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</si>
  <si>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</si>
  <si>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</si>
  <si>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650 0503 4120020829 244 340</t>
  </si>
  <si>
    <t>650 1102 4120020639 244 340</t>
  </si>
  <si>
    <t>Иные расходы</t>
  </si>
  <si>
    <t>650 0113 4120000790 244 296</t>
  </si>
  <si>
    <t>Налоги, пошины и сборы</t>
  </si>
  <si>
    <t>650 0113 4120000790 852 291</t>
  </si>
  <si>
    <t>650 0314 4120089131 244 310</t>
  </si>
  <si>
    <t>650 0502 4120089183 244 225</t>
  </si>
  <si>
    <t xml:space="preserve"> Неисполненные  назначения</t>
  </si>
  <si>
    <t>на  1 июля 2018 г.</t>
  </si>
  <si>
    <t>01.07.2018</t>
  </si>
  <si>
    <t>650 0104 4120085150 121 211</t>
  </si>
  <si>
    <t>650 0104 4120085150 129 213</t>
  </si>
  <si>
    <t>650 0111 4120000690 870 290</t>
  </si>
  <si>
    <t>650 0113 4120000790 853 296</t>
  </si>
  <si>
    <t>650 0503 4120000790 244 340</t>
  </si>
  <si>
    <t>650 1102 4120089179 244 296</t>
  </si>
  <si>
    <t>И.п.главы сельского поселения  ____________</t>
  </si>
  <si>
    <t>Блохина Н.В.</t>
  </si>
  <si>
    <t>администрация сельского поселения Лямина</t>
  </si>
  <si>
    <t>"04 " июля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</si>
</sst>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29" sqref="D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6" t="s">
        <v>124</v>
      </c>
      <c r="B1" s="127"/>
      <c r="C1" s="127"/>
      <c r="D1" s="127"/>
      <c r="E1" s="127"/>
      <c r="F1" s="127"/>
      <c r="G1" s="127"/>
      <c r="H1" s="127"/>
      <c r="I1" s="12"/>
    </row>
    <row r="2" spans="1:10" ht="16.5" customHeight="1">
      <c r="A2" s="127"/>
      <c r="B2" s="127"/>
      <c r="C2" s="127"/>
      <c r="D2" s="127"/>
      <c r="E2" s="127"/>
      <c r="F2" s="127"/>
      <c r="G2" s="127"/>
      <c r="H2" s="127"/>
      <c r="J2" t="s">
        <v>107</v>
      </c>
    </row>
    <row r="3" spans="1:9" ht="16.5" customHeight="1" thickBot="1">
      <c r="A3" s="127"/>
      <c r="B3" s="127"/>
      <c r="C3" s="127"/>
      <c r="D3" s="127"/>
      <c r="E3" s="127"/>
      <c r="F3" s="127"/>
      <c r="G3" s="127"/>
      <c r="H3" s="12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149</v>
      </c>
      <c r="E5" s="16"/>
      <c r="F5" s="16"/>
      <c r="G5" s="16"/>
      <c r="H5" s="15" t="s">
        <v>31</v>
      </c>
      <c r="I5" s="23" t="s">
        <v>150</v>
      </c>
    </row>
    <row r="6" spans="1:9" ht="39.75" customHeight="1">
      <c r="A6" s="124" t="s">
        <v>123</v>
      </c>
      <c r="B6" s="125"/>
      <c r="C6" s="125"/>
      <c r="D6" s="125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8" t="s">
        <v>159</v>
      </c>
      <c r="C7" s="128"/>
      <c r="D7" s="128"/>
      <c r="E7" s="128"/>
      <c r="F7" s="128"/>
      <c r="G7" s="128"/>
      <c r="H7" s="80" t="s">
        <v>72</v>
      </c>
      <c r="I7" s="23" t="s">
        <v>90</v>
      </c>
    </row>
    <row r="8" spans="1:9" ht="13.5" customHeight="1">
      <c r="A8" s="15" t="s">
        <v>84</v>
      </c>
      <c r="B8" s="129" t="s">
        <v>93</v>
      </c>
      <c r="C8" s="129"/>
      <c r="D8" s="129"/>
      <c r="E8" s="129"/>
      <c r="F8" s="129"/>
      <c r="G8" s="129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30">
      <selection activeCell="D61" sqref="D61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6" t="s">
        <v>148</v>
      </c>
      <c r="H4" s="137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8"/>
      <c r="H5" s="139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8"/>
      <c r="H6" s="13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9" t="s">
        <v>77</v>
      </c>
      <c r="F8" s="8"/>
      <c r="G8" s="138"/>
      <c r="H8" s="139"/>
    </row>
    <row r="9" spans="1:8" ht="12.75">
      <c r="A9" s="9"/>
      <c r="B9" s="10"/>
      <c r="C9" s="10"/>
      <c r="D9" s="8"/>
      <c r="E9" s="39"/>
      <c r="F9" s="8"/>
      <c r="G9" s="138"/>
      <c r="H9" s="13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40" t="s">
        <v>20</v>
      </c>
      <c r="H12" s="141"/>
    </row>
    <row r="13" spans="1:10" ht="15" customHeight="1">
      <c r="A13" s="51" t="s">
        <v>24</v>
      </c>
      <c r="B13" s="55" t="s">
        <v>39</v>
      </c>
      <c r="C13" s="74"/>
      <c r="D13" s="76">
        <f>SUM(D15:D54)</f>
        <v>22920135.719999995</v>
      </c>
      <c r="E13" s="76">
        <f>SUM(E15:E54)</f>
        <v>13007490.57</v>
      </c>
      <c r="F13" s="77">
        <f>SUM(E13:E13)</f>
        <v>13007490.57</v>
      </c>
      <c r="G13" s="134">
        <f aca="true" t="shared" si="0" ref="G13:G36">D13-F13</f>
        <v>9912645.149999995</v>
      </c>
      <c r="H13" s="135"/>
      <c r="J13" s="115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32">
        <f t="shared" si="0"/>
        <v>0</v>
      </c>
      <c r="H14" s="133"/>
      <c r="J14" s="115"/>
    </row>
    <row r="15" spans="1:10" ht="15" customHeight="1">
      <c r="A15" s="113" t="s">
        <v>95</v>
      </c>
      <c r="B15" s="56"/>
      <c r="C15" s="111" t="s">
        <v>108</v>
      </c>
      <c r="D15" s="116">
        <v>1482399.4</v>
      </c>
      <c r="E15" s="76">
        <v>757254.82</v>
      </c>
      <c r="F15" s="77">
        <f aca="true" t="shared" si="1" ref="F15:F21">E15</f>
        <v>757254.82</v>
      </c>
      <c r="G15" s="132">
        <f t="shared" si="0"/>
        <v>725144.58</v>
      </c>
      <c r="H15" s="133"/>
      <c r="J15" s="117"/>
    </row>
    <row r="16" spans="1:10" ht="15" customHeight="1">
      <c r="A16" s="113" t="s">
        <v>96</v>
      </c>
      <c r="B16" s="56"/>
      <c r="C16" s="111" t="s">
        <v>128</v>
      </c>
      <c r="D16" s="116">
        <v>364578</v>
      </c>
      <c r="E16" s="76">
        <v>142619.02</v>
      </c>
      <c r="F16" s="77">
        <f t="shared" si="1"/>
        <v>142619.02</v>
      </c>
      <c r="G16" s="132">
        <f t="shared" si="0"/>
        <v>221958.98</v>
      </c>
      <c r="H16" s="133"/>
      <c r="J16" s="117"/>
    </row>
    <row r="17" spans="1:10" ht="15" customHeight="1">
      <c r="A17" s="113" t="s">
        <v>95</v>
      </c>
      <c r="B17" s="56"/>
      <c r="C17" s="111" t="s">
        <v>109</v>
      </c>
      <c r="D17" s="116">
        <v>5695061.93</v>
      </c>
      <c r="E17" s="76">
        <v>3654851.08</v>
      </c>
      <c r="F17" s="77">
        <f t="shared" si="1"/>
        <v>3654851.08</v>
      </c>
      <c r="G17" s="132">
        <f t="shared" si="0"/>
        <v>2040210.8499999996</v>
      </c>
      <c r="H17" s="133"/>
      <c r="J17" s="117"/>
    </row>
    <row r="18" spans="1:10" ht="12.75">
      <c r="A18" s="113" t="s">
        <v>96</v>
      </c>
      <c r="B18" s="56"/>
      <c r="C18" s="111" t="s">
        <v>129</v>
      </c>
      <c r="D18" s="116">
        <v>1588995.51</v>
      </c>
      <c r="E18" s="76">
        <v>1320002.32</v>
      </c>
      <c r="F18" s="77">
        <f t="shared" si="1"/>
        <v>1320002.32</v>
      </c>
      <c r="G18" s="132">
        <f t="shared" si="0"/>
        <v>268993.18999999994</v>
      </c>
      <c r="H18" s="133"/>
      <c r="J18" s="117"/>
    </row>
    <row r="19" spans="1:10" ht="12.75">
      <c r="A19" s="113" t="s">
        <v>95</v>
      </c>
      <c r="B19" s="56"/>
      <c r="C19" s="111" t="s">
        <v>151</v>
      </c>
      <c r="D19" s="116">
        <v>181000</v>
      </c>
      <c r="E19" s="76"/>
      <c r="F19" s="77">
        <f t="shared" si="1"/>
        <v>0</v>
      </c>
      <c r="G19" s="132">
        <f t="shared" si="0"/>
        <v>181000</v>
      </c>
      <c r="H19" s="133"/>
      <c r="J19" s="117"/>
    </row>
    <row r="20" spans="1:10" ht="12.75">
      <c r="A20" s="113" t="s">
        <v>96</v>
      </c>
      <c r="B20" s="56"/>
      <c r="C20" s="111" t="s">
        <v>152</v>
      </c>
      <c r="D20" s="116">
        <v>54906</v>
      </c>
      <c r="E20" s="76"/>
      <c r="F20" s="77">
        <f t="shared" si="1"/>
        <v>0</v>
      </c>
      <c r="G20" s="132">
        <f t="shared" si="0"/>
        <v>54906</v>
      </c>
      <c r="H20" s="133"/>
      <c r="J20" s="117"/>
    </row>
    <row r="21" spans="1:10" ht="12.75">
      <c r="A21" s="113" t="s">
        <v>97</v>
      </c>
      <c r="B21" s="56"/>
      <c r="C21" s="111" t="s">
        <v>153</v>
      </c>
      <c r="D21" s="116">
        <v>30000</v>
      </c>
      <c r="E21" s="76"/>
      <c r="F21" s="77">
        <f t="shared" si="1"/>
        <v>0</v>
      </c>
      <c r="G21" s="132">
        <f t="shared" si="0"/>
        <v>30000</v>
      </c>
      <c r="H21" s="133"/>
      <c r="J21" s="117"/>
    </row>
    <row r="22" spans="1:10" ht="12.75">
      <c r="A22" s="113" t="s">
        <v>99</v>
      </c>
      <c r="B22" s="56"/>
      <c r="C22" s="111" t="s">
        <v>130</v>
      </c>
      <c r="D22" s="116">
        <v>66828</v>
      </c>
      <c r="E22" s="76">
        <v>33417.6</v>
      </c>
      <c r="F22" s="77">
        <f aca="true" t="shared" si="2" ref="F22:F28">E22</f>
        <v>33417.6</v>
      </c>
      <c r="G22" s="132">
        <f t="shared" si="0"/>
        <v>33410.4</v>
      </c>
      <c r="H22" s="133"/>
      <c r="J22" s="117"/>
    </row>
    <row r="23" spans="1:10" ht="12.75">
      <c r="A23" s="113" t="s">
        <v>100</v>
      </c>
      <c r="B23" s="56"/>
      <c r="C23" s="111" t="s">
        <v>131</v>
      </c>
      <c r="D23" s="116">
        <v>399783.1</v>
      </c>
      <c r="E23" s="76">
        <v>207148.26</v>
      </c>
      <c r="F23" s="77">
        <f t="shared" si="2"/>
        <v>207148.26</v>
      </c>
      <c r="G23" s="132">
        <f t="shared" si="0"/>
        <v>192634.83999999997</v>
      </c>
      <c r="H23" s="133"/>
      <c r="J23" s="117"/>
    </row>
    <row r="24" spans="1:10" ht="12.75">
      <c r="A24" s="113" t="s">
        <v>101</v>
      </c>
      <c r="B24" s="56"/>
      <c r="C24" s="111" t="s">
        <v>132</v>
      </c>
      <c r="D24" s="116">
        <v>189886.87</v>
      </c>
      <c r="E24" s="76">
        <v>59275.65</v>
      </c>
      <c r="F24" s="77">
        <f t="shared" si="2"/>
        <v>59275.65</v>
      </c>
      <c r="G24" s="132">
        <f t="shared" si="0"/>
        <v>130611.22</v>
      </c>
      <c r="H24" s="133"/>
      <c r="J24" s="117"/>
    </row>
    <row r="25" spans="1:10" ht="12.75">
      <c r="A25" s="113" t="s">
        <v>102</v>
      </c>
      <c r="B25" s="56"/>
      <c r="C25" s="111" t="s">
        <v>133</v>
      </c>
      <c r="D25" s="116">
        <v>436714.28</v>
      </c>
      <c r="E25" s="76">
        <v>354070</v>
      </c>
      <c r="F25" s="77">
        <f t="shared" si="2"/>
        <v>354070</v>
      </c>
      <c r="G25" s="132">
        <f t="shared" si="0"/>
        <v>82644.28000000003</v>
      </c>
      <c r="H25" s="133"/>
      <c r="J25" s="117"/>
    </row>
    <row r="26" spans="1:10" ht="12.75">
      <c r="A26" s="113" t="s">
        <v>142</v>
      </c>
      <c r="B26" s="56"/>
      <c r="C26" s="111" t="s">
        <v>143</v>
      </c>
      <c r="D26" s="116">
        <v>36996.78</v>
      </c>
      <c r="E26" s="76">
        <v>19336.78</v>
      </c>
      <c r="F26" s="77">
        <f t="shared" si="2"/>
        <v>19336.78</v>
      </c>
      <c r="G26" s="132">
        <f t="shared" si="0"/>
        <v>17660</v>
      </c>
      <c r="H26" s="133"/>
      <c r="J26" s="117"/>
    </row>
    <row r="27" spans="1:10" ht="12.75">
      <c r="A27" s="113" t="s">
        <v>125</v>
      </c>
      <c r="B27" s="56"/>
      <c r="C27" s="111" t="s">
        <v>134</v>
      </c>
      <c r="D27" s="116">
        <v>6500</v>
      </c>
      <c r="E27" s="76">
        <v>900</v>
      </c>
      <c r="F27" s="77">
        <f t="shared" si="2"/>
        <v>900</v>
      </c>
      <c r="G27" s="132">
        <f t="shared" si="0"/>
        <v>5600</v>
      </c>
      <c r="H27" s="133"/>
      <c r="J27" s="117"/>
    </row>
    <row r="28" spans="1:10" ht="12.75">
      <c r="A28" s="113" t="s">
        <v>103</v>
      </c>
      <c r="B28" s="56"/>
      <c r="C28" s="111" t="s">
        <v>135</v>
      </c>
      <c r="D28" s="116">
        <v>493510</v>
      </c>
      <c r="E28" s="76">
        <v>215867.07</v>
      </c>
      <c r="F28" s="77">
        <f t="shared" si="2"/>
        <v>215867.07</v>
      </c>
      <c r="G28" s="132">
        <f t="shared" si="0"/>
        <v>277642.93</v>
      </c>
      <c r="H28" s="133"/>
      <c r="J28" s="117"/>
    </row>
    <row r="29" spans="1:10" ht="12.75">
      <c r="A29" s="113" t="s">
        <v>144</v>
      </c>
      <c r="B29" s="56"/>
      <c r="C29" s="111" t="s">
        <v>145</v>
      </c>
      <c r="D29" s="116">
        <v>2000</v>
      </c>
      <c r="E29" s="76"/>
      <c r="F29" s="77"/>
      <c r="G29" s="132">
        <f t="shared" si="0"/>
        <v>2000</v>
      </c>
      <c r="H29" s="133"/>
      <c r="J29" s="117"/>
    </row>
    <row r="30" spans="1:10" ht="12.75">
      <c r="A30" s="113" t="s">
        <v>144</v>
      </c>
      <c r="B30" s="56"/>
      <c r="C30" s="111" t="s">
        <v>154</v>
      </c>
      <c r="D30" s="116">
        <v>28883.32</v>
      </c>
      <c r="E30" s="76"/>
      <c r="F30" s="77"/>
      <c r="G30" s="132">
        <f t="shared" si="0"/>
        <v>28883.32</v>
      </c>
      <c r="H30" s="133"/>
      <c r="J30" s="117"/>
    </row>
    <row r="31" spans="1:10" ht="12.75">
      <c r="A31" s="113" t="s">
        <v>98</v>
      </c>
      <c r="B31" s="56"/>
      <c r="C31" s="111" t="s">
        <v>110</v>
      </c>
      <c r="D31" s="116">
        <v>485000</v>
      </c>
      <c r="E31" s="76">
        <v>228635</v>
      </c>
      <c r="F31" s="77">
        <f aca="true" t="shared" si="3" ref="F31:F38">E31</f>
        <v>228635</v>
      </c>
      <c r="G31" s="132">
        <f t="shared" si="0"/>
        <v>256365</v>
      </c>
      <c r="H31" s="133"/>
      <c r="J31" s="117"/>
    </row>
    <row r="32" spans="1:10" ht="12.75">
      <c r="A32" s="113" t="s">
        <v>95</v>
      </c>
      <c r="B32" s="56"/>
      <c r="C32" s="111" t="s">
        <v>111</v>
      </c>
      <c r="D32" s="116">
        <v>146649.8</v>
      </c>
      <c r="E32" s="76">
        <v>61104.1</v>
      </c>
      <c r="F32" s="77">
        <f t="shared" si="3"/>
        <v>61104.1</v>
      </c>
      <c r="G32" s="132">
        <f t="shared" si="0"/>
        <v>85545.69999999998</v>
      </c>
      <c r="H32" s="133"/>
      <c r="J32" s="117"/>
    </row>
    <row r="33" spans="1:10" ht="12.75">
      <c r="A33" s="113" t="s">
        <v>96</v>
      </c>
      <c r="B33" s="56"/>
      <c r="C33" s="111" t="s">
        <v>112</v>
      </c>
      <c r="D33" s="116">
        <v>63450.2</v>
      </c>
      <c r="E33" s="76">
        <v>17390.45</v>
      </c>
      <c r="F33" s="77">
        <f t="shared" si="3"/>
        <v>17390.45</v>
      </c>
      <c r="G33" s="132">
        <f t="shared" si="0"/>
        <v>46059.75</v>
      </c>
      <c r="H33" s="133"/>
      <c r="J33" s="117"/>
    </row>
    <row r="34" spans="1:10" ht="12.75">
      <c r="A34" s="113" t="s">
        <v>95</v>
      </c>
      <c r="B34" s="56"/>
      <c r="C34" s="111" t="s">
        <v>113</v>
      </c>
      <c r="D34" s="116">
        <v>14875.08</v>
      </c>
      <c r="E34" s="76">
        <v>9529.82</v>
      </c>
      <c r="F34" s="77">
        <f t="shared" si="3"/>
        <v>9529.82</v>
      </c>
      <c r="G34" s="132">
        <f t="shared" si="0"/>
        <v>5345.26</v>
      </c>
      <c r="H34" s="133"/>
      <c r="J34" s="117"/>
    </row>
    <row r="35" spans="1:10" ht="12.75">
      <c r="A35" s="113" t="s">
        <v>96</v>
      </c>
      <c r="B35" s="56"/>
      <c r="C35" s="111" t="s">
        <v>114</v>
      </c>
      <c r="D35" s="116">
        <v>6435.92</v>
      </c>
      <c r="E35" s="76">
        <v>2770.17</v>
      </c>
      <c r="F35" s="77">
        <f t="shared" si="3"/>
        <v>2770.17</v>
      </c>
      <c r="G35" s="132">
        <f t="shared" si="0"/>
        <v>3665.75</v>
      </c>
      <c r="H35" s="133"/>
      <c r="J35" s="117"/>
    </row>
    <row r="36" spans="1:10" ht="12.75">
      <c r="A36" s="113" t="s">
        <v>103</v>
      </c>
      <c r="B36" s="56"/>
      <c r="C36" s="111" t="s">
        <v>136</v>
      </c>
      <c r="D36" s="116">
        <v>94500</v>
      </c>
      <c r="E36" s="76">
        <v>94500</v>
      </c>
      <c r="F36" s="77">
        <f t="shared" si="3"/>
        <v>94500</v>
      </c>
      <c r="G36" s="132">
        <f t="shared" si="0"/>
        <v>0</v>
      </c>
      <c r="H36" s="133"/>
      <c r="J36" s="117"/>
    </row>
    <row r="37" spans="1:10" ht="12.75">
      <c r="A37" s="113" t="s">
        <v>102</v>
      </c>
      <c r="B37" s="56"/>
      <c r="C37" s="111" t="s">
        <v>115</v>
      </c>
      <c r="D37" s="116">
        <v>24395</v>
      </c>
      <c r="E37" s="76"/>
      <c r="F37" s="77">
        <f t="shared" si="3"/>
        <v>0</v>
      </c>
      <c r="G37" s="132">
        <f aca="true" t="shared" si="4" ref="G37:G52">D37-F37</f>
        <v>24395</v>
      </c>
      <c r="H37" s="133"/>
      <c r="J37" s="117"/>
    </row>
    <row r="38" spans="1:10" ht="12.75">
      <c r="A38" s="113" t="s">
        <v>125</v>
      </c>
      <c r="B38" s="56"/>
      <c r="C38" s="111" t="s">
        <v>146</v>
      </c>
      <c r="D38" s="116">
        <v>115000</v>
      </c>
      <c r="E38" s="76">
        <v>115000</v>
      </c>
      <c r="F38" s="77">
        <f t="shared" si="3"/>
        <v>115000</v>
      </c>
      <c r="G38" s="132">
        <f t="shared" si="4"/>
        <v>0</v>
      </c>
      <c r="H38" s="133"/>
      <c r="J38" s="117"/>
    </row>
    <row r="39" spans="1:10" ht="12.75">
      <c r="A39" s="113" t="s">
        <v>102</v>
      </c>
      <c r="B39" s="56"/>
      <c r="C39" s="111" t="s">
        <v>116</v>
      </c>
      <c r="D39" s="116">
        <v>10455</v>
      </c>
      <c r="E39" s="76"/>
      <c r="F39" s="77"/>
      <c r="G39" s="132">
        <f t="shared" si="4"/>
        <v>10455</v>
      </c>
      <c r="H39" s="133"/>
      <c r="J39" s="117"/>
    </row>
    <row r="40" spans="1:10" ht="12.75">
      <c r="A40" s="113" t="s">
        <v>101</v>
      </c>
      <c r="B40" s="56"/>
      <c r="C40" s="111" t="s">
        <v>137</v>
      </c>
      <c r="D40" s="116">
        <v>2522676.42</v>
      </c>
      <c r="E40" s="76">
        <v>2307985.8</v>
      </c>
      <c r="F40" s="77">
        <f>E40</f>
        <v>2307985.8</v>
      </c>
      <c r="G40" s="132">
        <f t="shared" si="4"/>
        <v>214690.6200000001</v>
      </c>
      <c r="H40" s="133"/>
      <c r="J40" s="117"/>
    </row>
    <row r="41" spans="1:10" ht="12.75">
      <c r="A41" s="113" t="s">
        <v>99</v>
      </c>
      <c r="B41" s="56"/>
      <c r="C41" s="111" t="s">
        <v>138</v>
      </c>
      <c r="D41" s="116">
        <v>104977.52</v>
      </c>
      <c r="E41" s="76">
        <v>69377.03</v>
      </c>
      <c r="F41" s="77">
        <f>E41</f>
        <v>69377.03</v>
      </c>
      <c r="G41" s="132">
        <f t="shared" si="4"/>
        <v>35600.490000000005</v>
      </c>
      <c r="H41" s="133"/>
      <c r="J41" s="117"/>
    </row>
    <row r="42" spans="1:10" ht="12.75">
      <c r="A42" s="113" t="s">
        <v>102</v>
      </c>
      <c r="B42" s="56"/>
      <c r="C42" s="111" t="s">
        <v>139</v>
      </c>
      <c r="D42" s="116">
        <v>134036</v>
      </c>
      <c r="E42" s="76">
        <v>82161</v>
      </c>
      <c r="F42" s="77">
        <f>E42</f>
        <v>82161</v>
      </c>
      <c r="G42" s="132">
        <f t="shared" si="4"/>
        <v>51875</v>
      </c>
      <c r="H42" s="133"/>
      <c r="J42" s="117"/>
    </row>
    <row r="43" spans="1:10" ht="12.75">
      <c r="A43" s="113" t="s">
        <v>101</v>
      </c>
      <c r="B43" s="56"/>
      <c r="C43" s="111" t="s">
        <v>147</v>
      </c>
      <c r="D43" s="116">
        <v>882673.4</v>
      </c>
      <c r="E43" s="76"/>
      <c r="F43" s="77"/>
      <c r="G43" s="132">
        <f t="shared" si="4"/>
        <v>882673.4</v>
      </c>
      <c r="H43" s="133"/>
      <c r="J43" s="117"/>
    </row>
    <row r="44" spans="1:10" ht="12.75">
      <c r="A44" s="113" t="s">
        <v>100</v>
      </c>
      <c r="B44" s="56"/>
      <c r="C44" s="111" t="s">
        <v>127</v>
      </c>
      <c r="D44" s="116">
        <v>228876.24</v>
      </c>
      <c r="E44" s="76">
        <v>23947.06</v>
      </c>
      <c r="F44" s="77">
        <f aca="true" t="shared" si="5" ref="F44:F49">E44</f>
        <v>23947.06</v>
      </c>
      <c r="G44" s="132">
        <f t="shared" si="4"/>
        <v>204929.18</v>
      </c>
      <c r="H44" s="133"/>
      <c r="J44" s="117"/>
    </row>
    <row r="45" spans="1:10" ht="12.75">
      <c r="A45" s="113" t="s">
        <v>101</v>
      </c>
      <c r="B45" s="56"/>
      <c r="C45" s="111" t="s">
        <v>117</v>
      </c>
      <c r="D45" s="116">
        <v>248924.41</v>
      </c>
      <c r="E45" s="76">
        <v>83052.06</v>
      </c>
      <c r="F45" s="77">
        <f t="shared" si="5"/>
        <v>83052.06</v>
      </c>
      <c r="G45" s="132">
        <f t="shared" si="4"/>
        <v>165872.35</v>
      </c>
      <c r="H45" s="133"/>
      <c r="J45" s="117"/>
    </row>
    <row r="46" spans="1:10" ht="12.75">
      <c r="A46" s="113" t="s">
        <v>103</v>
      </c>
      <c r="B46" s="56"/>
      <c r="C46" s="111" t="s">
        <v>140</v>
      </c>
      <c r="D46" s="116">
        <v>503000</v>
      </c>
      <c r="E46" s="76">
        <v>69547.2</v>
      </c>
      <c r="F46" s="77">
        <f t="shared" si="5"/>
        <v>69547.2</v>
      </c>
      <c r="G46" s="132">
        <f t="shared" si="4"/>
        <v>433452.8</v>
      </c>
      <c r="H46" s="133"/>
      <c r="J46" s="117"/>
    </row>
    <row r="47" spans="1:10" ht="12.75">
      <c r="A47" s="113" t="s">
        <v>126</v>
      </c>
      <c r="B47" s="56"/>
      <c r="C47" s="111" t="s">
        <v>118</v>
      </c>
      <c r="D47" s="116">
        <v>32628.84</v>
      </c>
      <c r="E47" s="76">
        <v>10876.28</v>
      </c>
      <c r="F47" s="77">
        <f t="shared" si="5"/>
        <v>10876.28</v>
      </c>
      <c r="G47" s="132">
        <f t="shared" si="4"/>
        <v>21752.559999999998</v>
      </c>
      <c r="H47" s="133"/>
      <c r="J47" s="117"/>
    </row>
    <row r="48" spans="1:10" ht="12.75">
      <c r="A48" s="113" t="s">
        <v>103</v>
      </c>
      <c r="B48" s="56"/>
      <c r="C48" s="111" t="s">
        <v>155</v>
      </c>
      <c r="D48" s="116">
        <v>20200</v>
      </c>
      <c r="E48" s="76"/>
      <c r="F48" s="77">
        <f t="shared" si="5"/>
        <v>0</v>
      </c>
      <c r="G48" s="132">
        <f t="shared" si="4"/>
        <v>20200</v>
      </c>
      <c r="H48" s="133"/>
      <c r="J48" s="117"/>
    </row>
    <row r="49" spans="1:10" ht="12.75">
      <c r="A49" s="113" t="s">
        <v>142</v>
      </c>
      <c r="B49" s="56"/>
      <c r="C49" s="111" t="s">
        <v>119</v>
      </c>
      <c r="D49" s="116">
        <v>17300</v>
      </c>
      <c r="E49" s="76">
        <v>5400</v>
      </c>
      <c r="F49" s="77">
        <f t="shared" si="5"/>
        <v>5400</v>
      </c>
      <c r="G49" s="132">
        <f t="shared" si="4"/>
        <v>11900</v>
      </c>
      <c r="H49" s="133"/>
      <c r="J49" s="117"/>
    </row>
    <row r="50" spans="1:8" ht="12.75">
      <c r="A50" s="113" t="s">
        <v>104</v>
      </c>
      <c r="B50" s="56"/>
      <c r="C50" s="118" t="s">
        <v>120</v>
      </c>
      <c r="D50" s="119">
        <v>60000</v>
      </c>
      <c r="E50" s="120">
        <v>30000</v>
      </c>
      <c r="F50" s="121">
        <f>E50</f>
        <v>30000</v>
      </c>
      <c r="G50" s="142">
        <f t="shared" si="4"/>
        <v>30000</v>
      </c>
      <c r="H50" s="143"/>
    </row>
    <row r="51" spans="1:8" ht="12.75">
      <c r="A51" s="113" t="s">
        <v>105</v>
      </c>
      <c r="B51" s="56"/>
      <c r="C51" s="118" t="s">
        <v>121</v>
      </c>
      <c r="D51" s="119">
        <v>50000</v>
      </c>
      <c r="E51" s="120"/>
      <c r="F51" s="121">
        <f>E51</f>
        <v>0</v>
      </c>
      <c r="G51" s="142">
        <f t="shared" si="4"/>
        <v>50000</v>
      </c>
      <c r="H51" s="143"/>
    </row>
    <row r="52" spans="1:8" ht="12.75">
      <c r="A52" s="113" t="s">
        <v>103</v>
      </c>
      <c r="B52" s="56"/>
      <c r="C52" s="118" t="s">
        <v>141</v>
      </c>
      <c r="D52" s="119">
        <v>20000</v>
      </c>
      <c r="E52" s="120"/>
      <c r="F52" s="121">
        <f>E52</f>
        <v>0</v>
      </c>
      <c r="G52" s="142">
        <f t="shared" si="4"/>
        <v>20000</v>
      </c>
      <c r="H52" s="143"/>
    </row>
    <row r="53" spans="1:8" ht="12.75">
      <c r="A53" s="113" t="s">
        <v>142</v>
      </c>
      <c r="B53" s="56"/>
      <c r="C53" s="118" t="s">
        <v>156</v>
      </c>
      <c r="D53" s="119">
        <v>100000</v>
      </c>
      <c r="E53" s="120"/>
      <c r="F53" s="121"/>
      <c r="G53" s="122"/>
      <c r="H53" s="123"/>
    </row>
    <row r="54" spans="1:8" ht="22.5">
      <c r="A54" s="114" t="s">
        <v>106</v>
      </c>
      <c r="B54" s="56"/>
      <c r="C54" s="118" t="s">
        <v>122</v>
      </c>
      <c r="D54" s="119">
        <v>5976038.7</v>
      </c>
      <c r="E54" s="120">
        <v>3031472</v>
      </c>
      <c r="F54" s="121">
        <f>E54</f>
        <v>3031472</v>
      </c>
      <c r="G54" s="142">
        <f>D54-F54</f>
        <v>2944566.7</v>
      </c>
      <c r="H54" s="143"/>
    </row>
    <row r="55" spans="1:8" ht="23.25" thickBot="1">
      <c r="A55" s="112" t="s">
        <v>70</v>
      </c>
      <c r="B55" s="81">
        <v>450</v>
      </c>
      <c r="C55" s="105" t="s">
        <v>71</v>
      </c>
      <c r="D55" s="104" t="s">
        <v>71</v>
      </c>
      <c r="E55" s="82">
        <f>D13-E13</f>
        <v>9912645.149999995</v>
      </c>
      <c r="F55" s="83">
        <f>SUM(E55:E55)</f>
        <v>9912645.149999995</v>
      </c>
      <c r="G55" s="130" t="s">
        <v>63</v>
      </c>
      <c r="H55" s="131"/>
    </row>
  </sheetData>
  <sheetProtection/>
  <mergeCells count="44">
    <mergeCell ref="G15:H15"/>
    <mergeCell ref="G16:H16"/>
    <mergeCell ref="G17:H17"/>
    <mergeCell ref="G18:H18"/>
    <mergeCell ref="G21:H21"/>
    <mergeCell ref="G22:H22"/>
    <mergeCell ref="G23:H23"/>
    <mergeCell ref="G24:H24"/>
    <mergeCell ref="G25:H25"/>
    <mergeCell ref="G28:H28"/>
    <mergeCell ref="G26:H26"/>
    <mergeCell ref="G27:H27"/>
    <mergeCell ref="G29:H29"/>
    <mergeCell ref="G30:H30"/>
    <mergeCell ref="G31:H31"/>
    <mergeCell ref="G32:H32"/>
    <mergeCell ref="G33:H33"/>
    <mergeCell ref="G40:H40"/>
    <mergeCell ref="G34:H34"/>
    <mergeCell ref="G35:H35"/>
    <mergeCell ref="G36:H36"/>
    <mergeCell ref="G41:H41"/>
    <mergeCell ref="G42:H42"/>
    <mergeCell ref="G43:H43"/>
    <mergeCell ref="G44:H44"/>
    <mergeCell ref="G37:H37"/>
    <mergeCell ref="G38:H38"/>
    <mergeCell ref="G39:H39"/>
    <mergeCell ref="G47:H47"/>
    <mergeCell ref="G49:H49"/>
    <mergeCell ref="G50:H50"/>
    <mergeCell ref="G45:H45"/>
    <mergeCell ref="G48:H48"/>
    <mergeCell ref="G51:H51"/>
    <mergeCell ref="G55:H55"/>
    <mergeCell ref="G46:H46"/>
    <mergeCell ref="G13:H13"/>
    <mergeCell ref="G14:H14"/>
    <mergeCell ref="G4:H9"/>
    <mergeCell ref="G12:H12"/>
    <mergeCell ref="G19:H19"/>
    <mergeCell ref="G20:H20"/>
    <mergeCell ref="G52:H52"/>
    <mergeCell ref="G54:H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F33" sqref="F3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9912645.149999995</v>
      </c>
      <c r="F12" s="87">
        <f>F14+F20+F24+F27</f>
        <v>0</v>
      </c>
      <c r="G12" s="87">
        <f>G14+G20+G24+G27</f>
        <v>0</v>
      </c>
      <c r="H12" s="87">
        <f>SUM(E12:G12)</f>
        <v>9912645.149999995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9912645.149999995</v>
      </c>
      <c r="F27" s="90">
        <f>SUM(F28,F42)</f>
        <v>0</v>
      </c>
      <c r="G27" s="89">
        <f>SUM(G28,G42)</f>
        <v>0</v>
      </c>
      <c r="H27" s="90">
        <f t="shared" si="1"/>
        <v>9912645.149999995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Лист2!E55</f>
        <v>9912645.149999995</v>
      </c>
      <c r="F28" s="94">
        <f>SUM(F30:F31)</f>
        <v>0</v>
      </c>
      <c r="G28" s="94" t="s">
        <v>71</v>
      </c>
      <c r="H28" s="94">
        <f t="shared" si="1"/>
        <v>9912645.149999995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9912645.149999995</v>
      </c>
      <c r="F30" s="87" t="s">
        <v>63</v>
      </c>
      <c r="G30" s="86" t="s">
        <v>63</v>
      </c>
      <c r="H30" s="87">
        <f t="shared" si="1"/>
        <v>9912645.149999995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157</v>
      </c>
      <c r="B47" s="48"/>
      <c r="C47" s="109" t="s">
        <v>158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160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2018-07-18T05:50:49Z</dcterms:modified>
  <cp:category/>
  <cp:version/>
  <cp:contentType/>
  <cp:contentStatus/>
</cp:coreProperties>
</file>