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размещ на сайте\"/>
    </mc:Choice>
  </mc:AlternateContent>
  <bookViews>
    <workbookView xWindow="0" yWindow="0" windowWidth="28800" windowHeight="12480" tabRatio="922"/>
  </bookViews>
  <sheets>
    <sheet name="прил. 7 8-е число" sheetId="35" r:id="rId1"/>
  </sheets>
  <calcPr calcId="152511" refMode="R1C1"/>
</workbook>
</file>

<file path=xl/calcChain.xml><?xml version="1.0" encoding="utf-8"?>
<calcChain xmlns="http://schemas.openxmlformats.org/spreadsheetml/2006/main">
  <c r="E11" i="35" l="1"/>
  <c r="D25" i="35"/>
  <c r="C25" i="35"/>
  <c r="C11" i="35"/>
  <c r="C10" i="35" s="1"/>
  <c r="F27" i="35"/>
  <c r="G27" i="35"/>
  <c r="F14" i="35"/>
  <c r="F15" i="35"/>
  <c r="F16" i="35"/>
  <c r="F17" i="35"/>
  <c r="F18" i="35"/>
  <c r="F19" i="35"/>
  <c r="F20" i="35"/>
  <c r="F21" i="35"/>
  <c r="F22" i="35"/>
  <c r="F23" i="35"/>
  <c r="F26" i="35"/>
  <c r="E25" i="35"/>
  <c r="G26" i="35" l="1"/>
  <c r="G12" i="35"/>
  <c r="F12" i="35"/>
  <c r="D10" i="35" l="1"/>
  <c r="D28" i="35" s="1"/>
  <c r="D11" i="35"/>
  <c r="F10" i="35"/>
  <c r="F11" i="35"/>
  <c r="G14" i="35"/>
  <c r="G15" i="35"/>
  <c r="G16" i="35"/>
  <c r="G17" i="35"/>
  <c r="G18" i="35"/>
  <c r="G19" i="35"/>
  <c r="G20" i="35"/>
  <c r="G21" i="35"/>
  <c r="G22" i="35"/>
  <c r="G23" i="35"/>
  <c r="G11" i="35"/>
  <c r="C28" i="35"/>
  <c r="G10" i="35" l="1"/>
  <c r="G28" i="35" s="1"/>
  <c r="E13" i="35"/>
  <c r="F13" i="35" s="1"/>
  <c r="E10" i="35" l="1"/>
  <c r="E28" i="35" s="1"/>
  <c r="F28" i="35" s="1"/>
  <c r="G13" i="35"/>
</calcChain>
</file>

<file path=xl/sharedStrings.xml><?xml version="1.0" encoding="utf-8"?>
<sst xmlns="http://schemas.openxmlformats.org/spreadsheetml/2006/main" count="78" uniqueCount="49">
  <si>
    <t xml:space="preserve">Приложение к письму </t>
  </si>
  <si>
    <t>Анализ исполнения доходной части бюджета сельского поселения Лямина</t>
  </si>
  <si>
    <t>руб.коп.</t>
  </si>
  <si>
    <t>Код бюджетной классификации</t>
  </si>
  <si>
    <t>Наименование показателя</t>
  </si>
  <si>
    <t xml:space="preserve">План на год (уточненный) </t>
  </si>
  <si>
    <t>Фактическое исполнение</t>
  </si>
  <si>
    <t>Процент исполнения</t>
  </si>
  <si>
    <t>Причина отклонений                               (фактич.исполнения от плана на год)</t>
  </si>
  <si>
    <t>Причина отклонений                                                    (фактич.исполнения от плана 1 квартал, полугодие, 9 месяцев)</t>
  </si>
  <si>
    <t>к году</t>
  </si>
  <si>
    <t>гр.6=гр.5/гр.3</t>
  </si>
  <si>
    <t>гр.7=гр.5/гр.4</t>
  </si>
  <si>
    <t>НАЛОГОВЫЕ И НЕНАЛОГОВЫЕ ДОХОДЫ</t>
  </si>
  <si>
    <t>-</t>
  </si>
  <si>
    <t>НАЛОГОВЫЕ ДОХОДЫ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</si>
  <si>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</si>
  <si>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</si>
  <si>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</si>
  <si>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650 1 11 05035 10 0000 120</t>
  </si>
  <si>
    <t>650 1 11 09045 10 0000 120</t>
  </si>
  <si>
    <t>650 1 13 01995 10 0000 130</t>
  </si>
  <si>
    <t>650 1 13 02995 10 0000 130</t>
  </si>
  <si>
    <t>650 1 14 02052 10 0000 410</t>
  </si>
  <si>
    <t>650 1 14 02052 10 0000 440</t>
  </si>
  <si>
    <t>650 1 14 02053 10 0000 410</t>
  </si>
  <si>
    <t>070 1 14 06013 10 0000 430</t>
  </si>
  <si>
    <t>000 1 16 00000 00 0000 000</t>
  </si>
  <si>
    <t>…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</si>
  <si>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</si>
  <si>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</si>
  <si>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</si>
  <si>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Х</t>
  </si>
  <si>
    <t>651 2 02 01001 10 0000 151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</si>
  <si>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</si>
  <si>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</si>
  <si>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</si>
  <si>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r>
      <t xml:space="preserve">Примечание:  1.Причины отклонения </t>
    </r>
    <r>
      <rPr>
        <b/>
        <u/>
        <sz val="10"/>
        <rFont val="Times New Roman"/>
        <family val="1"/>
        <charset val="204"/>
      </rPr>
      <t>к плану на год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менее </t>
    </r>
    <r>
      <rPr>
        <b/>
        <u/>
        <sz val="10"/>
        <rFont val="Times New Roman"/>
        <family val="1"/>
        <charset val="204"/>
      </rPr>
      <t>20%,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45%, 70%, 95% и более 30%, 55%, 80%, 105%;</t>
    </r>
  </si>
  <si>
    <r>
      <t xml:space="preserve">                          2.Причины отклонения </t>
    </r>
    <r>
      <rPr>
        <b/>
        <u/>
        <sz val="10"/>
        <rFont val="Times New Roman"/>
        <family val="1"/>
        <charset val="204"/>
      </rPr>
      <t>к квартальному плану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</t>
    </r>
    <r>
      <rPr>
        <b/>
        <u/>
        <sz val="10"/>
        <rFont val="Times New Roman"/>
        <family val="1"/>
        <charset val="204"/>
      </rPr>
      <t>менее 95% и более 105%;</t>
    </r>
    <r>
      <rPr>
        <sz val="10"/>
        <rFont val="Times New Roman"/>
        <family val="1"/>
        <charset val="204"/>
      </rPr>
      <t xml:space="preserve">
             </t>
    </r>
  </si>
  <si>
    <t xml:space="preserve">                          4.Форму заполнять в рублях с копейками.</t>
  </si>
  <si>
    <t>к 1 квартал, полугодие, 9 месяцев</t>
  </si>
  <si>
    <t>650 2 19 05000 10 0000 151</t>
  </si>
  <si>
    <t>Поступления по данному виду доходов зависят от спроса населения на нотариальные услуги</t>
  </si>
  <si>
    <t xml:space="preserve">                          3. НДФЛ и земельный налог не детализировать</t>
  </si>
  <si>
    <t>Возвращены остатки субсидий, субвенций и иных межбюджетных трансфертов, имеющих целевое назначение, 2015 года из бюджета сельского поселения Лямина в бюджет Сургутского района</t>
  </si>
  <si>
    <r>
      <t>по состоянию на ___</t>
    </r>
    <r>
      <rPr>
        <b/>
        <u/>
        <sz val="12"/>
        <rFont val="Times New Roman"/>
        <family val="1"/>
        <charset val="204"/>
      </rPr>
      <t>01.07.2016 г.__</t>
    </r>
    <r>
      <rPr>
        <b/>
        <sz val="12"/>
        <rFont val="Times New Roman"/>
        <family val="1"/>
        <charset val="204"/>
      </rPr>
      <t>________</t>
    </r>
  </si>
  <si>
    <r>
      <t xml:space="preserve">План          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1 квартал</t>
    </r>
    <r>
      <rPr>
        <b/>
        <sz val="10"/>
        <rFont val="Times New Roman"/>
        <family val="1"/>
        <charset val="204"/>
      </rPr>
      <t>, полугодие</t>
    </r>
    <r>
      <rPr>
        <sz val="10"/>
        <rFont val="Times New Roman"/>
        <family val="1"/>
        <charset val="204"/>
      </rPr>
      <t>,           9 месяцев</t>
    </r>
  </si>
  <si>
    <t>Произошло взыскание через судебных приставов, по исполнительному листу  серия АС № 006162920 от 12.03.2014 года, от ИП Казанчук Н.Е., в связи с признанием судом сделок недействительными; Возврат излишне уплаченных страховых взносов на обязательное соц.страхование на случай временной нетрудоспособности и в связи с материнством</t>
  </si>
  <si>
    <t>от   06.07.2016 г. № 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</si>
</sst>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(* #,##0.00_);_(* \(#,##0.00\);_(* &quot;-&quot;??_);_(@_)"/>
    <numFmt numFmtId="166" formatCode="#,##0.00_р_.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2" applyFont="1" applyFill="1" applyAlignment="1">
      <alignment vertical="center" wrapText="1"/>
    </xf>
    <xf numFmtId="165" fontId="7" fillId="0" borderId="0" xfId="31" applyFont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7" fillId="0" borderId="1" xfId="2" applyFont="1" applyBorder="1" applyAlignment="1" applyProtection="1">
      <alignment horizontal="justify" vertical="center" wrapText="1"/>
      <protection hidden="1"/>
    </xf>
    <xf numFmtId="165" fontId="8" fillId="0" borderId="1" xfId="31" applyNumberFormat="1" applyFont="1" applyFill="1" applyBorder="1" applyAlignment="1">
      <alignment vertical="center" wrapText="1"/>
    </xf>
    <xf numFmtId="165" fontId="7" fillId="0" borderId="1" xfId="31" applyNumberFormat="1" applyFont="1" applyFill="1" applyBorder="1" applyAlignment="1">
      <alignment vertical="center" wrapText="1"/>
    </xf>
    <xf numFmtId="165" fontId="8" fillId="0" borderId="1" xfId="31" applyNumberFormat="1" applyFont="1" applyFill="1" applyBorder="1" applyAlignment="1">
      <alignment horizontal="right" vertical="center" wrapText="1"/>
    </xf>
    <xf numFmtId="165" fontId="7" fillId="0" borderId="1" xfId="31" applyNumberFormat="1" applyFont="1" applyFill="1" applyBorder="1" applyAlignment="1">
      <alignment horizontal="right" vertical="center" wrapText="1"/>
    </xf>
    <xf numFmtId="165" fontId="7" fillId="0" borderId="1" xfId="3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justify" vertical="center" wrapText="1"/>
    </xf>
    <xf numFmtId="165" fontId="7" fillId="0" borderId="0" xfId="31" applyNumberFormat="1" applyFont="1" applyFill="1" applyBorder="1" applyAlignment="1">
      <alignment horizontal="center" vertical="center" wrapText="1"/>
    </xf>
    <xf numFmtId="164" fontId="3" fillId="0" borderId="0" xfId="2" applyNumberFormat="1" applyAlignment="1"/>
    <xf numFmtId="4" fontId="8" fillId="0" borderId="1" xfId="3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66" fontId="8" fillId="0" borderId="1" xfId="27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4" fontId="7" fillId="0" borderId="1" xfId="3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6" fontId="7" fillId="0" borderId="1" xfId="2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top" wrapText="1"/>
    </xf>
    <xf numFmtId="165" fontId="7" fillId="0" borderId="3" xfId="3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2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2" xfId="10"/>
    <cellStyle name="Обычный 2 2 2" xfId="11"/>
    <cellStyle name="Обычный 2 2 2 2" xfId="12"/>
    <cellStyle name="Обычный 2 2 3" xfId="13"/>
    <cellStyle name="Обычный 2 2_приложения поселениям на 2012" xfId="14"/>
    <cellStyle name="Обычный 2 3" xfId="15"/>
    <cellStyle name="Обычный 2 4" xfId="16"/>
    <cellStyle name="Обычный 2 5" xfId="17"/>
    <cellStyle name="Обычный 2 6" xfId="18"/>
    <cellStyle name="Обычный 2 7" xfId="19"/>
    <cellStyle name="Обычный 2 8" xfId="20"/>
    <cellStyle name="Обычный 2 9" xfId="21"/>
    <cellStyle name="Обычный 2_приложения поселениям на 2012" xfId="22"/>
    <cellStyle name="Обычный 3" xfId="23"/>
    <cellStyle name="Процентный 2" xfId="24"/>
    <cellStyle name="Процентный 3" xfId="25"/>
    <cellStyle name="Стиль 1" xfId="26"/>
    <cellStyle name="Финансовый" xfId="27" builtinId="3"/>
    <cellStyle name="Финансовый 2" xfId="28"/>
    <cellStyle name="Финансовый 2 2" xfId="29"/>
    <cellStyle name="Финансовый 2 3" xfId="30"/>
    <cellStyle name="Финансовый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33"/>
  <sheetViews>
    <sheetView tabSelected="1" workbookViewId="0">
      <selection activeCell="E12" sqref="E12"/>
    </sheetView>
  </sheetViews>
  <sheetFormatPr defaultRowHeight="12.75" x14ac:dyDescent="0.2"/>
  <cols>
    <col min="1" max="1" width="26.42578125" style="1" customWidth="1"/>
    <col min="2" max="2" width="32.85546875" style="1" customWidth="1"/>
    <col min="3" max="3" width="16.42578125" style="1" customWidth="1"/>
    <col min="4" max="4" width="13.42578125" style="1" customWidth="1"/>
    <col min="5" max="5" width="14.85546875" style="1" customWidth="1"/>
    <col min="6" max="6" width="13.85546875" style="1" customWidth="1"/>
    <col min="7" max="7" width="18.7109375" style="1" customWidth="1"/>
    <col min="8" max="8" width="43.5703125" style="1" customWidth="1"/>
    <col min="9" max="9" width="22.42578125" style="1" customWidth="1"/>
    <col min="10" max="16384" width="9.140625" style="1"/>
  </cols>
  <sheetData>
    <row r="1" spans="1:10" x14ac:dyDescent="0.2">
      <c r="H1" s="2" t="s">
        <v>0</v>
      </c>
    </row>
    <row r="2" spans="1:10" x14ac:dyDescent="0.2">
      <c r="H2" s="2" t="s">
        <v>48</v>
      </c>
      <c r="J2" s="21"/>
    </row>
    <row r="4" spans="1:10" ht="15.75" x14ac:dyDescent="0.2">
      <c r="A4" s="37" t="s">
        <v>1</v>
      </c>
      <c r="B4" s="37"/>
      <c r="C4" s="37"/>
      <c r="D4" s="37"/>
      <c r="E4" s="37"/>
      <c r="F4" s="37"/>
      <c r="G4" s="37"/>
      <c r="H4" s="37"/>
    </row>
    <row r="5" spans="1:10" ht="15.75" x14ac:dyDescent="0.2">
      <c r="A5" s="31"/>
      <c r="B5" s="37" t="s">
        <v>45</v>
      </c>
      <c r="C5" s="37"/>
      <c r="D5" s="31"/>
      <c r="E5" s="31"/>
      <c r="F5" s="31"/>
      <c r="G5" s="31"/>
      <c r="H5" s="31"/>
    </row>
    <row r="6" spans="1:10" ht="15.75" x14ac:dyDescent="0.2">
      <c r="A6" s="3"/>
      <c r="B6" s="4"/>
      <c r="C6" s="3"/>
      <c r="D6" s="3"/>
      <c r="E6" s="5" t="s">
        <v>2</v>
      </c>
      <c r="F6" s="3"/>
      <c r="G6" s="3"/>
    </row>
    <row r="7" spans="1:10" ht="28.15" customHeight="1" x14ac:dyDescent="0.2">
      <c r="A7" s="38" t="s">
        <v>3</v>
      </c>
      <c r="B7" s="38" t="s">
        <v>4</v>
      </c>
      <c r="C7" s="38" t="s">
        <v>5</v>
      </c>
      <c r="D7" s="38" t="s">
        <v>46</v>
      </c>
      <c r="E7" s="38" t="s">
        <v>6</v>
      </c>
      <c r="F7" s="39" t="s">
        <v>7</v>
      </c>
      <c r="G7" s="40"/>
      <c r="H7" s="38" t="s">
        <v>8</v>
      </c>
      <c r="I7" s="38" t="s">
        <v>9</v>
      </c>
    </row>
    <row r="8" spans="1:10" ht="24" customHeight="1" x14ac:dyDescent="0.2">
      <c r="A8" s="38"/>
      <c r="B8" s="38"/>
      <c r="C8" s="38"/>
      <c r="D8" s="38"/>
      <c r="E8" s="38"/>
      <c r="F8" s="30" t="s">
        <v>10</v>
      </c>
      <c r="G8" s="34" t="s">
        <v>40</v>
      </c>
      <c r="H8" s="38"/>
      <c r="I8" s="38"/>
    </row>
    <row r="9" spans="1:10" x14ac:dyDescent="0.2">
      <c r="A9" s="32">
        <v>1</v>
      </c>
      <c r="B9" s="33">
        <v>2</v>
      </c>
      <c r="C9" s="30">
        <v>3</v>
      </c>
      <c r="D9" s="30">
        <v>4</v>
      </c>
      <c r="E9" s="30">
        <v>5</v>
      </c>
      <c r="F9" s="30" t="s">
        <v>11</v>
      </c>
      <c r="G9" s="30" t="s">
        <v>12</v>
      </c>
      <c r="H9" s="30">
        <v>8</v>
      </c>
      <c r="I9" s="30">
        <v>9</v>
      </c>
    </row>
    <row r="10" spans="1:10" s="7" customFormat="1" ht="13.15" customHeight="1" x14ac:dyDescent="0.2">
      <c r="A10" s="42" t="s">
        <v>13</v>
      </c>
      <c r="B10" s="43"/>
      <c r="C10" s="26">
        <f>C11</f>
        <v>5000</v>
      </c>
      <c r="D10" s="26">
        <f>D12+D24</f>
        <v>3000</v>
      </c>
      <c r="E10" s="14">
        <f>E11+E13</f>
        <v>452403.49</v>
      </c>
      <c r="F10" s="26">
        <f>F12+F24</f>
        <v>64</v>
      </c>
      <c r="G10" s="26">
        <f>G12+G24</f>
        <v>106.66666666666667</v>
      </c>
      <c r="H10" s="15"/>
      <c r="I10" s="6"/>
    </row>
    <row r="11" spans="1:10" s="7" customFormat="1" x14ac:dyDescent="0.2">
      <c r="A11" s="42" t="s">
        <v>15</v>
      </c>
      <c r="B11" s="43"/>
      <c r="C11" s="26">
        <f>C12</f>
        <v>5000</v>
      </c>
      <c r="D11" s="26">
        <f>D12+D24</f>
        <v>3000</v>
      </c>
      <c r="E11" s="14">
        <f>E12+E24</f>
        <v>452403.49</v>
      </c>
      <c r="F11" s="26">
        <f>F12+F24</f>
        <v>64</v>
      </c>
      <c r="G11" s="26">
        <f>G12+G24</f>
        <v>106.66666666666667</v>
      </c>
      <c r="H11" s="15"/>
      <c r="I11" s="6"/>
    </row>
    <row r="12" spans="1:10" ht="102" x14ac:dyDescent="0.2">
      <c r="A12" s="30" t="s">
        <v>16</v>
      </c>
      <c r="B12" s="19" t="s">
        <v>17</v>
      </c>
      <c r="C12" s="35">
        <v>5000</v>
      </c>
      <c r="D12" s="35">
        <v>3000</v>
      </c>
      <c r="E12" s="29">
        <v>3200</v>
      </c>
      <c r="F12" s="35">
        <f>E12/C12*100</f>
        <v>64</v>
      </c>
      <c r="G12" s="35">
        <f>E12/D12*100</f>
        <v>106.66666666666667</v>
      </c>
      <c r="H12" s="45" t="s">
        <v>42</v>
      </c>
      <c r="I12" s="46"/>
    </row>
    <row r="13" spans="1:10" s="7" customFormat="1" ht="13.15" hidden="1" customHeight="1" x14ac:dyDescent="0.2">
      <c r="A13" s="42" t="s">
        <v>18</v>
      </c>
      <c r="B13" s="43"/>
      <c r="C13" s="35" t="s">
        <v>14</v>
      </c>
      <c r="D13" s="26" t="s">
        <v>14</v>
      </c>
      <c r="E13" s="16">
        <f>SUM(E14:E23)</f>
        <v>0</v>
      </c>
      <c r="F13" s="35" t="e">
        <f t="shared" ref="F13:F28" si="0">E13/C13</f>
        <v>#VALUE!</v>
      </c>
      <c r="G13" s="35" t="e">
        <f t="shared" ref="G13:G23" si="1">E13/D13</f>
        <v>#VALUE!</v>
      </c>
      <c r="H13" s="17"/>
      <c r="I13" s="6"/>
    </row>
    <row r="14" spans="1:10" s="7" customFormat="1" hidden="1" x14ac:dyDescent="0.2">
      <c r="A14" s="8" t="s">
        <v>19</v>
      </c>
      <c r="B14" s="9"/>
      <c r="C14" s="35" t="s">
        <v>14</v>
      </c>
      <c r="D14" s="26" t="s">
        <v>14</v>
      </c>
      <c r="E14" s="16"/>
      <c r="F14" s="35" t="e">
        <f t="shared" si="0"/>
        <v>#VALUE!</v>
      </c>
      <c r="G14" s="35" t="e">
        <f t="shared" si="1"/>
        <v>#VALUE!</v>
      </c>
      <c r="H14" s="17"/>
      <c r="I14" s="6"/>
    </row>
    <row r="15" spans="1:10" s="7" customFormat="1" hidden="1" x14ac:dyDescent="0.2">
      <c r="A15" s="8" t="s">
        <v>20</v>
      </c>
      <c r="B15" s="9"/>
      <c r="C15" s="35" t="s">
        <v>14</v>
      </c>
      <c r="D15" s="26" t="s">
        <v>14</v>
      </c>
      <c r="E15" s="16"/>
      <c r="F15" s="35" t="e">
        <f t="shared" si="0"/>
        <v>#VALUE!</v>
      </c>
      <c r="G15" s="35" t="e">
        <f t="shared" si="1"/>
        <v>#VALUE!</v>
      </c>
      <c r="H15" s="17"/>
      <c r="I15" s="6"/>
    </row>
    <row r="16" spans="1:10" s="7" customFormat="1" hidden="1" x14ac:dyDescent="0.2">
      <c r="A16" s="8" t="s">
        <v>21</v>
      </c>
      <c r="B16" s="9"/>
      <c r="C16" s="35" t="s">
        <v>14</v>
      </c>
      <c r="D16" s="26" t="s">
        <v>14</v>
      </c>
      <c r="E16" s="16"/>
      <c r="F16" s="35" t="e">
        <f t="shared" si="0"/>
        <v>#VALUE!</v>
      </c>
      <c r="G16" s="35" t="e">
        <f t="shared" si="1"/>
        <v>#VALUE!</v>
      </c>
      <c r="H16" s="17"/>
      <c r="I16" s="6"/>
    </row>
    <row r="17" spans="1:11" s="7" customFormat="1" hidden="1" x14ac:dyDescent="0.2">
      <c r="A17" s="8" t="s">
        <v>22</v>
      </c>
      <c r="B17" s="9"/>
      <c r="C17" s="35" t="s">
        <v>14</v>
      </c>
      <c r="D17" s="26" t="s">
        <v>14</v>
      </c>
      <c r="E17" s="16"/>
      <c r="F17" s="35" t="e">
        <f t="shared" si="0"/>
        <v>#VALUE!</v>
      </c>
      <c r="G17" s="35" t="e">
        <f t="shared" si="1"/>
        <v>#VALUE!</v>
      </c>
      <c r="H17" s="17"/>
      <c r="I17" s="6"/>
    </row>
    <row r="18" spans="1:11" s="7" customFormat="1" hidden="1" x14ac:dyDescent="0.2">
      <c r="A18" s="8" t="s">
        <v>23</v>
      </c>
      <c r="B18" s="9"/>
      <c r="C18" s="35" t="s">
        <v>14</v>
      </c>
      <c r="D18" s="26" t="s">
        <v>14</v>
      </c>
      <c r="E18" s="16"/>
      <c r="F18" s="35" t="e">
        <f t="shared" si="0"/>
        <v>#VALUE!</v>
      </c>
      <c r="G18" s="35" t="e">
        <f t="shared" si="1"/>
        <v>#VALUE!</v>
      </c>
      <c r="H18" s="17"/>
      <c r="I18" s="6"/>
    </row>
    <row r="19" spans="1:11" s="7" customFormat="1" hidden="1" x14ac:dyDescent="0.2">
      <c r="A19" s="8" t="s">
        <v>24</v>
      </c>
      <c r="B19" s="9"/>
      <c r="C19" s="35" t="s">
        <v>14</v>
      </c>
      <c r="D19" s="26" t="s">
        <v>14</v>
      </c>
      <c r="E19" s="16"/>
      <c r="F19" s="35" t="e">
        <f t="shared" si="0"/>
        <v>#VALUE!</v>
      </c>
      <c r="G19" s="35" t="e">
        <f t="shared" si="1"/>
        <v>#VALUE!</v>
      </c>
      <c r="H19" s="17"/>
      <c r="I19" s="6"/>
    </row>
    <row r="20" spans="1:11" s="7" customFormat="1" hidden="1" x14ac:dyDescent="0.2">
      <c r="A20" s="8" t="s">
        <v>25</v>
      </c>
      <c r="B20" s="9"/>
      <c r="C20" s="35" t="s">
        <v>14</v>
      </c>
      <c r="D20" s="26" t="s">
        <v>14</v>
      </c>
      <c r="E20" s="16"/>
      <c r="F20" s="35" t="e">
        <f t="shared" si="0"/>
        <v>#VALUE!</v>
      </c>
      <c r="G20" s="35" t="e">
        <f t="shared" si="1"/>
        <v>#VALUE!</v>
      </c>
      <c r="H20" s="17"/>
      <c r="I20" s="6"/>
    </row>
    <row r="21" spans="1:11" s="7" customFormat="1" hidden="1" x14ac:dyDescent="0.2">
      <c r="A21" s="30" t="s">
        <v>26</v>
      </c>
      <c r="B21" s="10"/>
      <c r="C21" s="35" t="s">
        <v>14</v>
      </c>
      <c r="D21" s="26" t="s">
        <v>14</v>
      </c>
      <c r="E21" s="16"/>
      <c r="F21" s="35" t="e">
        <f t="shared" si="0"/>
        <v>#VALUE!</v>
      </c>
      <c r="G21" s="35" t="e">
        <f t="shared" si="1"/>
        <v>#VALUE!</v>
      </c>
      <c r="H21" s="17"/>
      <c r="I21" s="6"/>
    </row>
    <row r="22" spans="1:11" s="7" customFormat="1" hidden="1" x14ac:dyDescent="0.2">
      <c r="A22" s="30" t="s">
        <v>27</v>
      </c>
      <c r="B22" s="9"/>
      <c r="C22" s="35" t="s">
        <v>14</v>
      </c>
      <c r="D22" s="26" t="s">
        <v>14</v>
      </c>
      <c r="E22" s="16"/>
      <c r="F22" s="35" t="e">
        <f t="shared" si="0"/>
        <v>#VALUE!</v>
      </c>
      <c r="G22" s="35" t="e">
        <f t="shared" si="1"/>
        <v>#VALUE!</v>
      </c>
      <c r="H22" s="17"/>
      <c r="I22" s="6"/>
    </row>
    <row r="23" spans="1:11" s="7" customFormat="1" hidden="1" x14ac:dyDescent="0.2">
      <c r="A23" s="30" t="s">
        <v>28</v>
      </c>
      <c r="B23" s="9"/>
      <c r="C23" s="35" t="s">
        <v>14</v>
      </c>
      <c r="D23" s="26" t="s">
        <v>14</v>
      </c>
      <c r="E23" s="16"/>
      <c r="F23" s="35" t="e">
        <f t="shared" si="0"/>
        <v>#VALUE!</v>
      </c>
      <c r="G23" s="35" t="e">
        <f t="shared" si="1"/>
        <v>#VALUE!</v>
      </c>
      <c r="H23" s="17"/>
      <c r="I23" s="6"/>
    </row>
    <row r="24" spans="1:11" s="7" customFormat="1" ht="99" customHeight="1" x14ac:dyDescent="0.2">
      <c r="A24" s="24" t="s">
        <v>22</v>
      </c>
      <c r="B24" s="27" t="s">
        <v>29</v>
      </c>
      <c r="C24" s="35" t="s">
        <v>14</v>
      </c>
      <c r="D24" s="35">
        <v>0</v>
      </c>
      <c r="E24" s="29">
        <v>449203.49</v>
      </c>
      <c r="F24" s="35">
        <v>0</v>
      </c>
      <c r="G24" s="35">
        <v>0</v>
      </c>
      <c r="H24" s="36" t="s">
        <v>47</v>
      </c>
      <c r="I24" s="36"/>
      <c r="J24" s="23"/>
      <c r="K24" s="23"/>
    </row>
    <row r="25" spans="1:11" s="7" customFormat="1" x14ac:dyDescent="0.2">
      <c r="A25" s="11" t="s">
        <v>30</v>
      </c>
      <c r="B25" s="12" t="s">
        <v>31</v>
      </c>
      <c r="C25" s="26">
        <f>C27</f>
        <v>-528000</v>
      </c>
      <c r="D25" s="26">
        <f>D27</f>
        <v>-528000</v>
      </c>
      <c r="E25" s="16">
        <f>E27</f>
        <v>-528000</v>
      </c>
      <c r="F25" s="26">
        <v>0</v>
      </c>
      <c r="G25" s="26">
        <v>0</v>
      </c>
      <c r="H25" s="18" t="s">
        <v>32</v>
      </c>
      <c r="I25" s="18" t="s">
        <v>32</v>
      </c>
    </row>
    <row r="26" spans="1:11" s="7" customFormat="1" ht="51" hidden="1" x14ac:dyDescent="0.2">
      <c r="A26" s="30" t="s">
        <v>33</v>
      </c>
      <c r="B26" s="13" t="s">
        <v>34</v>
      </c>
      <c r="C26" s="35" t="s">
        <v>14</v>
      </c>
      <c r="D26" s="26" t="s">
        <v>14</v>
      </c>
      <c r="E26" s="29"/>
      <c r="F26" s="35" t="e">
        <f t="shared" si="0"/>
        <v>#VALUE!</v>
      </c>
      <c r="G26" s="35" t="e">
        <f t="shared" ref="G26" si="2">E26/D26*100</f>
        <v>#VALUE!</v>
      </c>
      <c r="H26" s="18" t="s">
        <v>32</v>
      </c>
      <c r="I26" s="18" t="s">
        <v>32</v>
      </c>
    </row>
    <row r="27" spans="1:11" s="7" customFormat="1" ht="57.75" customHeight="1" x14ac:dyDescent="0.2">
      <c r="A27" s="30" t="s">
        <v>41</v>
      </c>
      <c r="B27" s="28" t="s">
        <v>35</v>
      </c>
      <c r="C27" s="35">
        <v>-528000</v>
      </c>
      <c r="D27" s="35">
        <v>-528000</v>
      </c>
      <c r="E27" s="29">
        <v>-528000</v>
      </c>
      <c r="F27" s="35">
        <f>E27/C27</f>
        <v>1</v>
      </c>
      <c r="G27" s="35">
        <f>E27/D27</f>
        <v>1</v>
      </c>
      <c r="H27" s="18" t="s">
        <v>44</v>
      </c>
      <c r="I27" s="18" t="s">
        <v>32</v>
      </c>
      <c r="J27" s="25"/>
      <c r="K27" s="25"/>
    </row>
    <row r="28" spans="1:11" x14ac:dyDescent="0.2">
      <c r="A28" s="10" t="s">
        <v>36</v>
      </c>
      <c r="B28" s="9"/>
      <c r="C28" s="26">
        <f>C10+C25</f>
        <v>-523000</v>
      </c>
      <c r="D28" s="26">
        <f>D10+D25</f>
        <v>-525000</v>
      </c>
      <c r="E28" s="22">
        <f>E10+E25</f>
        <v>-75596.510000000009</v>
      </c>
      <c r="F28" s="26">
        <f t="shared" si="0"/>
        <v>0.14454399617590824</v>
      </c>
      <c r="G28" s="26">
        <f>G10+G25</f>
        <v>106.66666666666667</v>
      </c>
      <c r="H28" s="18"/>
      <c r="I28" s="18"/>
    </row>
    <row r="29" spans="1:11" x14ac:dyDescent="0.2">
      <c r="H29" s="20"/>
      <c r="I29" s="20"/>
    </row>
    <row r="30" spans="1:11" x14ac:dyDescent="0.2">
      <c r="A30" s="41" t="s">
        <v>37</v>
      </c>
      <c r="B30" s="41"/>
      <c r="C30" s="41"/>
      <c r="D30" s="41"/>
      <c r="E30" s="41"/>
      <c r="F30" s="41"/>
      <c r="G30" s="41"/>
      <c r="H30" s="41"/>
      <c r="I30" s="41"/>
    </row>
    <row r="31" spans="1:11" ht="13.9" customHeight="1" x14ac:dyDescent="0.2">
      <c r="A31" s="44" t="s">
        <v>38</v>
      </c>
      <c r="B31" s="44"/>
      <c r="C31" s="44"/>
      <c r="D31" s="44"/>
      <c r="E31" s="44"/>
      <c r="F31" s="44"/>
      <c r="G31" s="44"/>
      <c r="H31" s="44"/>
      <c r="I31" s="44"/>
    </row>
    <row r="32" spans="1:11" ht="13.9" customHeight="1" x14ac:dyDescent="0.2">
      <c r="A32" s="44" t="s">
        <v>43</v>
      </c>
      <c r="B32" s="44"/>
      <c r="C32" s="44"/>
      <c r="D32" s="44"/>
      <c r="E32" s="44"/>
      <c r="F32" s="44"/>
      <c r="G32" s="44"/>
      <c r="H32" s="44"/>
      <c r="I32" s="44"/>
    </row>
    <row r="33" spans="1:2" x14ac:dyDescent="0.2">
      <c r="A33" s="41" t="s">
        <v>39</v>
      </c>
      <c r="B33" s="41"/>
    </row>
  </sheetData>
  <mergeCells count="18">
    <mergeCell ref="A33:B33"/>
    <mergeCell ref="I7:I8"/>
    <mergeCell ref="A10:B10"/>
    <mergeCell ref="A11:B11"/>
    <mergeCell ref="A13:B13"/>
    <mergeCell ref="A30:I30"/>
    <mergeCell ref="A31:I31"/>
    <mergeCell ref="H12:I12"/>
    <mergeCell ref="A32:I32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honeticPr fontId="1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7 8-е число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revision/>
  <cp:lastPrinted>2016-04-26T10:21:54Z</cp:lastPrinted>
  <dcterms:created xsi:type="dcterms:W3CDTF">1996-10-08T23:32:33Z</dcterms:created>
  <dcterms:modified xsi:type="dcterms:W3CDTF">2016-07-22T12:08:05Z</dcterms:modified>
</cp:coreProperties>
</file>