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8670" activeTab="1"/>
  </bookViews>
  <sheets>
    <sheet name="Форма 1" sheetId="2" r:id="rId1"/>
    <sheet name="Форма 2" sheetId="1" r:id="rId2"/>
  </sheets>
  <calcPr calcId="145621"/>
</workbook>
</file>

<file path=xl/calcChain.xml><?xml version="1.0" encoding="utf-8"?>
<calcChain xmlns="http://schemas.openxmlformats.org/spreadsheetml/2006/main">
  <c r="C7" i="2" l="1"/>
  <c r="E12" i="1" l="1"/>
  <c r="C12" i="1" l="1"/>
  <c r="E19" i="1" l="1"/>
  <c r="G9" i="1" l="1"/>
  <c r="G11" i="1" l="1"/>
  <c r="G10" i="1"/>
  <c r="G8" i="1"/>
  <c r="D23" i="1" l="1"/>
  <c r="C23" i="1"/>
  <c r="D12" i="1"/>
  <c r="F12" i="1"/>
  <c r="G12" i="1"/>
  <c r="E20" i="1"/>
  <c r="E21" i="1"/>
  <c r="E22" i="1"/>
  <c r="H9" i="1"/>
  <c r="H10" i="1"/>
  <c r="H11" i="1"/>
  <c r="H8" i="1"/>
  <c r="C22" i="2"/>
  <c r="B22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19" i="2"/>
  <c r="D12" i="2"/>
  <c r="C6" i="2"/>
  <c r="B7" i="2"/>
  <c r="D18" i="2"/>
  <c r="D17" i="2"/>
  <c r="D16" i="2"/>
  <c r="D9" i="2"/>
  <c r="D10" i="2"/>
  <c r="D11" i="2"/>
  <c r="D13" i="2"/>
  <c r="D14" i="2"/>
  <c r="D15" i="2"/>
  <c r="D8" i="2"/>
  <c r="H12" i="1" l="1"/>
  <c r="E23" i="1"/>
  <c r="D7" i="2"/>
  <c r="B6" i="2"/>
  <c r="D6" i="2" s="1"/>
  <c r="D22" i="2"/>
  <c r="C37" i="2"/>
</calcChain>
</file>

<file path=xl/sharedStrings.xml><?xml version="1.0" encoding="utf-8"?>
<sst xmlns="http://schemas.openxmlformats.org/spreadsheetml/2006/main" count="75" uniqueCount="61">
  <si>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</si>
  <si>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</si>
  <si>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</si>
  <si>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</si>
  <si>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</si>
  <si>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</si>
  <si>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</si>
  <si>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</si>
  <si>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</si>
  <si>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</si>
  <si>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</si>
  <si>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</si>
  <si>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</si>
  <si>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</si>
  <si>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</si>
  <si>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</si>
  <si>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</si>
  <si>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</si>
  <si>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</si>
  <si>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</si>
  <si>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</si>
  <si>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</si>
  <si>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</si>
  <si>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</si>
  <si>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</si>
  <si>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</si>
  <si>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</si>
  <si>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</si>
  <si>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</si>
  <si>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</si>
  <si>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</si>
  <si>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</si>
  <si>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</si>
  <si>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</si>
  <si>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</si>
  <si>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</si>
  <si>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</si>
  <si>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</si>
  <si>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</si>
  <si>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</si>
  <si>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</si>
  <si>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</si>
  <si>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</si>
  <si>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</si>
  <si>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</si>
  <si>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</si>
  <si>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</si>
  <si>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</si>
  <si>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</si>
  <si>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</si>
  <si>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</si>
  <si>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 xml:space="preserve">БЕЗВОЗМЕЗДНЫЕ ПОСТУПЛЕНИЯ </t>
  </si>
  <si>
    <t>Стряпунинское СП</t>
  </si>
  <si>
    <t>Уточненный годовой бюджет,  тыс. рублей</t>
  </si>
  <si>
    <t>Утвержденный годовой бюджет,  тыс. рублей</t>
  </si>
  <si>
    <t xml:space="preserve">% исполнения бюджета по отношению к утвержденным годовым бюджетам </t>
  </si>
  <si>
    <t>Утвержденные годовые бюджеты,  тыс. рублей</t>
  </si>
  <si>
    <t xml:space="preserve">% исполнения бюджетов по отношению к утвержденным годовым бюджетам </t>
  </si>
  <si>
    <t>Исполнение бюджета,                тыс. рублей</t>
  </si>
  <si>
    <t>Оперативная информация об исполнении бюджетов поселений на 01.06.2016 года</t>
  </si>
  <si>
    <t>Оперативная информация об исполнении районного бюджета в текущем году на 01.06.2016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</si>
</sst>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1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9" fillId="27" borderId="0" applyNumberFormat="0" applyBorder="0" applyAlignment="0" applyProtection="0"/>
    <xf numFmtId="0" fontId="11" fillId="18" borderId="0" applyNumberFormat="0" applyBorder="0" applyAlignment="0" applyProtection="0"/>
    <xf numFmtId="0" fontId="12" fillId="28" borderId="1" applyNumberFormat="0" applyAlignment="0" applyProtection="0"/>
    <xf numFmtId="0" fontId="13" fillId="19" borderId="2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27" borderId="0" applyNumberFormat="0" applyBorder="0" applyAlignment="0" applyProtection="0"/>
    <xf numFmtId="0" fontId="23" fillId="26" borderId="7" applyNumberFormat="0" applyFont="0" applyAlignment="0" applyProtection="0"/>
    <xf numFmtId="0" fontId="24" fillId="28" borderId="8" applyNumberFormat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7" fillId="37" borderId="9" applyNumberFormat="0" applyProtection="0">
      <alignment horizontal="right" vertical="center"/>
    </xf>
    <xf numFmtId="4" fontId="7" fillId="9" borderId="9" applyNumberFormat="0" applyProtection="0">
      <alignment horizontal="right" vertical="center"/>
    </xf>
    <xf numFmtId="4" fontId="7" fillId="38" borderId="9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7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8" fillId="41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41" borderId="9" applyNumberFormat="0" applyProtection="0">
      <alignment horizontal="left" vertical="center" indent="1"/>
    </xf>
    <xf numFmtId="0" fontId="23" fillId="41" borderId="9" applyNumberFormat="0" applyProtection="0">
      <alignment horizontal="left" vertical="top" indent="1"/>
    </xf>
    <xf numFmtId="0" fontId="23" fillId="5" borderId="11" applyNumberFormat="0">
      <protection locked="0"/>
    </xf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1" borderId="9" applyNumberFormat="0" applyProtection="0">
      <alignment horizontal="right" vertical="center"/>
    </xf>
    <xf numFmtId="4" fontId="29" fillId="41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49" fontId="5" fillId="0" borderId="11" xfId="1" applyNumberFormat="1" applyFont="1" applyBorder="1" applyAlignment="1">
      <alignment horizontal="center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11" xfId="1" applyNumberFormat="1" applyFont="1" applyFill="1" applyBorder="1" applyAlignment="1">
      <alignment horizontal="center" vertical="top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11" xfId="109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left"/>
    </xf>
    <xf numFmtId="49" fontId="5" fillId="0" borderId="11" xfId="1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vertical="top"/>
    </xf>
    <xf numFmtId="2" fontId="0" fillId="0" borderId="0" xfId="0" applyNumberFormat="1" applyFill="1"/>
    <xf numFmtId="2" fontId="0" fillId="0" borderId="0" xfId="0" applyNumberFormat="1" applyFont="1" applyFill="1"/>
    <xf numFmtId="0" fontId="35" fillId="43" borderId="11" xfId="109" applyFont="1" applyFill="1" applyBorder="1" applyAlignment="1">
      <alignment vertical="center" wrapText="1"/>
    </xf>
    <xf numFmtId="166" fontId="37" fillId="43" borderId="11" xfId="109" applyNumberFormat="1" applyFont="1" applyFill="1" applyBorder="1" applyAlignment="1">
      <alignment vertical="center" wrapText="1"/>
    </xf>
    <xf numFmtId="165" fontId="39" fillId="43" borderId="11" xfId="109" applyNumberFormat="1" applyFont="1" applyFill="1" applyBorder="1" applyAlignment="1">
      <alignment horizontal="center" vertical="center" wrapText="1"/>
    </xf>
    <xf numFmtId="166" fontId="37" fillId="43" borderId="11" xfId="109" applyNumberFormat="1" applyFont="1" applyFill="1" applyBorder="1" applyAlignment="1">
      <alignment horizontal="center" vertical="center" wrapText="1"/>
    </xf>
    <xf numFmtId="0" fontId="6" fillId="43" borderId="11" xfId="105" applyNumberFormat="1" applyFont="1" applyFill="1" applyBorder="1" applyAlignment="1">
      <alignment horizontal="right" vertical="center" wrapText="1"/>
    </xf>
    <xf numFmtId="167" fontId="6" fillId="43" borderId="11" xfId="105" applyNumberFormat="1" applyFont="1" applyFill="1" applyBorder="1" applyAlignment="1">
      <alignment horizontal="right" vertical="center" wrapText="1"/>
    </xf>
    <xf numFmtId="165" fontId="6" fillId="43" borderId="11" xfId="110" applyNumberFormat="1" applyFont="1" applyFill="1" applyBorder="1" applyAlignment="1">
      <alignment horizontal="center" vertical="center" wrapText="1"/>
    </xf>
    <xf numFmtId="0" fontId="2" fillId="43" borderId="0" xfId="0" applyFont="1" applyFill="1"/>
    <xf numFmtId="164" fontId="6" fillId="43" borderId="11" xfId="1" applyNumberFormat="1" applyFont="1" applyFill="1" applyBorder="1" applyAlignment="1">
      <alignment vertical="center"/>
    </xf>
    <xf numFmtId="165" fontId="6" fillId="43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165" fontId="6" fillId="0" borderId="0" xfId="110" applyNumberFormat="1" applyFont="1" applyFill="1" applyBorder="1" applyAlignment="1">
      <alignment horizontal="center" vertical="center" wrapText="1"/>
    </xf>
    <xf numFmtId="165" fontId="5" fillId="0" borderId="11" xfId="110" applyNumberFormat="1" applyFont="1" applyFill="1" applyBorder="1" applyAlignment="1">
      <alignment horizontal="center" vertical="center" wrapText="1"/>
    </xf>
    <xf numFmtId="0" fontId="5" fillId="0" borderId="11" xfId="105" applyNumberFormat="1" applyFont="1" applyFill="1" applyBorder="1" applyAlignment="1">
      <alignment horizontal="right" vertical="center" wrapText="1"/>
    </xf>
    <xf numFmtId="167" fontId="5" fillId="0" borderId="11" xfId="105" applyNumberFormat="1" applyFont="1" applyFill="1" applyBorder="1" applyAlignment="1">
      <alignment horizontal="right" vertical="center" wrapText="1"/>
    </xf>
    <xf numFmtId="0" fontId="42" fillId="0" borderId="11" xfId="0" applyFont="1" applyFill="1" applyBorder="1"/>
    <xf numFmtId="164" fontId="5" fillId="0" borderId="11" xfId="1" applyNumberFormat="1" applyFont="1" applyFill="1" applyBorder="1"/>
    <xf numFmtId="165" fontId="5" fillId="0" borderId="11" xfId="1" applyNumberFormat="1" applyFont="1" applyFill="1" applyBorder="1" applyAlignment="1">
      <alignment horizontal="center"/>
    </xf>
    <xf numFmtId="0" fontId="35" fillId="0" borderId="11" xfId="109" applyFont="1" applyFill="1" applyBorder="1" applyAlignment="1">
      <alignment vertical="center" wrapText="1"/>
    </xf>
    <xf numFmtId="166" fontId="37" fillId="0" borderId="11" xfId="109" applyNumberFormat="1" applyFont="1" applyFill="1" applyBorder="1" applyAlignment="1">
      <alignment vertical="center" wrapText="1"/>
    </xf>
    <xf numFmtId="165" fontId="39" fillId="0" borderId="11" xfId="109" applyNumberFormat="1" applyFont="1" applyFill="1" applyBorder="1" applyAlignment="1">
      <alignment horizontal="center" vertical="center" wrapText="1"/>
    </xf>
    <xf numFmtId="0" fontId="34" fillId="0" borderId="11" xfId="109" applyFont="1" applyFill="1" applyBorder="1" applyAlignment="1">
      <alignment vertical="center" wrapText="1"/>
    </xf>
    <xf numFmtId="166" fontId="41" fillId="0" borderId="11" xfId="109" applyNumberFormat="1" applyFont="1" applyFill="1" applyBorder="1" applyAlignment="1">
      <alignment vertical="center" wrapText="1"/>
    </xf>
    <xf numFmtId="165" fontId="40" fillId="0" borderId="11" xfId="109" applyNumberFormat="1" applyFont="1" applyFill="1" applyBorder="1" applyAlignment="1">
      <alignment horizontal="center" vertical="center" wrapText="1"/>
    </xf>
    <xf numFmtId="0" fontId="36" fillId="0" borderId="11" xfId="109" applyFont="1" applyFill="1" applyBorder="1" applyAlignment="1">
      <alignment vertical="center" wrapText="1"/>
    </xf>
    <xf numFmtId="166" fontId="36" fillId="0" borderId="11" xfId="109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36" fillId="0" borderId="0" xfId="109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49" fontId="45" fillId="0" borderId="0" xfId="0" applyNumberFormat="1" applyFont="1" applyBorder="1" applyAlignment="1">
      <alignment horizontal="left"/>
    </xf>
    <xf numFmtId="4" fontId="45" fillId="0" borderId="0" xfId="0" applyNumberFormat="1" applyFont="1" applyBorder="1" applyAlignment="1">
      <alignment horizontal="right"/>
    </xf>
    <xf numFmtId="0" fontId="6" fillId="0" borderId="11" xfId="105" applyFont="1" applyBorder="1" applyAlignment="1">
      <alignment horizontal="center" vertical="top" wrapText="1"/>
    </xf>
    <xf numFmtId="0" fontId="35" fillId="0" borderId="0" xfId="109" applyFont="1" applyFill="1" applyBorder="1" applyAlignment="1">
      <alignment vertical="center" wrapText="1"/>
    </xf>
    <xf numFmtId="166" fontId="37" fillId="0" borderId="0" xfId="109" applyNumberFormat="1" applyFont="1" applyFill="1" applyBorder="1" applyAlignment="1">
      <alignment vertical="center" wrapText="1"/>
    </xf>
    <xf numFmtId="165" fontId="39" fillId="0" borderId="0" xfId="109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</cellXfs>
  <cellStyles count="11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heet Title" xfId="100"/>
    <cellStyle name="Title" xfId="101"/>
    <cellStyle name="Total" xfId="102"/>
    <cellStyle name="Warning Text" xfId="103"/>
    <cellStyle name="Обычный" xfId="0" builtinId="0"/>
    <cellStyle name="Обычный 2" xfId="104"/>
    <cellStyle name="Обычный 2 2" xfId="107"/>
    <cellStyle name="Обычный 2 3" xfId="108"/>
    <cellStyle name="Обычный 3" xfId="1"/>
    <cellStyle name="Обычный 3 2" xfId="106"/>
    <cellStyle name="Обычный 4" xfId="105"/>
    <cellStyle name="Обычный 5" xfId="109"/>
    <cellStyle name="Процентный" xfId="1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4" sqref="A4"/>
    </sheetView>
  </sheetViews>
  <sheetFormatPr defaultRowHeight="15" x14ac:dyDescent="0.25"/>
  <cols>
    <col min="1" max="1" width="31.42578125" customWidth="1"/>
    <col min="2" max="4" width="17.140625" customWidth="1"/>
    <col min="5" max="6" width="10.5703125" style="19" bestFit="1" customWidth="1"/>
  </cols>
  <sheetData>
    <row r="1" spans="1:6" x14ac:dyDescent="0.25">
      <c r="D1" s="11" t="s">
        <v>40</v>
      </c>
    </row>
    <row r="3" spans="1:6" ht="35.25" customHeight="1" x14ac:dyDescent="0.25">
      <c r="A3" s="61" t="s">
        <v>60</v>
      </c>
      <c r="B3" s="61"/>
      <c r="C3" s="61"/>
      <c r="D3" s="61"/>
    </row>
    <row r="5" spans="1:6" s="7" customFormat="1" ht="76.5" x14ac:dyDescent="0.25">
      <c r="A5" s="8"/>
      <c r="B5" s="2" t="s">
        <v>54</v>
      </c>
      <c r="C5" s="4" t="s">
        <v>58</v>
      </c>
      <c r="D5" s="3" t="s">
        <v>55</v>
      </c>
      <c r="E5" s="20"/>
      <c r="F5" s="20"/>
    </row>
    <row r="6" spans="1:6" s="15" customFormat="1" x14ac:dyDescent="0.25">
      <c r="A6" s="23" t="s">
        <v>39</v>
      </c>
      <c r="B6" s="24">
        <f>B7+B19</f>
        <v>1216417.5</v>
      </c>
      <c r="C6" s="24">
        <f>C7+C19</f>
        <v>602785.4</v>
      </c>
      <c r="D6" s="25">
        <f>C6/B6</f>
        <v>0.4955415389864089</v>
      </c>
      <c r="E6" s="21"/>
      <c r="F6" s="21"/>
    </row>
    <row r="7" spans="1:6" s="15" customFormat="1" ht="25.5" x14ac:dyDescent="0.25">
      <c r="A7" s="41" t="s">
        <v>18</v>
      </c>
      <c r="B7" s="42">
        <f>SUM(B8:B18)</f>
        <v>297348.5</v>
      </c>
      <c r="C7" s="42">
        <f>SUM(C8:C18)</f>
        <v>142607.1</v>
      </c>
      <c r="D7" s="43">
        <f>C7/B7</f>
        <v>0.47959582779129539</v>
      </c>
      <c r="E7" s="21"/>
      <c r="F7" s="21"/>
    </row>
    <row r="8" spans="1:6" s="14" customFormat="1" x14ac:dyDescent="0.25">
      <c r="A8" s="44" t="s">
        <v>19</v>
      </c>
      <c r="B8" s="45">
        <v>179156.2</v>
      </c>
      <c r="C8" s="45">
        <v>87893.7</v>
      </c>
      <c r="D8" s="46">
        <f>C8/B8</f>
        <v>0.49059814843136879</v>
      </c>
      <c r="E8" s="22"/>
      <c r="F8" s="22"/>
    </row>
    <row r="9" spans="1:6" s="14" customFormat="1" ht="38.25" x14ac:dyDescent="0.25">
      <c r="A9" s="44" t="s">
        <v>20</v>
      </c>
      <c r="B9" s="45">
        <v>3813.3</v>
      </c>
      <c r="C9" s="45">
        <v>1504.4</v>
      </c>
      <c r="D9" s="46">
        <f t="shared" ref="D9:D19" si="0">C9/B9</f>
        <v>0.39451393805889912</v>
      </c>
      <c r="E9" s="22"/>
      <c r="F9" s="22"/>
    </row>
    <row r="10" spans="1:6" s="14" customFormat="1" x14ac:dyDescent="0.25">
      <c r="A10" s="44" t="s">
        <v>21</v>
      </c>
      <c r="B10" s="45">
        <v>30500</v>
      </c>
      <c r="C10" s="45">
        <v>14038.9</v>
      </c>
      <c r="D10" s="46">
        <f t="shared" si="0"/>
        <v>0.46029180327868852</v>
      </c>
      <c r="E10" s="22"/>
      <c r="F10" s="22"/>
    </row>
    <row r="11" spans="1:6" s="14" customFormat="1" x14ac:dyDescent="0.25">
      <c r="A11" s="44" t="s">
        <v>22</v>
      </c>
      <c r="B11" s="45">
        <v>24264</v>
      </c>
      <c r="C11" s="45">
        <v>4527.5</v>
      </c>
      <c r="D11" s="46">
        <f t="shared" si="0"/>
        <v>0.18659330695680845</v>
      </c>
      <c r="E11" s="22"/>
      <c r="F11" s="22"/>
    </row>
    <row r="12" spans="1:6" s="14" customFormat="1" x14ac:dyDescent="0.25">
      <c r="A12" s="44" t="s">
        <v>46</v>
      </c>
      <c r="B12" s="45">
        <v>7490</v>
      </c>
      <c r="C12" s="45">
        <v>3364.7</v>
      </c>
      <c r="D12" s="46">
        <f t="shared" si="0"/>
        <v>0.44922563417890521</v>
      </c>
      <c r="E12" s="22"/>
      <c r="F12" s="22"/>
    </row>
    <row r="13" spans="1:6" s="14" customFormat="1" ht="39.75" customHeight="1" x14ac:dyDescent="0.25">
      <c r="A13" s="44" t="s">
        <v>23</v>
      </c>
      <c r="B13" s="45">
        <v>17889.5</v>
      </c>
      <c r="C13" s="45">
        <v>8200.9</v>
      </c>
      <c r="D13" s="46">
        <f t="shared" si="0"/>
        <v>0.45841974342491404</v>
      </c>
      <c r="E13" s="22"/>
      <c r="F13" s="22"/>
    </row>
    <row r="14" spans="1:6" s="14" customFormat="1" ht="25.5" x14ac:dyDescent="0.25">
      <c r="A14" s="44" t="s">
        <v>41</v>
      </c>
      <c r="B14" s="45">
        <v>8670</v>
      </c>
      <c r="C14" s="45">
        <v>2778.5</v>
      </c>
      <c r="D14" s="46">
        <f t="shared" si="0"/>
        <v>0.32047289504036908</v>
      </c>
      <c r="E14" s="22"/>
      <c r="F14" s="22"/>
    </row>
    <row r="15" spans="1:6" s="14" customFormat="1" ht="38.25" x14ac:dyDescent="0.25">
      <c r="A15" s="44" t="s">
        <v>42</v>
      </c>
      <c r="B15" s="45">
        <v>0</v>
      </c>
      <c r="C15" s="45">
        <v>313.60000000000002</v>
      </c>
      <c r="D15" s="46" t="e">
        <f t="shared" si="0"/>
        <v>#DIV/0!</v>
      </c>
      <c r="E15" s="22"/>
      <c r="F15" s="22"/>
    </row>
    <row r="16" spans="1:6" s="14" customFormat="1" ht="25.5" x14ac:dyDescent="0.25">
      <c r="A16" s="44" t="s">
        <v>43</v>
      </c>
      <c r="B16" s="45">
        <v>23761.9</v>
      </c>
      <c r="C16" s="45">
        <v>19134.599999999999</v>
      </c>
      <c r="D16" s="46">
        <f t="shared" si="0"/>
        <v>0.80526388883043853</v>
      </c>
      <c r="E16" s="22"/>
      <c r="F16" s="22"/>
    </row>
    <row r="17" spans="1:6" s="14" customFormat="1" ht="25.5" x14ac:dyDescent="0.25">
      <c r="A17" s="44" t="s">
        <v>44</v>
      </c>
      <c r="B17" s="45">
        <v>1578.3</v>
      </c>
      <c r="C17" s="45">
        <v>736.2</v>
      </c>
      <c r="D17" s="46">
        <f t="shared" si="0"/>
        <v>0.46645124501045432</v>
      </c>
      <c r="E17" s="22"/>
      <c r="F17" s="22"/>
    </row>
    <row r="18" spans="1:6" s="14" customFormat="1" x14ac:dyDescent="0.25">
      <c r="A18" s="44" t="s">
        <v>45</v>
      </c>
      <c r="B18" s="45">
        <v>225.3</v>
      </c>
      <c r="C18" s="45">
        <v>114.1</v>
      </c>
      <c r="D18" s="46">
        <f t="shared" si="0"/>
        <v>0.50643586329338652</v>
      </c>
      <c r="E18" s="22"/>
      <c r="F18" s="22"/>
    </row>
    <row r="19" spans="1:6" s="15" customFormat="1" ht="25.5" x14ac:dyDescent="0.25">
      <c r="A19" s="41" t="s">
        <v>51</v>
      </c>
      <c r="B19" s="42">
        <v>919069</v>
      </c>
      <c r="C19" s="42">
        <v>460178.3</v>
      </c>
      <c r="D19" s="43">
        <f t="shared" si="0"/>
        <v>0.5007004914756128</v>
      </c>
      <c r="E19" s="21"/>
      <c r="F19" s="21"/>
    </row>
    <row r="20" spans="1:6" s="15" customFormat="1" ht="27.75" customHeight="1" x14ac:dyDescent="0.25">
      <c r="A20" s="58"/>
      <c r="B20" s="59"/>
      <c r="C20" s="59"/>
      <c r="D20" s="60"/>
      <c r="E20" s="21"/>
      <c r="F20" s="21"/>
    </row>
    <row r="21" spans="1:6" s="15" customFormat="1" ht="76.5" x14ac:dyDescent="0.25">
      <c r="A21" s="8"/>
      <c r="B21" s="2" t="s">
        <v>53</v>
      </c>
      <c r="C21" s="57" t="s">
        <v>58</v>
      </c>
      <c r="D21" s="3" t="s">
        <v>37</v>
      </c>
      <c r="E21" s="21"/>
      <c r="F21" s="21"/>
    </row>
    <row r="22" spans="1:6" x14ac:dyDescent="0.25">
      <c r="A22" s="23" t="s">
        <v>38</v>
      </c>
      <c r="B22" s="24">
        <f>SUM(B23:B36)</f>
        <v>1381482.6</v>
      </c>
      <c r="C22" s="24">
        <f>SUM(C23:C36)</f>
        <v>544871.5</v>
      </c>
      <c r="D22" s="25">
        <f t="shared" ref="D22:D36" si="1">C22/B22</f>
        <v>0.39441068602673673</v>
      </c>
    </row>
    <row r="23" spans="1:6" s="15" customFormat="1" x14ac:dyDescent="0.25">
      <c r="A23" s="47" t="s">
        <v>24</v>
      </c>
      <c r="B23" s="48">
        <v>123390.9</v>
      </c>
      <c r="C23" s="48">
        <v>42124.2</v>
      </c>
      <c r="D23" s="46">
        <f t="shared" si="1"/>
        <v>0.34138822230812804</v>
      </c>
      <c r="E23" s="21"/>
      <c r="F23" s="21"/>
    </row>
    <row r="24" spans="1:6" s="15" customFormat="1" hidden="1" x14ac:dyDescent="0.25">
      <c r="A24" s="47" t="s">
        <v>25</v>
      </c>
      <c r="B24" s="48">
        <v>0</v>
      </c>
      <c r="C24" s="48">
        <v>0</v>
      </c>
      <c r="D24" s="46" t="e">
        <f t="shared" si="1"/>
        <v>#DIV/0!</v>
      </c>
      <c r="E24" s="21"/>
      <c r="F24" s="21"/>
    </row>
    <row r="25" spans="1:6" s="15" customFormat="1" ht="25.5" x14ac:dyDescent="0.25">
      <c r="A25" s="47" t="s">
        <v>26</v>
      </c>
      <c r="B25" s="48">
        <v>10338.9</v>
      </c>
      <c r="C25" s="48">
        <v>3248.6</v>
      </c>
      <c r="D25" s="46">
        <f t="shared" si="1"/>
        <v>0.31421137645204034</v>
      </c>
      <c r="E25" s="21"/>
      <c r="F25" s="21"/>
    </row>
    <row r="26" spans="1:6" s="15" customFormat="1" x14ac:dyDescent="0.25">
      <c r="A26" s="47" t="s">
        <v>27</v>
      </c>
      <c r="B26" s="48">
        <v>113430.9</v>
      </c>
      <c r="C26" s="48">
        <v>13363.2</v>
      </c>
      <c r="D26" s="46">
        <f t="shared" si="1"/>
        <v>0.11780916840120285</v>
      </c>
      <c r="E26" s="21"/>
      <c r="F26" s="21"/>
    </row>
    <row r="27" spans="1:6" s="15" customFormat="1" x14ac:dyDescent="0.25">
      <c r="A27" s="47" t="s">
        <v>28</v>
      </c>
      <c r="B27" s="48">
        <v>72516.3</v>
      </c>
      <c r="C27" s="48">
        <v>20822.3</v>
      </c>
      <c r="D27" s="46">
        <f t="shared" si="1"/>
        <v>0.28713958103212656</v>
      </c>
      <c r="E27" s="21"/>
      <c r="F27" s="21"/>
    </row>
    <row r="28" spans="1:6" s="15" customFormat="1" x14ac:dyDescent="0.25">
      <c r="A28" s="47" t="s">
        <v>29</v>
      </c>
      <c r="B28" s="48">
        <v>400</v>
      </c>
      <c r="C28" s="48">
        <v>22.5</v>
      </c>
      <c r="D28" s="46">
        <f t="shared" si="1"/>
        <v>5.6250000000000001E-2</v>
      </c>
      <c r="E28" s="21"/>
      <c r="F28" s="21"/>
    </row>
    <row r="29" spans="1:6" s="15" customFormat="1" x14ac:dyDescent="0.25">
      <c r="A29" s="47" t="s">
        <v>30</v>
      </c>
      <c r="B29" s="48">
        <v>881155.3</v>
      </c>
      <c r="C29" s="48">
        <v>400464.1</v>
      </c>
      <c r="D29" s="46">
        <f t="shared" si="1"/>
        <v>0.45447618597992878</v>
      </c>
      <c r="E29" s="21"/>
      <c r="F29" s="21"/>
    </row>
    <row r="30" spans="1:6" s="15" customFormat="1" x14ac:dyDescent="0.25">
      <c r="A30" s="47" t="s">
        <v>31</v>
      </c>
      <c r="B30" s="48">
        <v>30850.5</v>
      </c>
      <c r="C30" s="48">
        <v>12003.3</v>
      </c>
      <c r="D30" s="46">
        <f t="shared" si="1"/>
        <v>0.38907959352360577</v>
      </c>
      <c r="E30" s="21"/>
      <c r="F30" s="21"/>
    </row>
    <row r="31" spans="1:6" s="15" customFormat="1" hidden="1" x14ac:dyDescent="0.25">
      <c r="A31" s="47" t="s">
        <v>32</v>
      </c>
      <c r="B31" s="48">
        <v>0</v>
      </c>
      <c r="C31" s="48">
        <v>0</v>
      </c>
      <c r="D31" s="46" t="e">
        <f t="shared" si="1"/>
        <v>#DIV/0!</v>
      </c>
      <c r="E31" s="21"/>
      <c r="F31" s="21"/>
    </row>
    <row r="32" spans="1:6" s="15" customFormat="1" x14ac:dyDescent="0.25">
      <c r="A32" s="47" t="s">
        <v>33</v>
      </c>
      <c r="B32" s="48">
        <v>77303</v>
      </c>
      <c r="C32" s="48">
        <v>21487.7</v>
      </c>
      <c r="D32" s="46">
        <f t="shared" si="1"/>
        <v>0.27796721990090939</v>
      </c>
      <c r="E32" s="21"/>
      <c r="F32" s="21"/>
    </row>
    <row r="33" spans="1:6" s="15" customFormat="1" x14ac:dyDescent="0.25">
      <c r="A33" s="47" t="s">
        <v>34</v>
      </c>
      <c r="B33" s="48">
        <v>22303.3</v>
      </c>
      <c r="C33" s="48">
        <v>11742.7</v>
      </c>
      <c r="D33" s="46">
        <f t="shared" si="1"/>
        <v>0.52650056269700007</v>
      </c>
      <c r="E33" s="21"/>
      <c r="F33" s="21"/>
    </row>
    <row r="34" spans="1:6" s="15" customFormat="1" x14ac:dyDescent="0.25">
      <c r="A34" s="47" t="s">
        <v>47</v>
      </c>
      <c r="B34" s="48">
        <v>2404.6</v>
      </c>
      <c r="C34" s="48">
        <v>660</v>
      </c>
      <c r="D34" s="46">
        <f t="shared" si="1"/>
        <v>0.27447392497712719</v>
      </c>
      <c r="E34" s="21"/>
      <c r="F34" s="21"/>
    </row>
    <row r="35" spans="1:6" s="15" customFormat="1" ht="25.5" x14ac:dyDescent="0.25">
      <c r="A35" s="47" t="s">
        <v>35</v>
      </c>
      <c r="B35" s="48">
        <v>1220.9000000000001</v>
      </c>
      <c r="C35" s="48">
        <v>566.6</v>
      </c>
      <c r="D35" s="46">
        <f t="shared" si="1"/>
        <v>0.46408387255303463</v>
      </c>
      <c r="E35" s="21"/>
      <c r="F35" s="21"/>
    </row>
    <row r="36" spans="1:6" s="15" customFormat="1" ht="51" x14ac:dyDescent="0.25">
      <c r="A36" s="47" t="s">
        <v>36</v>
      </c>
      <c r="B36" s="48">
        <v>46168</v>
      </c>
      <c r="C36" s="48">
        <v>18366.3</v>
      </c>
      <c r="D36" s="46">
        <f t="shared" si="1"/>
        <v>0.39781450355224396</v>
      </c>
      <c r="E36" s="21"/>
      <c r="F36" s="21"/>
    </row>
    <row r="37" spans="1:6" x14ac:dyDescent="0.25">
      <c r="A37" s="23" t="s">
        <v>48</v>
      </c>
      <c r="B37" s="24">
        <v>-11477.5</v>
      </c>
      <c r="C37" s="24">
        <f>C6-C22</f>
        <v>57913.900000000023</v>
      </c>
      <c r="D37" s="26" t="s">
        <v>49</v>
      </c>
    </row>
    <row r="38" spans="1:6" x14ac:dyDescent="0.25">
      <c r="C38" s="51"/>
    </row>
  </sheetData>
  <mergeCells count="1">
    <mergeCell ref="A3:D3"/>
  </mergeCells>
  <printOptions horizontalCentered="1"/>
  <pageMargins left="0.23622047244094491" right="0.23622047244094491" top="0.3937007874015748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F10" sqref="F10:F11"/>
    </sheetView>
  </sheetViews>
  <sheetFormatPr defaultRowHeight="15" x14ac:dyDescent="0.25"/>
  <cols>
    <col min="1" max="1" width="5.85546875" customWidth="1"/>
    <col min="2" max="2" width="16.85546875" customWidth="1"/>
    <col min="3" max="8" width="17" customWidth="1"/>
    <col min="9" max="10" width="13.140625" customWidth="1"/>
  </cols>
  <sheetData>
    <row r="1" spans="1:8" x14ac:dyDescent="0.25">
      <c r="H1" s="11" t="s">
        <v>16</v>
      </c>
    </row>
    <row r="2" spans="1:8" x14ac:dyDescent="0.25">
      <c r="B2" s="64" t="s">
        <v>59</v>
      </c>
      <c r="C2" s="64"/>
      <c r="D2" s="64"/>
      <c r="E2" s="64"/>
      <c r="F2" s="64"/>
      <c r="G2" s="64"/>
    </row>
    <row r="3" spans="1:8" x14ac:dyDescent="0.25">
      <c r="B3" s="10"/>
      <c r="C3" s="10"/>
      <c r="D3" s="10"/>
      <c r="E3" s="10"/>
      <c r="F3" s="10"/>
      <c r="G3" s="10"/>
    </row>
    <row r="4" spans="1:8" x14ac:dyDescent="0.25">
      <c r="B4" s="30" t="s">
        <v>50</v>
      </c>
    </row>
    <row r="5" spans="1:8" x14ac:dyDescent="0.25">
      <c r="B5" s="9"/>
    </row>
    <row r="6" spans="1:8" ht="34.5" customHeight="1" x14ac:dyDescent="0.25">
      <c r="A6" s="66" t="s">
        <v>0</v>
      </c>
      <c r="B6" s="66" t="s">
        <v>4</v>
      </c>
      <c r="C6" s="65" t="s">
        <v>56</v>
      </c>
      <c r="D6" s="65"/>
      <c r="E6" s="65" t="s">
        <v>15</v>
      </c>
      <c r="F6" s="65"/>
      <c r="G6" s="65" t="s">
        <v>57</v>
      </c>
      <c r="H6" s="65"/>
    </row>
    <row r="7" spans="1:8" ht="51" x14ac:dyDescent="0.25">
      <c r="A7" s="66"/>
      <c r="B7" s="66"/>
      <c r="C7" s="5" t="s">
        <v>13</v>
      </c>
      <c r="D7" s="6" t="s">
        <v>14</v>
      </c>
      <c r="E7" s="5" t="s">
        <v>13</v>
      </c>
      <c r="F7" s="5" t="s">
        <v>14</v>
      </c>
      <c r="G7" s="5" t="s">
        <v>13</v>
      </c>
      <c r="H7" s="5" t="s">
        <v>14</v>
      </c>
    </row>
    <row r="8" spans="1:8" s="15" customFormat="1" x14ac:dyDescent="0.25">
      <c r="A8" s="16">
        <v>1</v>
      </c>
      <c r="B8" s="17" t="s">
        <v>7</v>
      </c>
      <c r="C8" s="36">
        <v>327095.40000000002</v>
      </c>
      <c r="D8" s="36">
        <v>195278.3</v>
      </c>
      <c r="E8" s="38">
        <v>123337.4</v>
      </c>
      <c r="F8" s="36">
        <v>58349.599999999999</v>
      </c>
      <c r="G8" s="35">
        <f t="shared" ref="G8:G11" si="0">E8/C8</f>
        <v>0.3770685861066832</v>
      </c>
      <c r="H8" s="35">
        <f>F8/D8</f>
        <v>0.2988022734732943</v>
      </c>
    </row>
    <row r="9" spans="1:8" s="15" customFormat="1" x14ac:dyDescent="0.25">
      <c r="A9" s="18" t="s">
        <v>1</v>
      </c>
      <c r="B9" s="17" t="s">
        <v>9</v>
      </c>
      <c r="C9" s="37">
        <v>50929.9</v>
      </c>
      <c r="D9" s="37">
        <v>27646.799999999999</v>
      </c>
      <c r="E9" s="38">
        <v>15923.7</v>
      </c>
      <c r="F9" s="37">
        <v>11811.4</v>
      </c>
      <c r="G9" s="35">
        <f>E9/C9</f>
        <v>0.31265916485208101</v>
      </c>
      <c r="H9" s="35">
        <f t="shared" ref="H9:H12" si="1">F9/D9</f>
        <v>0.42722485061562276</v>
      </c>
    </row>
    <row r="10" spans="1:8" s="15" customFormat="1" x14ac:dyDescent="0.25">
      <c r="A10" s="18" t="s">
        <v>2</v>
      </c>
      <c r="B10" s="17" t="s">
        <v>10</v>
      </c>
      <c r="C10" s="37">
        <v>40893.199999999997</v>
      </c>
      <c r="D10" s="36">
        <v>16216.6</v>
      </c>
      <c r="E10" s="38">
        <v>15538.7</v>
      </c>
      <c r="F10" s="37">
        <v>4405.7</v>
      </c>
      <c r="G10" s="35">
        <f t="shared" si="0"/>
        <v>0.37998249097649489</v>
      </c>
      <c r="H10" s="35">
        <f t="shared" si="1"/>
        <v>0.27167840361111451</v>
      </c>
    </row>
    <row r="11" spans="1:8" s="15" customFormat="1" x14ac:dyDescent="0.25">
      <c r="A11" s="18" t="s">
        <v>3</v>
      </c>
      <c r="B11" s="17" t="s">
        <v>52</v>
      </c>
      <c r="C11" s="37">
        <v>15428.8</v>
      </c>
      <c r="D11" s="37">
        <v>3480</v>
      </c>
      <c r="E11" s="38">
        <v>5973.2</v>
      </c>
      <c r="F11" s="37">
        <v>920.3</v>
      </c>
      <c r="G11" s="35">
        <f t="shared" si="0"/>
        <v>0.38714611635383178</v>
      </c>
      <c r="H11" s="35">
        <f t="shared" si="1"/>
        <v>0.26445402298850573</v>
      </c>
    </row>
    <row r="12" spans="1:8" ht="38.25" x14ac:dyDescent="0.25">
      <c r="A12" s="1"/>
      <c r="B12" s="12" t="s">
        <v>11</v>
      </c>
      <c r="C12" s="28">
        <f>SUM(C8:C11)</f>
        <v>434347.30000000005</v>
      </c>
      <c r="D12" s="27">
        <f t="shared" ref="D12:F12" si="2">SUM(D8:D11)</f>
        <v>242621.69999999998</v>
      </c>
      <c r="E12" s="27">
        <f>SUM(E8:E11)</f>
        <v>160773.00000000003</v>
      </c>
      <c r="F12" s="28">
        <f t="shared" si="2"/>
        <v>75487</v>
      </c>
      <c r="G12" s="29">
        <f>E12/C12</f>
        <v>0.37014849637605668</v>
      </c>
      <c r="H12" s="29">
        <f t="shared" si="1"/>
        <v>0.31113045535498268</v>
      </c>
    </row>
    <row r="13" spans="1:8" s="15" customFormat="1" x14ac:dyDescent="0.25">
      <c r="A13" s="33"/>
      <c r="B13" s="62"/>
      <c r="C13" s="63"/>
      <c r="D13" s="63"/>
      <c r="E13" s="63"/>
      <c r="F13" s="63"/>
      <c r="G13" s="63"/>
      <c r="H13" s="34"/>
    </row>
    <row r="14" spans="1:8" s="15" customFormat="1" x14ac:dyDescent="0.25">
      <c r="A14" s="33"/>
      <c r="B14" s="49"/>
      <c r="C14" s="50"/>
      <c r="D14" s="50"/>
      <c r="E14" s="50"/>
      <c r="F14" s="50"/>
      <c r="G14" s="50"/>
      <c r="H14" s="34"/>
    </row>
    <row r="15" spans="1:8" s="15" customFormat="1" x14ac:dyDescent="0.25">
      <c r="A15" s="33"/>
      <c r="B15" s="49"/>
      <c r="C15" s="50"/>
      <c r="D15" s="50"/>
      <c r="E15" s="50"/>
      <c r="F15" s="50"/>
      <c r="G15" s="50"/>
      <c r="H15" s="34"/>
    </row>
    <row r="16" spans="1:8" x14ac:dyDescent="0.25">
      <c r="B16" s="30" t="s">
        <v>17</v>
      </c>
    </row>
    <row r="17" spans="1:10" x14ac:dyDescent="0.25">
      <c r="B17" s="9"/>
    </row>
    <row r="18" spans="1:10" ht="76.5" x14ac:dyDescent="0.25">
      <c r="A18" s="2" t="s">
        <v>0</v>
      </c>
      <c r="B18" s="2" t="s">
        <v>4</v>
      </c>
      <c r="C18" s="2" t="s">
        <v>5</v>
      </c>
      <c r="D18" s="2" t="s">
        <v>6</v>
      </c>
      <c r="E18" s="3" t="s">
        <v>12</v>
      </c>
      <c r="H18" s="52"/>
      <c r="I18" s="52"/>
      <c r="J18" s="52"/>
    </row>
    <row r="19" spans="1:10" s="15" customFormat="1" x14ac:dyDescent="0.25">
      <c r="A19" s="16">
        <v>1</v>
      </c>
      <c r="B19" s="17" t="s">
        <v>7</v>
      </c>
      <c r="C19" s="39">
        <v>362612.6</v>
      </c>
      <c r="D19" s="39">
        <v>109272.3</v>
      </c>
      <c r="E19" s="40">
        <f>D19/C19</f>
        <v>0.30134722290400279</v>
      </c>
      <c r="H19" s="53"/>
      <c r="I19" s="54"/>
      <c r="J19" s="54"/>
    </row>
    <row r="20" spans="1:10" s="15" customFormat="1" x14ac:dyDescent="0.25">
      <c r="A20" s="18" t="s">
        <v>1</v>
      </c>
      <c r="B20" s="17" t="s">
        <v>9</v>
      </c>
      <c r="C20" s="38">
        <v>72301.899999999994</v>
      </c>
      <c r="D20" s="37">
        <v>17431.2</v>
      </c>
      <c r="E20" s="40">
        <f t="shared" ref="E20:E23" si="3">D20/C20</f>
        <v>0.24108910000981998</v>
      </c>
      <c r="H20" s="53"/>
      <c r="I20" s="54"/>
      <c r="J20" s="54"/>
    </row>
    <row r="21" spans="1:10" s="15" customFormat="1" x14ac:dyDescent="0.25">
      <c r="A21" s="18" t="s">
        <v>2</v>
      </c>
      <c r="B21" s="17" t="s">
        <v>10</v>
      </c>
      <c r="C21" s="38">
        <v>50027.8</v>
      </c>
      <c r="D21" s="37">
        <v>12069.8</v>
      </c>
      <c r="E21" s="40">
        <f t="shared" si="3"/>
        <v>0.24126185840672584</v>
      </c>
      <c r="H21" s="53"/>
      <c r="I21" s="54"/>
      <c r="J21" s="54"/>
    </row>
    <row r="22" spans="1:10" s="15" customFormat="1" x14ac:dyDescent="0.25">
      <c r="A22" s="18" t="s">
        <v>3</v>
      </c>
      <c r="B22" s="17" t="s">
        <v>8</v>
      </c>
      <c r="C22" s="38">
        <v>16578.599999999999</v>
      </c>
      <c r="D22" s="37">
        <v>5753.7</v>
      </c>
      <c r="E22" s="40">
        <f t="shared" si="3"/>
        <v>0.3470558430748073</v>
      </c>
      <c r="H22" s="53"/>
      <c r="I22" s="54"/>
      <c r="J22" s="54"/>
    </row>
    <row r="23" spans="1:10" s="9" customFormat="1" ht="38.25" x14ac:dyDescent="0.25">
      <c r="A23" s="13"/>
      <c r="B23" s="12" t="s">
        <v>11</v>
      </c>
      <c r="C23" s="31">
        <f>SUM(C19:C22)</f>
        <v>501520.89999999997</v>
      </c>
      <c r="D23" s="31">
        <f>SUM(D19:D22)</f>
        <v>144527</v>
      </c>
      <c r="E23" s="32">
        <f t="shared" si="3"/>
        <v>0.28817742191800982</v>
      </c>
      <c r="H23" s="53"/>
      <c r="I23" s="54"/>
      <c r="J23" s="54"/>
    </row>
    <row r="24" spans="1:10" x14ac:dyDescent="0.25">
      <c r="H24" s="55"/>
      <c r="I24" s="56"/>
      <c r="J24" s="56"/>
    </row>
  </sheetData>
  <mergeCells count="7">
    <mergeCell ref="B13:G13"/>
    <mergeCell ref="B2:G2"/>
    <mergeCell ref="G6:H6"/>
    <mergeCell ref="A6:A7"/>
    <mergeCell ref="B6:B7"/>
    <mergeCell ref="C6:D6"/>
    <mergeCell ref="E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</dc:creator>
  <cp:lastModifiedBy>Андронова</cp:lastModifiedBy>
  <cp:lastPrinted>2016-06-20T10:57:10Z</cp:lastPrinted>
  <dcterms:created xsi:type="dcterms:W3CDTF">2014-02-06T03:35:05Z</dcterms:created>
  <dcterms:modified xsi:type="dcterms:W3CDTF">2016-06-20T11:05:55Z</dcterms:modified>
</cp:coreProperties>
</file>