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115" windowHeight="9465" activeTab="1"/>
  </bookViews>
  <sheets>
    <sheet name="Форма 1" sheetId="2" r:id="rId1"/>
    <sheet name="Форма 2" sheetId="1" r:id="rId2"/>
  </sheets>
  <calcPr calcId="145621"/>
</workbook>
</file>

<file path=xl/calcChain.xml><?xml version="1.0" encoding="utf-8"?>
<calcChain xmlns="http://schemas.openxmlformats.org/spreadsheetml/2006/main">
  <c r="D21" i="1" l="1"/>
  <c r="C21" i="1"/>
  <c r="D12" i="1"/>
  <c r="E12" i="1"/>
  <c r="F12" i="1"/>
  <c r="C12" i="1"/>
  <c r="E18" i="1"/>
  <c r="E19" i="1"/>
  <c r="E20" i="1"/>
  <c r="E21" i="1"/>
  <c r="E17" i="1"/>
  <c r="G9" i="1"/>
  <c r="H9" i="1"/>
  <c r="G10" i="1"/>
  <c r="H10" i="1"/>
  <c r="G11" i="1"/>
  <c r="H11" i="1"/>
  <c r="G12" i="1"/>
  <c r="H12" i="1"/>
  <c r="H8" i="1"/>
  <c r="G8" i="1"/>
  <c r="C20" i="2"/>
  <c r="B20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B6" i="2"/>
  <c r="D19" i="2"/>
  <c r="D12" i="2"/>
  <c r="C7" i="2"/>
  <c r="C6" i="2" s="1"/>
  <c r="B7" i="2"/>
  <c r="D7" i="2" s="1"/>
  <c r="D18" i="2"/>
  <c r="D17" i="2"/>
  <c r="D16" i="2"/>
  <c r="D9" i="2"/>
  <c r="D10" i="2"/>
  <c r="D11" i="2"/>
  <c r="D13" i="2"/>
  <c r="D14" i="2"/>
  <c r="D15" i="2"/>
  <c r="D8" i="2"/>
  <c r="D20" i="2" l="1"/>
  <c r="C35" i="2"/>
  <c r="D6" i="2"/>
</calcChain>
</file>

<file path=xl/sharedStrings.xml><?xml version="1.0" encoding="utf-8"?>
<sst xmlns="http://schemas.openxmlformats.org/spreadsheetml/2006/main" count="72" uniqueCount="56">
  <si>
    <t>№ п/п</t>
  </si>
  <si>
    <t>2</t>
  </si>
  <si>
    <t>3</t>
  </si>
  <si>
    <t>4</t>
  </si>
  <si>
    <t>Наименование поселений</t>
  </si>
  <si>
    <t>Уточненные годовые бюджеты,  тыс. рублей</t>
  </si>
  <si>
    <t>Исполнение бюджетов , тыс. рублей</t>
  </si>
  <si>
    <t>Краснокамское ГП</t>
  </si>
  <si>
    <t>Стрпунинское СП</t>
  </si>
  <si>
    <t>Оверятское ГП</t>
  </si>
  <si>
    <t>Майское СП</t>
  </si>
  <si>
    <t>Итого по бюджетам поселений:</t>
  </si>
  <si>
    <t xml:space="preserve">% исполнения бюджетов по отношению к уточненным годовым бюджетам </t>
  </si>
  <si>
    <t>всего</t>
  </si>
  <si>
    <t>в том числе, налоговые и неналоговые доходы</t>
  </si>
  <si>
    <t>Исполнение бюджетов, тыс. рублей</t>
  </si>
  <si>
    <t xml:space="preserve">Форма № 2 </t>
  </si>
  <si>
    <t>Расходы</t>
  </si>
  <si>
    <t>НАЛОГОВЫЕ, НЕНАЛОГОВЫЕ ДОХОДЫ</t>
  </si>
  <si>
    <t xml:space="preserve">Налоги на прибыль, доходы </t>
  </si>
  <si>
    <t>Акцизы по подакцизным товарам (продукции), производимым на территории РФ</t>
  </si>
  <si>
    <t xml:space="preserve">Налоги на совокупный доход </t>
  </si>
  <si>
    <t xml:space="preserve">Налоги на имущество </t>
  </si>
  <si>
    <t xml:space="preserve">Доходы от использования имущества, находящегося в государственной и муниципальной собственности </t>
  </si>
  <si>
    <t>БЕЗВОЗМЕЗДНЫЕ ПОСТУПЛЕНИЯ ОТ ДРУГИХ БЮДЖЕТОВ БЮДЖЕТНОЙ СИСТЕМЫ РОССИЙСКОЙ ФЕДЕРАЦИИ</t>
  </si>
  <si>
    <t xml:space="preserve">Общегосударственные вопросы </t>
  </si>
  <si>
    <t>Национальная оборона</t>
  </si>
  <si>
    <t xml:space="preserve">Национальная безопасность и правоохранительная деятельность </t>
  </si>
  <si>
    <t xml:space="preserve">Национальная экономика </t>
  </si>
  <si>
    <t>Жилищно-коммунальное хозяйство</t>
  </si>
  <si>
    <t>Охрана окружающей среды</t>
  </si>
  <si>
    <t xml:space="preserve">Образование </t>
  </si>
  <si>
    <t>Культура и кинематография</t>
  </si>
  <si>
    <t>Здравоохранение</t>
  </si>
  <si>
    <t xml:space="preserve">Социальная политика 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</si>
  <si>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</si>
  <si>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</si>
  <si>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</si>
  <si>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Уточненные годовой бюджет,  тыс. рублей</t>
  </si>
  <si>
    <t xml:space="preserve">% исполнения бюджета по отношению к уточненным годовым бюджетам </t>
  </si>
  <si>
    <t>РАСХОДЫ - ВСЕГО, в том числе:</t>
  </si>
  <si>
    <t>ДОХОДЫ - ВСЕГО, в том числе:</t>
  </si>
  <si>
    <t xml:space="preserve">Форма № 1 </t>
  </si>
  <si>
    <t>Исполнение бюджетов,                тыс. рублей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</si>
  <si>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</si>
  <si>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</si>
  <si>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</si>
  <si>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</si>
  <si>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</si>
  <si>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Государственная пошлина</t>
  </si>
  <si>
    <t>Средства массовой информации</t>
  </si>
  <si>
    <t>ДЕФИЦИТ(-)/ПРОФИЦИТ(+)</t>
  </si>
  <si>
    <t>х</t>
  </si>
  <si>
    <t>Доходы (в том числе налоговые и неналоговые)</t>
  </si>
  <si>
    <t>Оперативная информация об исполнении районного бюджета в текущем году на 01.05.2014 года</t>
  </si>
  <si>
    <t>Оперативная информация об исполнении бюджетов поселений на 01.05.2014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</si>
</sst>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#,##0.0_р_."/>
    <numFmt numFmtId="167" formatCode="0.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 Cyr"/>
      <charset val="204"/>
    </font>
    <font>
      <sz val="10"/>
      <color theme="1"/>
      <name val="Times New Roman Cyr"/>
      <charset val="204"/>
    </font>
    <font>
      <sz val="10"/>
      <name val="Times New Roman Cyr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1">
    <xf numFmtId="0" fontId="0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8" borderId="0" applyNumberFormat="0" applyBorder="0" applyAlignment="0" applyProtection="0"/>
    <xf numFmtId="0" fontId="9" fillId="27" borderId="0" applyNumberFormat="0" applyBorder="0" applyAlignment="0" applyProtection="0"/>
    <xf numFmtId="0" fontId="11" fillId="18" borderId="0" applyNumberFormat="0" applyBorder="0" applyAlignment="0" applyProtection="0"/>
    <xf numFmtId="0" fontId="12" fillId="28" borderId="1" applyNumberFormat="0" applyAlignment="0" applyProtection="0"/>
    <xf numFmtId="0" fontId="13" fillId="19" borderId="2" applyNumberForma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1" applyNumberFormat="0" applyAlignment="0" applyProtection="0"/>
    <xf numFmtId="0" fontId="21" fillId="0" borderId="6" applyNumberFormat="0" applyFill="0" applyAlignment="0" applyProtection="0"/>
    <xf numFmtId="0" fontId="22" fillId="27" borderId="0" applyNumberFormat="0" applyBorder="0" applyAlignment="0" applyProtection="0"/>
    <xf numFmtId="0" fontId="23" fillId="26" borderId="7" applyNumberFormat="0" applyFont="0" applyAlignment="0" applyProtection="0"/>
    <xf numFmtId="0" fontId="24" fillId="28" borderId="8" applyNumberFormat="0" applyAlignment="0" applyProtection="0"/>
    <xf numFmtId="4" fontId="25" fillId="33" borderId="9" applyNumberFormat="0" applyProtection="0">
      <alignment vertical="center"/>
    </xf>
    <xf numFmtId="4" fontId="26" fillId="33" borderId="9" applyNumberFormat="0" applyProtection="0">
      <alignment vertical="center"/>
    </xf>
    <xf numFmtId="4" fontId="25" fillId="33" borderId="9" applyNumberFormat="0" applyProtection="0">
      <alignment horizontal="left" vertical="center" indent="1"/>
    </xf>
    <xf numFmtId="0" fontId="25" fillId="33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34" borderId="9" applyNumberFormat="0" applyProtection="0">
      <alignment horizontal="right" vertical="center"/>
    </xf>
    <xf numFmtId="4" fontId="7" fillId="35" borderId="9" applyNumberFormat="0" applyProtection="0">
      <alignment horizontal="right" vertical="center"/>
    </xf>
    <xf numFmtId="4" fontId="7" fillId="36" borderId="9" applyNumberFormat="0" applyProtection="0">
      <alignment horizontal="right" vertical="center"/>
    </xf>
    <xf numFmtId="4" fontId="7" fillId="37" borderId="9" applyNumberFormat="0" applyProtection="0">
      <alignment horizontal="right" vertical="center"/>
    </xf>
    <xf numFmtId="4" fontId="7" fillId="9" borderId="9" applyNumberFormat="0" applyProtection="0">
      <alignment horizontal="right" vertical="center"/>
    </xf>
    <xf numFmtId="4" fontId="7" fillId="38" borderId="9" applyNumberFormat="0" applyProtection="0">
      <alignment horizontal="right" vertical="center"/>
    </xf>
    <xf numFmtId="4" fontId="7" fillId="39" borderId="9" applyNumberFormat="0" applyProtection="0">
      <alignment horizontal="right" vertical="center"/>
    </xf>
    <xf numFmtId="4" fontId="25" fillId="40" borderId="10" applyNumberFormat="0" applyProtection="0">
      <alignment horizontal="left" vertical="center" indent="1"/>
    </xf>
    <xf numFmtId="4" fontId="7" fillId="41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8" fillId="41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top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top" indent="1"/>
    </xf>
    <xf numFmtId="0" fontId="23" fillId="6" borderId="9" applyNumberFormat="0" applyProtection="0">
      <alignment horizontal="left" vertical="center" indent="1"/>
    </xf>
    <xf numFmtId="0" fontId="23" fillId="6" borderId="9" applyNumberFormat="0" applyProtection="0">
      <alignment horizontal="left" vertical="top" indent="1"/>
    </xf>
    <xf numFmtId="0" fontId="23" fillId="41" borderId="9" applyNumberFormat="0" applyProtection="0">
      <alignment horizontal="left" vertical="center" indent="1"/>
    </xf>
    <xf numFmtId="0" fontId="23" fillId="41" borderId="9" applyNumberFormat="0" applyProtection="0">
      <alignment horizontal="left" vertical="top" indent="1"/>
    </xf>
    <xf numFmtId="0" fontId="23" fillId="5" borderId="11" applyNumberFormat="0">
      <protection locked="0"/>
    </xf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1" borderId="9" applyNumberFormat="0" applyProtection="0">
      <alignment horizontal="right" vertical="center"/>
    </xf>
    <xf numFmtId="4" fontId="29" fillId="41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2" borderId="0" applyNumberFormat="0" applyProtection="0">
      <alignment horizontal="left" vertical="center" indent="1"/>
    </xf>
    <xf numFmtId="4" fontId="31" fillId="41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49" fontId="5" fillId="0" borderId="11" xfId="1" applyNumberFormat="1" applyFont="1" applyBorder="1" applyAlignment="1">
      <alignment horizontal="center"/>
    </xf>
    <xf numFmtId="0" fontId="5" fillId="0" borderId="11" xfId="1" applyNumberFormat="1" applyFont="1" applyBorder="1" applyAlignment="1">
      <alignment horizontal="left"/>
    </xf>
    <xf numFmtId="165" fontId="5" fillId="0" borderId="11" xfId="1" applyNumberFormat="1" applyFont="1" applyBorder="1" applyAlignment="1">
      <alignment horizontal="center"/>
    </xf>
    <xf numFmtId="0" fontId="5" fillId="0" borderId="11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/>
    <xf numFmtId="0" fontId="6" fillId="0" borderId="11" xfId="1" applyNumberFormat="1" applyFont="1" applyBorder="1" applyAlignment="1">
      <alignment horizontal="center" vertical="top" wrapText="1"/>
    </xf>
    <xf numFmtId="0" fontId="6" fillId="0" borderId="11" xfId="1" applyNumberFormat="1" applyFont="1" applyFill="1" applyBorder="1" applyAlignment="1">
      <alignment horizontal="center" vertical="top" wrapText="1"/>
    </xf>
    <xf numFmtId="0" fontId="36" fillId="0" borderId="11" xfId="109" applyFont="1" applyFill="1" applyBorder="1" applyAlignment="1">
      <alignment vertical="center" wrapText="1"/>
    </xf>
    <xf numFmtId="166" fontId="36" fillId="0" borderId="11" xfId="109" applyNumberFormat="1" applyFont="1" applyFill="1" applyBorder="1" applyAlignment="1">
      <alignment vertical="center" wrapText="1"/>
    </xf>
    <xf numFmtId="0" fontId="36" fillId="0" borderId="11" xfId="109" applyFont="1" applyBorder="1" applyAlignment="1">
      <alignment vertical="center" wrapText="1"/>
    </xf>
    <xf numFmtId="165" fontId="40" fillId="0" borderId="11" xfId="109" applyNumberFormat="1" applyFont="1" applyFill="1" applyBorder="1" applyAlignment="1">
      <alignment horizontal="center" vertical="center" wrapText="1"/>
    </xf>
    <xf numFmtId="166" fontId="41" fillId="0" borderId="11" xfId="109" applyNumberFormat="1" applyFont="1" applyFill="1" applyBorder="1" applyAlignment="1">
      <alignment vertical="center" wrapText="1"/>
    </xf>
    <xf numFmtId="0" fontId="34" fillId="0" borderId="11" xfId="109" applyFont="1" applyBorder="1" applyAlignment="1">
      <alignment vertical="center" wrapText="1"/>
    </xf>
    <xf numFmtId="165" fontId="39" fillId="0" borderId="11" xfId="109" applyNumberFormat="1" applyFont="1" applyFill="1" applyBorder="1" applyAlignment="1">
      <alignment horizontal="center" vertical="center" wrapText="1"/>
    </xf>
    <xf numFmtId="166" fontId="37" fillId="0" borderId="11" xfId="109" applyNumberFormat="1" applyFont="1" applyFill="1" applyBorder="1" applyAlignment="1">
      <alignment vertical="center" wrapText="1"/>
    </xf>
    <xf numFmtId="0" fontId="35" fillId="0" borderId="11" xfId="109" applyFont="1" applyBorder="1" applyAlignment="1">
      <alignment vertical="center" wrapText="1"/>
    </xf>
    <xf numFmtId="165" fontId="39" fillId="44" borderId="11" xfId="109" applyNumberFormat="1" applyFont="1" applyFill="1" applyBorder="1" applyAlignment="1">
      <alignment horizontal="center" vertical="center" wrapText="1"/>
    </xf>
    <xf numFmtId="166" fontId="37" fillId="44" borderId="11" xfId="109" applyNumberFormat="1" applyFont="1" applyFill="1" applyBorder="1" applyAlignment="1">
      <alignment vertical="center" wrapText="1"/>
    </xf>
    <xf numFmtId="0" fontId="35" fillId="43" borderId="11" xfId="109" applyFont="1" applyFill="1" applyBorder="1" applyAlignment="1">
      <alignment vertical="center" wrapText="1"/>
    </xf>
    <xf numFmtId="0" fontId="0" fillId="0" borderId="0" xfId="0" applyFont="1"/>
    <xf numFmtId="0" fontId="6" fillId="0" borderId="11" xfId="105" applyFont="1" applyBorder="1" applyAlignment="1">
      <alignment horizontal="center" vertical="top" wrapText="1"/>
    </xf>
    <xf numFmtId="0" fontId="6" fillId="0" borderId="11" xfId="105" applyNumberFormat="1" applyFont="1" applyBorder="1" applyAlignment="1">
      <alignment horizontal="center" vertical="top" wrapText="1"/>
    </xf>
    <xf numFmtId="0" fontId="6" fillId="0" borderId="11" xfId="105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4" fillId="0" borderId="11" xfId="109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105" applyNumberFormat="1" applyFont="1" applyBorder="1" applyAlignment="1">
      <alignment horizontal="center" vertical="center" wrapText="1"/>
    </xf>
    <xf numFmtId="166" fontId="37" fillId="44" borderId="11" xfId="109" applyNumberFormat="1" applyFont="1" applyFill="1" applyBorder="1" applyAlignment="1">
      <alignment horizontal="center" vertical="center" wrapText="1"/>
    </xf>
    <xf numFmtId="165" fontId="6" fillId="0" borderId="11" xfId="110" applyNumberFormat="1" applyFont="1" applyBorder="1" applyAlignment="1">
      <alignment horizontal="center" vertical="center" wrapText="1"/>
    </xf>
    <xf numFmtId="165" fontId="5" fillId="0" borderId="11" xfId="110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left" vertical="center" wrapText="1"/>
    </xf>
    <xf numFmtId="49" fontId="6" fillId="0" borderId="11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vertical="center"/>
    </xf>
    <xf numFmtId="165" fontId="6" fillId="0" borderId="11" xfId="1" applyNumberFormat="1" applyFont="1" applyBorder="1" applyAlignment="1">
      <alignment horizontal="center" vertical="center"/>
    </xf>
    <xf numFmtId="0" fontId="5" fillId="0" borderId="11" xfId="105" applyNumberFormat="1" applyFont="1" applyBorder="1" applyAlignment="1">
      <alignment horizontal="right" vertical="center" wrapText="1"/>
    </xf>
    <xf numFmtId="167" fontId="5" fillId="0" borderId="11" xfId="105" applyNumberFormat="1" applyFont="1" applyBorder="1" applyAlignment="1">
      <alignment horizontal="right" vertical="center" wrapText="1"/>
    </xf>
    <xf numFmtId="0" fontId="6" fillId="0" borderId="11" xfId="105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105" applyFont="1" applyBorder="1" applyAlignment="1">
      <alignment horizontal="center" vertical="top" wrapText="1"/>
    </xf>
    <xf numFmtId="0" fontId="6" fillId="0" borderId="11" xfId="105" applyNumberFormat="1" applyFont="1" applyBorder="1" applyAlignment="1">
      <alignment horizontal="center" vertical="top" wrapText="1"/>
    </xf>
    <xf numFmtId="167" fontId="6" fillId="0" borderId="11" xfId="105" applyNumberFormat="1" applyFont="1" applyBorder="1" applyAlignment="1">
      <alignment horizontal="right" vertical="center" wrapText="1"/>
    </xf>
  </cellXfs>
  <cellStyles count="11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21"/>
    <cellStyle name="Accent1 - 40%" xfId="22"/>
    <cellStyle name="Accent1 - 60%" xfId="23"/>
    <cellStyle name="Accent2" xfId="24"/>
    <cellStyle name="Accent2 - 20%" xfId="25"/>
    <cellStyle name="Accent2 - 40%" xfId="26"/>
    <cellStyle name="Accent2 - 60%" xfId="27"/>
    <cellStyle name="Accent3" xfId="28"/>
    <cellStyle name="Accent3 - 20%" xfId="29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5"/>
    <cellStyle name="Accent5" xfId="36"/>
    <cellStyle name="Accent5 - 20%" xfId="37"/>
    <cellStyle name="Accent5 - 40%" xfId="38"/>
    <cellStyle name="Accent5 - 60%" xfId="39"/>
    <cellStyle name="Accent6" xfId="40"/>
    <cellStyle name="Accent6 - 20%" xfId="41"/>
    <cellStyle name="Accent6 - 40%" xfId="42"/>
    <cellStyle name="Accent6 - 60%" xfId="43"/>
    <cellStyle name="Bad" xfId="44"/>
    <cellStyle name="Calculation" xfId="45"/>
    <cellStyle name="Check Cell" xfId="46"/>
    <cellStyle name="Emphasis 1" xfId="47"/>
    <cellStyle name="Emphasis 2" xfId="48"/>
    <cellStyle name="Emphasis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Sheet Title" xfId="100"/>
    <cellStyle name="Title" xfId="101"/>
    <cellStyle name="Total" xfId="102"/>
    <cellStyle name="Warning Text" xfId="103"/>
    <cellStyle name="Обычный" xfId="0" builtinId="0"/>
    <cellStyle name="Обычный 2" xfId="104"/>
    <cellStyle name="Обычный 2 2" xfId="107"/>
    <cellStyle name="Обычный 2 3" xfId="108"/>
    <cellStyle name="Обычный 3" xfId="1"/>
    <cellStyle name="Обычный 3 2" xfId="106"/>
    <cellStyle name="Обычный 4" xfId="105"/>
    <cellStyle name="Обычный 5" xfId="109"/>
    <cellStyle name="Процентный" xfId="1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9" workbookViewId="0">
      <selection activeCell="C35" sqref="C35"/>
    </sheetView>
  </sheetViews>
  <sheetFormatPr defaultRowHeight="15" x14ac:dyDescent="0.25"/>
  <cols>
    <col min="1" max="1" width="31.42578125" customWidth="1"/>
    <col min="2" max="4" width="17.140625" customWidth="1"/>
  </cols>
  <sheetData>
    <row r="1" spans="1:4" x14ac:dyDescent="0.25">
      <c r="D1" s="28" t="s">
        <v>42</v>
      </c>
    </row>
    <row r="3" spans="1:4" ht="35.25" customHeight="1" x14ac:dyDescent="0.25">
      <c r="A3" s="40" t="s">
        <v>54</v>
      </c>
      <c r="B3" s="40"/>
      <c r="C3" s="40"/>
      <c r="D3" s="40"/>
    </row>
    <row r="5" spans="1:4" s="24" customFormat="1" ht="76.5" x14ac:dyDescent="0.25">
      <c r="A5" s="25"/>
      <c r="B5" s="6" t="s">
        <v>38</v>
      </c>
      <c r="C5" s="21" t="s">
        <v>43</v>
      </c>
      <c r="D5" s="7" t="s">
        <v>39</v>
      </c>
    </row>
    <row r="6" spans="1:4" x14ac:dyDescent="0.25">
      <c r="A6" s="19" t="s">
        <v>41</v>
      </c>
      <c r="B6" s="18">
        <f>B7+B19</f>
        <v>1136692.3</v>
      </c>
      <c r="C6" s="18">
        <f>C7+C19</f>
        <v>437486</v>
      </c>
      <c r="D6" s="17">
        <f>C6/B6</f>
        <v>0.38487636451834856</v>
      </c>
    </row>
    <row r="7" spans="1:4" ht="25.5" x14ac:dyDescent="0.25">
      <c r="A7" s="16" t="s">
        <v>18</v>
      </c>
      <c r="B7" s="15">
        <f>SUM(B8:B18)</f>
        <v>271912.90000000002</v>
      </c>
      <c r="C7" s="15">
        <f>SUM(C8:C18)</f>
        <v>93106.799999999988</v>
      </c>
      <c r="D7" s="14">
        <f>C7/B7</f>
        <v>0.34241405979635381</v>
      </c>
    </row>
    <row r="8" spans="1:4" s="20" customFormat="1" x14ac:dyDescent="0.25">
      <c r="A8" s="13" t="s">
        <v>19</v>
      </c>
      <c r="B8" s="12">
        <v>179866.5</v>
      </c>
      <c r="C8" s="12">
        <v>54653.8</v>
      </c>
      <c r="D8" s="11">
        <f>C8/B8</f>
        <v>0.30385758326314238</v>
      </c>
    </row>
    <row r="9" spans="1:4" s="20" customFormat="1" ht="38.25" x14ac:dyDescent="0.25">
      <c r="A9" s="13" t="s">
        <v>20</v>
      </c>
      <c r="B9" s="12">
        <v>3869.8</v>
      </c>
      <c r="C9" s="12">
        <v>1100.8</v>
      </c>
      <c r="D9" s="11">
        <f t="shared" ref="D9:D19" si="0">C9/B9</f>
        <v>0.28445914517546123</v>
      </c>
    </row>
    <row r="10" spans="1:4" s="20" customFormat="1" x14ac:dyDescent="0.25">
      <c r="A10" s="13" t="s">
        <v>21</v>
      </c>
      <c r="B10" s="12">
        <v>28640.6</v>
      </c>
      <c r="C10" s="12">
        <v>13036.5</v>
      </c>
      <c r="D10" s="11">
        <f t="shared" si="0"/>
        <v>0.45517552006592044</v>
      </c>
    </row>
    <row r="11" spans="1:4" s="20" customFormat="1" x14ac:dyDescent="0.25">
      <c r="A11" s="13" t="s">
        <v>22</v>
      </c>
      <c r="B11" s="12">
        <v>20739.599999999999</v>
      </c>
      <c r="C11" s="12">
        <v>3969.2</v>
      </c>
      <c r="D11" s="11">
        <f t="shared" si="0"/>
        <v>0.19138266890393257</v>
      </c>
    </row>
    <row r="12" spans="1:4" s="20" customFormat="1" x14ac:dyDescent="0.25">
      <c r="A12" s="13" t="s">
        <v>49</v>
      </c>
      <c r="B12" s="12">
        <v>3740</v>
      </c>
      <c r="C12" s="12">
        <v>1646.3</v>
      </c>
      <c r="D12" s="11">
        <f t="shared" si="0"/>
        <v>0.44018716577540107</v>
      </c>
    </row>
    <row r="13" spans="1:4" s="20" customFormat="1" ht="39.75" customHeight="1" x14ac:dyDescent="0.25">
      <c r="A13" s="13" t="s">
        <v>23</v>
      </c>
      <c r="B13" s="12">
        <v>21069.599999999999</v>
      </c>
      <c r="C13" s="12">
        <v>6425.4</v>
      </c>
      <c r="D13" s="11">
        <f t="shared" si="0"/>
        <v>0.30496070167445039</v>
      </c>
    </row>
    <row r="14" spans="1:4" s="20" customFormat="1" ht="25.5" x14ac:dyDescent="0.25">
      <c r="A14" s="13" t="s">
        <v>44</v>
      </c>
      <c r="B14" s="12">
        <v>6181.1</v>
      </c>
      <c r="C14" s="12">
        <v>3829.8</v>
      </c>
      <c r="D14" s="11">
        <f t="shared" si="0"/>
        <v>0.61959845334972741</v>
      </c>
    </row>
    <row r="15" spans="1:4" s="20" customFormat="1" ht="38.25" x14ac:dyDescent="0.25">
      <c r="A15" s="13" t="s">
        <v>45</v>
      </c>
      <c r="B15" s="12">
        <v>0</v>
      </c>
      <c r="C15" s="12">
        <v>179.9</v>
      </c>
      <c r="D15" s="11" t="e">
        <f t="shared" si="0"/>
        <v>#DIV/0!</v>
      </c>
    </row>
    <row r="16" spans="1:4" s="20" customFormat="1" ht="25.5" x14ac:dyDescent="0.25">
      <c r="A16" s="13" t="s">
        <v>46</v>
      </c>
      <c r="B16" s="12">
        <v>6225.7</v>
      </c>
      <c r="C16" s="12">
        <v>7789.5</v>
      </c>
      <c r="D16" s="11">
        <f t="shared" si="0"/>
        <v>1.251184605747145</v>
      </c>
    </row>
    <row r="17" spans="1:4" s="20" customFormat="1" ht="25.5" x14ac:dyDescent="0.25">
      <c r="A17" s="13" t="s">
        <v>47</v>
      </c>
      <c r="B17" s="12">
        <v>1580</v>
      </c>
      <c r="C17" s="12">
        <v>468.2</v>
      </c>
      <c r="D17" s="11">
        <f t="shared" si="0"/>
        <v>0.29632911392405065</v>
      </c>
    </row>
    <row r="18" spans="1:4" s="20" customFormat="1" x14ac:dyDescent="0.25">
      <c r="A18" s="13" t="s">
        <v>48</v>
      </c>
      <c r="B18" s="12">
        <v>0</v>
      </c>
      <c r="C18" s="12">
        <v>7.4</v>
      </c>
      <c r="D18" s="11" t="e">
        <f t="shared" si="0"/>
        <v>#DIV/0!</v>
      </c>
    </row>
    <row r="19" spans="1:4" ht="63.75" x14ac:dyDescent="0.25">
      <c r="A19" s="16" t="s">
        <v>24</v>
      </c>
      <c r="B19" s="15">
        <v>864779.4</v>
      </c>
      <c r="C19" s="15">
        <v>344379.2</v>
      </c>
      <c r="D19" s="14">
        <f t="shared" si="0"/>
        <v>0.3982278023736458</v>
      </c>
    </row>
    <row r="20" spans="1:4" x14ac:dyDescent="0.25">
      <c r="A20" s="19" t="s">
        <v>40</v>
      </c>
      <c r="B20" s="18">
        <f>SUM(B21:B34)</f>
        <v>1185947</v>
      </c>
      <c r="C20" s="18">
        <f>SUM(C21:C34)</f>
        <v>374803.9</v>
      </c>
      <c r="D20" s="17">
        <f t="shared" ref="D20:D34" si="1">C20/B20</f>
        <v>0.31603764755086022</v>
      </c>
    </row>
    <row r="21" spans="1:4" x14ac:dyDescent="0.25">
      <c r="A21" s="10" t="s">
        <v>25</v>
      </c>
      <c r="B21" s="9">
        <v>107446.2</v>
      </c>
      <c r="C21" s="9">
        <v>29925.9</v>
      </c>
      <c r="D21" s="11">
        <f t="shared" si="1"/>
        <v>0.27851985458769135</v>
      </c>
    </row>
    <row r="22" spans="1:4" x14ac:dyDescent="0.25">
      <c r="A22" s="10" t="s">
        <v>26</v>
      </c>
      <c r="B22" s="9">
        <v>0</v>
      </c>
      <c r="C22" s="9">
        <v>0</v>
      </c>
      <c r="D22" s="11" t="e">
        <f t="shared" si="1"/>
        <v>#DIV/0!</v>
      </c>
    </row>
    <row r="23" spans="1:4" ht="25.5" x14ac:dyDescent="0.25">
      <c r="A23" s="10" t="s">
        <v>27</v>
      </c>
      <c r="B23" s="9">
        <v>9045.2999999999993</v>
      </c>
      <c r="C23" s="9">
        <v>2598.6</v>
      </c>
      <c r="D23" s="11">
        <f t="shared" si="1"/>
        <v>0.28728732048688271</v>
      </c>
    </row>
    <row r="24" spans="1:4" x14ac:dyDescent="0.25">
      <c r="A24" s="10" t="s">
        <v>28</v>
      </c>
      <c r="B24" s="9">
        <v>40346.1</v>
      </c>
      <c r="C24" s="9">
        <v>13066.3</v>
      </c>
      <c r="D24" s="11">
        <f t="shared" si="1"/>
        <v>0.32385534165631868</v>
      </c>
    </row>
    <row r="25" spans="1:4" x14ac:dyDescent="0.25">
      <c r="A25" s="10" t="s">
        <v>29</v>
      </c>
      <c r="B25" s="9">
        <v>10298.5</v>
      </c>
      <c r="C25" s="9">
        <v>96.8</v>
      </c>
      <c r="D25" s="11">
        <f t="shared" si="1"/>
        <v>9.3994271010341308E-3</v>
      </c>
    </row>
    <row r="26" spans="1:4" x14ac:dyDescent="0.25">
      <c r="A26" s="10" t="s">
        <v>30</v>
      </c>
      <c r="B26" s="9">
        <v>873.6</v>
      </c>
      <c r="C26" s="9">
        <v>473.6</v>
      </c>
      <c r="D26" s="11">
        <f t="shared" si="1"/>
        <v>0.54212454212454209</v>
      </c>
    </row>
    <row r="27" spans="1:4" x14ac:dyDescent="0.25">
      <c r="A27" s="10" t="s">
        <v>31</v>
      </c>
      <c r="B27" s="9">
        <v>844039.4</v>
      </c>
      <c r="C27" s="9">
        <v>280794.8</v>
      </c>
      <c r="D27" s="11">
        <f t="shared" si="1"/>
        <v>0.33267973035381998</v>
      </c>
    </row>
    <row r="28" spans="1:4" x14ac:dyDescent="0.25">
      <c r="A28" s="10" t="s">
        <v>32</v>
      </c>
      <c r="B28" s="9">
        <v>37847.4</v>
      </c>
      <c r="C28" s="9">
        <v>10689.4</v>
      </c>
      <c r="D28" s="11">
        <f t="shared" si="1"/>
        <v>0.28243419627239913</v>
      </c>
    </row>
    <row r="29" spans="1:4" x14ac:dyDescent="0.25">
      <c r="A29" s="10" t="s">
        <v>33</v>
      </c>
      <c r="B29" s="9">
        <v>23043.8</v>
      </c>
      <c r="C29" s="9">
        <v>5310.3</v>
      </c>
      <c r="D29" s="11">
        <f t="shared" si="1"/>
        <v>0.23044376361537594</v>
      </c>
    </row>
    <row r="30" spans="1:4" x14ac:dyDescent="0.25">
      <c r="A30" s="10" t="s">
        <v>34</v>
      </c>
      <c r="B30" s="9">
        <v>52729.1</v>
      </c>
      <c r="C30" s="9">
        <v>14056</v>
      </c>
      <c r="D30" s="11">
        <f t="shared" si="1"/>
        <v>0.26657007231301122</v>
      </c>
    </row>
    <row r="31" spans="1:4" x14ac:dyDescent="0.25">
      <c r="A31" s="10" t="s">
        <v>35</v>
      </c>
      <c r="B31" s="9">
        <v>18392.900000000001</v>
      </c>
      <c r="C31" s="9">
        <v>3902.7</v>
      </c>
      <c r="D31" s="11">
        <f t="shared" si="1"/>
        <v>0.21218513665599223</v>
      </c>
    </row>
    <row r="32" spans="1:4" x14ac:dyDescent="0.25">
      <c r="A32" s="10" t="s">
        <v>50</v>
      </c>
      <c r="B32" s="9">
        <v>2066.6999999999998</v>
      </c>
      <c r="C32" s="9">
        <v>1033.3</v>
      </c>
      <c r="D32" s="11">
        <f t="shared" si="1"/>
        <v>0.49997580684182513</v>
      </c>
    </row>
    <row r="33" spans="1:4" ht="25.5" x14ac:dyDescent="0.25">
      <c r="A33" s="10" t="s">
        <v>36</v>
      </c>
      <c r="B33" s="9">
        <v>4925.8999999999996</v>
      </c>
      <c r="C33" s="9">
        <v>1770.7</v>
      </c>
      <c r="D33" s="11">
        <f t="shared" si="1"/>
        <v>0.35946730546702127</v>
      </c>
    </row>
    <row r="34" spans="1:4" ht="51" x14ac:dyDescent="0.25">
      <c r="A34" s="8" t="s">
        <v>37</v>
      </c>
      <c r="B34" s="9">
        <v>34892.1</v>
      </c>
      <c r="C34" s="9">
        <v>11085.5</v>
      </c>
      <c r="D34" s="11">
        <f t="shared" si="1"/>
        <v>0.31770801986696129</v>
      </c>
    </row>
    <row r="35" spans="1:4" x14ac:dyDescent="0.25">
      <c r="A35" s="19" t="s">
        <v>51</v>
      </c>
      <c r="B35" s="18">
        <v>-2614.6</v>
      </c>
      <c r="C35" s="18">
        <f>C6-C20</f>
        <v>62682.099999999977</v>
      </c>
      <c r="D35" s="30" t="s">
        <v>52</v>
      </c>
    </row>
  </sheetData>
  <mergeCells count="1"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D21" sqref="D21"/>
    </sheetView>
  </sheetViews>
  <sheetFormatPr defaultRowHeight="15" x14ac:dyDescent="0.25"/>
  <cols>
    <col min="1" max="1" width="5.85546875" customWidth="1"/>
    <col min="2" max="2" width="16.85546875" customWidth="1"/>
    <col min="3" max="8" width="17" customWidth="1"/>
  </cols>
  <sheetData>
    <row r="1" spans="1:8" x14ac:dyDescent="0.25">
      <c r="H1" s="28" t="s">
        <v>16</v>
      </c>
    </row>
    <row r="2" spans="1:8" x14ac:dyDescent="0.25">
      <c r="B2" s="40" t="s">
        <v>55</v>
      </c>
      <c r="C2" s="40"/>
      <c r="D2" s="40"/>
      <c r="E2" s="40"/>
      <c r="F2" s="40"/>
      <c r="G2" s="40"/>
    </row>
    <row r="3" spans="1:8" x14ac:dyDescent="0.25">
      <c r="B3" s="27"/>
      <c r="C3" s="27"/>
      <c r="D3" s="27"/>
      <c r="E3" s="27"/>
      <c r="F3" s="27"/>
      <c r="G3" s="27"/>
    </row>
    <row r="4" spans="1:8" x14ac:dyDescent="0.25">
      <c r="B4" s="26" t="s">
        <v>53</v>
      </c>
    </row>
    <row r="5" spans="1:8" x14ac:dyDescent="0.25">
      <c r="B5" s="26"/>
    </row>
    <row r="6" spans="1:8" ht="34.5" customHeight="1" x14ac:dyDescent="0.25">
      <c r="A6" s="42" t="s">
        <v>0</v>
      </c>
      <c r="B6" s="42" t="s">
        <v>4</v>
      </c>
      <c r="C6" s="41" t="s">
        <v>5</v>
      </c>
      <c r="D6" s="41"/>
      <c r="E6" s="41" t="s">
        <v>15</v>
      </c>
      <c r="F6" s="41"/>
      <c r="G6" s="41" t="s">
        <v>12</v>
      </c>
      <c r="H6" s="41"/>
    </row>
    <row r="7" spans="1:8" ht="51" x14ac:dyDescent="0.25">
      <c r="A7" s="42"/>
      <c r="B7" s="42"/>
      <c r="C7" s="22" t="s">
        <v>13</v>
      </c>
      <c r="D7" s="23" t="s">
        <v>14</v>
      </c>
      <c r="E7" s="22" t="s">
        <v>13</v>
      </c>
      <c r="F7" s="22" t="s">
        <v>14</v>
      </c>
      <c r="G7" s="22" t="s">
        <v>13</v>
      </c>
      <c r="H7" s="22" t="s">
        <v>14</v>
      </c>
    </row>
    <row r="8" spans="1:8" x14ac:dyDescent="0.25">
      <c r="A8" s="4">
        <v>1</v>
      </c>
      <c r="B8" s="2" t="s">
        <v>7</v>
      </c>
      <c r="C8" s="37">
        <v>209219.7</v>
      </c>
      <c r="D8" s="37">
        <v>184289.4</v>
      </c>
      <c r="E8" s="37">
        <v>56363.199999999997</v>
      </c>
      <c r="F8" s="37">
        <v>54082.2</v>
      </c>
      <c r="G8" s="32">
        <f>E8/C8</f>
        <v>0.26939719347652252</v>
      </c>
      <c r="H8" s="32">
        <f>F8/D8</f>
        <v>0.29346343305692024</v>
      </c>
    </row>
    <row r="9" spans="1:8" x14ac:dyDescent="0.25">
      <c r="A9" s="1" t="s">
        <v>1</v>
      </c>
      <c r="B9" s="2" t="s">
        <v>9</v>
      </c>
      <c r="C9" s="37">
        <v>47571.9</v>
      </c>
      <c r="D9" s="37">
        <v>22113.3</v>
      </c>
      <c r="E9" s="37">
        <v>19384.3</v>
      </c>
      <c r="F9" s="37">
        <v>12461.6</v>
      </c>
      <c r="G9" s="32">
        <f t="shared" ref="G9:G12" si="0">E9/C9</f>
        <v>0.40747373974972617</v>
      </c>
      <c r="H9" s="32">
        <f t="shared" ref="H9:H12" si="1">F9/D9</f>
        <v>0.56353416269846657</v>
      </c>
    </row>
    <row r="10" spans="1:8" x14ac:dyDescent="0.25">
      <c r="A10" s="1" t="s">
        <v>2</v>
      </c>
      <c r="B10" s="2" t="s">
        <v>10</v>
      </c>
      <c r="C10" s="37">
        <v>26622.799999999999</v>
      </c>
      <c r="D10" s="37">
        <v>11349.1</v>
      </c>
      <c r="E10" s="38">
        <v>7091</v>
      </c>
      <c r="F10" s="37">
        <v>3799.1</v>
      </c>
      <c r="G10" s="32">
        <f t="shared" si="0"/>
        <v>0.26635064681400905</v>
      </c>
      <c r="H10" s="32">
        <f t="shared" si="1"/>
        <v>0.33474901093478776</v>
      </c>
    </row>
    <row r="11" spans="1:8" x14ac:dyDescent="0.25">
      <c r="A11" s="1" t="s">
        <v>3</v>
      </c>
      <c r="B11" s="2" t="s">
        <v>8</v>
      </c>
      <c r="C11" s="37">
        <v>14226.4</v>
      </c>
      <c r="D11" s="38">
        <v>5304.1</v>
      </c>
      <c r="E11" s="37">
        <v>3775.7</v>
      </c>
      <c r="F11" s="38">
        <v>1814.1</v>
      </c>
      <c r="G11" s="32">
        <f t="shared" si="0"/>
        <v>0.26540094472248776</v>
      </c>
      <c r="H11" s="32">
        <f t="shared" si="1"/>
        <v>0.34201843856639197</v>
      </c>
    </row>
    <row r="12" spans="1:8" ht="38.25" x14ac:dyDescent="0.25">
      <c r="A12" s="1"/>
      <c r="B12" s="33" t="s">
        <v>11</v>
      </c>
      <c r="C12" s="39">
        <f>SUM(C8:C11)</f>
        <v>297640.80000000005</v>
      </c>
      <c r="D12" s="39">
        <f t="shared" ref="D12:F12" si="2">SUM(D8:D11)</f>
        <v>223055.9</v>
      </c>
      <c r="E12" s="39">
        <f t="shared" si="2"/>
        <v>86614.2</v>
      </c>
      <c r="F12" s="43">
        <f t="shared" si="2"/>
        <v>72157.000000000015</v>
      </c>
      <c r="G12" s="31">
        <f t="shared" si="0"/>
        <v>0.29100244321343038</v>
      </c>
      <c r="H12" s="31">
        <f t="shared" si="1"/>
        <v>0.32349290021021643</v>
      </c>
    </row>
    <row r="13" spans="1:8" x14ac:dyDescent="0.25">
      <c r="A13" s="29"/>
      <c r="B13" s="29"/>
      <c r="C13" s="29"/>
      <c r="D13" s="29"/>
      <c r="E13" s="29"/>
      <c r="F13" s="29"/>
      <c r="G13" s="29"/>
      <c r="H13" s="29"/>
    </row>
    <row r="14" spans="1:8" x14ac:dyDescent="0.25">
      <c r="B14" s="26" t="s">
        <v>17</v>
      </c>
    </row>
    <row r="15" spans="1:8" x14ac:dyDescent="0.25">
      <c r="B15" s="26"/>
    </row>
    <row r="16" spans="1:8" ht="76.5" x14ac:dyDescent="0.25">
      <c r="A16" s="6" t="s">
        <v>0</v>
      </c>
      <c r="B16" s="6" t="s">
        <v>4</v>
      </c>
      <c r="C16" s="6" t="s">
        <v>5</v>
      </c>
      <c r="D16" s="6" t="s">
        <v>6</v>
      </c>
      <c r="E16" s="7" t="s">
        <v>12</v>
      </c>
    </row>
    <row r="17" spans="1:5" x14ac:dyDescent="0.25">
      <c r="A17" s="4">
        <v>1</v>
      </c>
      <c r="B17" s="2" t="s">
        <v>7</v>
      </c>
      <c r="C17" s="5">
        <v>251859.7</v>
      </c>
      <c r="D17" s="5">
        <v>52916.2</v>
      </c>
      <c r="E17" s="3">
        <f>D17/C17</f>
        <v>0.21010189403068452</v>
      </c>
    </row>
    <row r="18" spans="1:5" x14ac:dyDescent="0.25">
      <c r="A18" s="1" t="s">
        <v>1</v>
      </c>
      <c r="B18" s="2" t="s">
        <v>9</v>
      </c>
      <c r="C18" s="5">
        <v>56508.9</v>
      </c>
      <c r="D18" s="5">
        <v>13950.2</v>
      </c>
      <c r="E18" s="3">
        <f t="shared" ref="E18:E21" si="3">D18/C18</f>
        <v>0.24686730762764805</v>
      </c>
    </row>
    <row r="19" spans="1:5" x14ac:dyDescent="0.25">
      <c r="A19" s="1" t="s">
        <v>2</v>
      </c>
      <c r="B19" s="2" t="s">
        <v>10</v>
      </c>
      <c r="C19" s="5">
        <v>29709.3</v>
      </c>
      <c r="D19" s="5">
        <v>6513.9</v>
      </c>
      <c r="E19" s="3">
        <f t="shared" si="3"/>
        <v>0.21925457684967334</v>
      </c>
    </row>
    <row r="20" spans="1:5" x14ac:dyDescent="0.25">
      <c r="A20" s="1" t="s">
        <v>3</v>
      </c>
      <c r="B20" s="2" t="s">
        <v>8</v>
      </c>
      <c r="C20" s="5">
        <v>14948.8</v>
      </c>
      <c r="D20" s="5">
        <v>3564.6</v>
      </c>
      <c r="E20" s="3">
        <f t="shared" si="3"/>
        <v>0.23845392272289415</v>
      </c>
    </row>
    <row r="21" spans="1:5" s="26" customFormat="1" ht="38.25" x14ac:dyDescent="0.25">
      <c r="A21" s="34"/>
      <c r="B21" s="33" t="s">
        <v>11</v>
      </c>
      <c r="C21" s="35">
        <f>SUM(C17:C20)</f>
        <v>353026.7</v>
      </c>
      <c r="D21" s="35">
        <f>SUM(D17:D20)</f>
        <v>76944.899999999994</v>
      </c>
      <c r="E21" s="36">
        <f t="shared" si="3"/>
        <v>0.21795773520813014</v>
      </c>
    </row>
  </sheetData>
  <mergeCells count="6">
    <mergeCell ref="B2:G2"/>
    <mergeCell ref="G6:H6"/>
    <mergeCell ref="A6:A7"/>
    <mergeCell ref="B6:B7"/>
    <mergeCell ref="C6:D6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руководитель</dc:creator>
  <cp:lastModifiedBy>Пользователи сети ФУ</cp:lastModifiedBy>
  <cp:lastPrinted>2014-02-06T04:26:25Z</cp:lastPrinted>
  <dcterms:created xsi:type="dcterms:W3CDTF">2014-02-06T03:35:05Z</dcterms:created>
  <dcterms:modified xsi:type="dcterms:W3CDTF">2014-09-22T03:13:38Z</dcterms:modified>
</cp:coreProperties>
</file>