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8670" activeTab="1"/>
  </bookViews>
  <sheets>
    <sheet name="Форма 1" sheetId="2" r:id="rId1"/>
    <sheet name="Форма 2" sheetId="1" r:id="rId2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E12" i="1"/>
  <c r="D21" i="1" l="1"/>
  <c r="C21" i="1"/>
  <c r="D12" i="1"/>
  <c r="F12" i="1"/>
  <c r="C12" i="1"/>
  <c r="E18" i="1"/>
  <c r="E19" i="1"/>
  <c r="E20" i="1"/>
  <c r="E21" i="1"/>
  <c r="E17" i="1"/>
  <c r="H9" i="1"/>
  <c r="H10" i="1"/>
  <c r="H11" i="1"/>
  <c r="G12" i="1"/>
  <c r="H12" i="1"/>
  <c r="H8" i="1"/>
  <c r="C20" i="2"/>
  <c r="B20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19" i="2"/>
  <c r="D12" i="2"/>
  <c r="C7" i="2"/>
  <c r="C6" i="2" s="1"/>
  <c r="B7" i="2"/>
  <c r="D7" i="2" s="1"/>
  <c r="D18" i="2"/>
  <c r="D17" i="2"/>
  <c r="D16" i="2"/>
  <c r="D9" i="2"/>
  <c r="D10" i="2"/>
  <c r="D11" i="2"/>
  <c r="D13" i="2"/>
  <c r="D14" i="2"/>
  <c r="D15" i="2"/>
  <c r="D8" i="2"/>
  <c r="B6" i="2" l="1"/>
  <c r="D20" i="2"/>
  <c r="C35" i="2"/>
  <c r="D6" i="2"/>
</calcChain>
</file>

<file path=xl/sharedStrings.xml><?xml version="1.0" encoding="utf-8"?>
<sst xmlns="http://schemas.openxmlformats.org/spreadsheetml/2006/main" count="72" uniqueCount="56">
  <si>
    <t>№ п/п</t>
  </si>
  <si>
    <t>2</t>
  </si>
  <si>
    <t>3</t>
  </si>
  <si>
    <t>4</t>
  </si>
  <si>
    <t>Наименование поселений</t>
  </si>
  <si>
    <t>Уточненные годовые бюджеты,  тыс. рублей</t>
  </si>
  <si>
    <t>Исполнение бюджетов , тыс. рублей</t>
  </si>
  <si>
    <t>Краснокамское ГП</t>
  </si>
  <si>
    <t>Стрпунинское СП</t>
  </si>
  <si>
    <t>Оверятское ГП</t>
  </si>
  <si>
    <t>Майское СП</t>
  </si>
  <si>
    <t>Итого по бюджетам поселений:</t>
  </si>
  <si>
    <t xml:space="preserve">% исполнения бюджетов по отношению к уточненным годовым бюджетам </t>
  </si>
  <si>
    <t>всего</t>
  </si>
  <si>
    <t>в том числе, налоговые и неналоговые доходы</t>
  </si>
  <si>
    <t>Исполнение бюджетов, тыс. рублей</t>
  </si>
  <si>
    <t xml:space="preserve">Форма № 2 </t>
  </si>
  <si>
    <t>Расходы</t>
  </si>
  <si>
    <t>НАЛОГОВЫЕ, НЕНАЛОГОВЫЕ ДОХОДЫ</t>
  </si>
  <si>
    <t xml:space="preserve">Налоги на прибыль, доходы </t>
  </si>
  <si>
    <t>Акцизы по подакцизным товарам (продукции), производимым на территории РФ</t>
  </si>
  <si>
    <t xml:space="preserve">Налоги на совокупный доход </t>
  </si>
  <si>
    <t xml:space="preserve">Налоги на имущество </t>
  </si>
  <si>
    <t xml:space="preserve">Доходы от использования имущества, находящегося в государственной и муниципальной собственности </t>
  </si>
  <si>
    <t xml:space="preserve">Общегосударственные вопросы </t>
  </si>
  <si>
    <t>Национальная оборона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</si>
  <si>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</si>
  <si>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</si>
  <si>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</si>
  <si>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</si>
  <si>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 xml:space="preserve">Образование </t>
  </si>
  <si>
    <t>Культура и кинематография</t>
  </si>
  <si>
    <t>Здравоохранение</t>
  </si>
  <si>
    <t xml:space="preserve">Социальная политика 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</si>
  <si>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</si>
  <si>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</si>
  <si>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</si>
  <si>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Уточненные годовой бюджет,  тыс. рублей</t>
  </si>
  <si>
    <t xml:space="preserve">% исполнения бюджета по отношению к уточненным годовым бюджетам </t>
  </si>
  <si>
    <t>РАСХОДЫ - ВСЕГО, в том числе:</t>
  </si>
  <si>
    <t>ДОХОДЫ - ВСЕГО, в том числе:</t>
  </si>
  <si>
    <t xml:space="preserve">Форма № 1 </t>
  </si>
  <si>
    <t>Исполнение бюджетов,                тыс. рублей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</si>
  <si>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</si>
  <si>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</si>
  <si>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</si>
  <si>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</si>
  <si>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</si>
  <si>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Государственная пошлина</t>
  </si>
  <si>
    <t>Средства массовой информации</t>
  </si>
  <si>
    <t>ДЕФИЦИТ(-)/ПРОФИЦИТ(+)</t>
  </si>
  <si>
    <t>х</t>
  </si>
  <si>
    <t>Доходы (в том числе налоговые и неналоговые)</t>
  </si>
  <si>
    <t>Оперативная информация об исполнении районного бюджета в текущем году на 01.11.2014 года</t>
  </si>
  <si>
    <t>Оперативная информация об исполнении бюджетов поселений на 01.11.2014 года</t>
  </si>
  <si>
    <t xml:space="preserve">БЕЗВОЗМЕЗДНЫЕ ПОСТУПЛЕНИЯ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</si>
</sst>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р_."/>
    <numFmt numFmtId="167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27" borderId="0" applyNumberFormat="0" applyBorder="0" applyAlignment="0" applyProtection="0"/>
    <xf numFmtId="0" fontId="11" fillId="18" borderId="0" applyNumberFormat="0" applyBorder="0" applyAlignment="0" applyProtection="0"/>
    <xf numFmtId="0" fontId="12" fillId="28" borderId="1" applyNumberFormat="0" applyAlignment="0" applyProtection="0"/>
    <xf numFmtId="0" fontId="13" fillId="19" borderId="2" applyNumberForma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" applyNumberFormat="0" applyAlignment="0" applyProtection="0"/>
    <xf numFmtId="0" fontId="21" fillId="0" borderId="6" applyNumberFormat="0" applyFill="0" applyAlignment="0" applyProtection="0"/>
    <xf numFmtId="0" fontId="22" fillId="27" borderId="0" applyNumberFormat="0" applyBorder="0" applyAlignment="0" applyProtection="0"/>
    <xf numFmtId="0" fontId="23" fillId="26" borderId="7" applyNumberFormat="0" applyFont="0" applyAlignment="0" applyProtection="0"/>
    <xf numFmtId="0" fontId="24" fillId="28" borderId="8" applyNumberFormat="0" applyAlignment="0" applyProtection="0"/>
    <xf numFmtId="4" fontId="25" fillId="33" borderId="9" applyNumberFormat="0" applyProtection="0">
      <alignment vertical="center"/>
    </xf>
    <xf numFmtId="4" fontId="26" fillId="33" borderId="9" applyNumberFormat="0" applyProtection="0">
      <alignment vertical="center"/>
    </xf>
    <xf numFmtId="4" fontId="25" fillId="33" borderId="9" applyNumberFormat="0" applyProtection="0">
      <alignment horizontal="left" vertical="center" indent="1"/>
    </xf>
    <xf numFmtId="0" fontId="25" fillId="33" borderId="9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25" fillId="40" borderId="10" applyNumberFormat="0" applyProtection="0">
      <alignment horizontal="left" vertical="center" indent="1"/>
    </xf>
    <xf numFmtId="4" fontId="7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0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0" fontId="23" fillId="6" borderId="9" applyNumberFormat="0" applyProtection="0">
      <alignment horizontal="left" vertical="center" indent="1"/>
    </xf>
    <xf numFmtId="0" fontId="23" fillId="6" borderId="9" applyNumberFormat="0" applyProtection="0">
      <alignment horizontal="left" vertical="top" indent="1"/>
    </xf>
    <xf numFmtId="0" fontId="23" fillId="41" borderId="9" applyNumberFormat="0" applyProtection="0">
      <alignment horizontal="left" vertical="center" indent="1"/>
    </xf>
    <xf numFmtId="0" fontId="23" fillId="41" borderId="9" applyNumberFormat="0" applyProtection="0">
      <alignment horizontal="left" vertical="top" indent="1"/>
    </xf>
    <xf numFmtId="0" fontId="23" fillId="5" borderId="11" applyNumberFormat="0">
      <protection locked="0"/>
    </xf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5" fillId="0" borderId="11" xfId="1" applyNumberFormat="1" applyFont="1" applyBorder="1" applyAlignment="1">
      <alignment horizontal="center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165" fontId="39" fillId="44" borderId="11" xfId="109" applyNumberFormat="1" applyFont="1" applyFill="1" applyBorder="1" applyAlignment="1">
      <alignment horizontal="center" vertical="center" wrapText="1"/>
    </xf>
    <xf numFmtId="166" fontId="37" fillId="44" borderId="11" xfId="109" applyNumberFormat="1" applyFont="1" applyFill="1" applyBorder="1" applyAlignment="1">
      <alignment vertical="center" wrapText="1"/>
    </xf>
    <xf numFmtId="0" fontId="35" fillId="43" borderId="11" xfId="109" applyFont="1" applyFill="1" applyBorder="1" applyAlignment="1">
      <alignment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1" xfId="109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105" applyNumberFormat="1" applyFont="1" applyBorder="1" applyAlignment="1">
      <alignment horizontal="center" vertical="center" wrapText="1"/>
    </xf>
    <xf numFmtId="166" fontId="37" fillId="44" borderId="11" xfId="109" applyNumberFormat="1" applyFont="1" applyFill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center"/>
    </xf>
    <xf numFmtId="166" fontId="36" fillId="0" borderId="13" xfId="109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left"/>
    </xf>
    <xf numFmtId="49" fontId="5" fillId="0" borderId="11" xfId="1" applyNumberFormat="1" applyFont="1" applyFill="1" applyBorder="1" applyAlignment="1">
      <alignment horizontal="center"/>
    </xf>
    <xf numFmtId="0" fontId="2" fillId="44" borderId="0" xfId="0" applyFont="1" applyFill="1"/>
    <xf numFmtId="164" fontId="5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center"/>
    </xf>
    <xf numFmtId="164" fontId="6" fillId="44" borderId="11" xfId="1" applyNumberFormat="1" applyFont="1" applyFill="1" applyBorder="1" applyAlignment="1">
      <alignment vertical="center"/>
    </xf>
    <xf numFmtId="165" fontId="6" fillId="44" borderId="11" xfId="1" applyNumberFormat="1" applyFont="1" applyFill="1" applyBorder="1" applyAlignment="1">
      <alignment horizontal="center" vertical="center"/>
    </xf>
    <xf numFmtId="0" fontId="6" fillId="44" borderId="11" xfId="105" applyNumberFormat="1" applyFont="1" applyFill="1" applyBorder="1" applyAlignment="1">
      <alignment horizontal="right" vertical="center" wrapText="1"/>
    </xf>
    <xf numFmtId="167" fontId="6" fillId="44" borderId="11" xfId="105" applyNumberFormat="1" applyFont="1" applyFill="1" applyBorder="1" applyAlignment="1">
      <alignment horizontal="right" vertical="center" wrapText="1"/>
    </xf>
    <xf numFmtId="165" fontId="6" fillId="44" borderId="11" xfId="110" applyNumberFormat="1" applyFont="1" applyFill="1" applyBorder="1" applyAlignment="1">
      <alignment horizontal="center" vertical="center" wrapText="1"/>
    </xf>
    <xf numFmtId="0" fontId="34" fillId="0" borderId="11" xfId="109" applyFont="1" applyFill="1" applyBorder="1" applyAlignment="1">
      <alignment vertical="center" wrapText="1"/>
    </xf>
    <xf numFmtId="166" fontId="41" fillId="0" borderId="11" xfId="109" applyNumberFormat="1" applyFont="1" applyFill="1" applyBorder="1" applyAlignment="1">
      <alignment vertical="center" wrapText="1"/>
    </xf>
    <xf numFmtId="165" fontId="40" fillId="0" borderId="11" xfId="109" applyNumberFormat="1" applyFont="1" applyFill="1" applyBorder="1" applyAlignment="1">
      <alignment horizontal="center" vertical="center" wrapText="1"/>
    </xf>
    <xf numFmtId="0" fontId="35" fillId="0" borderId="11" xfId="109" applyFont="1" applyFill="1" applyBorder="1" applyAlignment="1">
      <alignment vertical="center" wrapText="1"/>
    </xf>
    <xf numFmtId="166" fontId="37" fillId="0" borderId="11" xfId="109" applyNumberFormat="1" applyFont="1" applyFill="1" applyBorder="1" applyAlignment="1">
      <alignment vertical="center" wrapText="1"/>
    </xf>
    <xf numFmtId="165" fontId="39" fillId="0" borderId="11" xfId="109" applyNumberFormat="1" applyFont="1" applyFill="1" applyBorder="1" applyAlignment="1">
      <alignment horizontal="center" vertical="center" wrapText="1"/>
    </xf>
    <xf numFmtId="0" fontId="36" fillId="0" borderId="11" xfId="109" applyFont="1" applyFill="1" applyBorder="1" applyAlignment="1">
      <alignment vertical="center" wrapText="1"/>
    </xf>
    <xf numFmtId="166" fontId="36" fillId="0" borderId="11" xfId="109" applyNumberFormat="1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Alignment="1">
      <alignment vertical="top"/>
    </xf>
    <xf numFmtId="2" fontId="0" fillId="0" borderId="0" xfId="0" applyNumberFormat="1" applyFill="1"/>
    <xf numFmtId="2" fontId="0" fillId="0" borderId="0" xfId="0" applyNumberFormat="1" applyFont="1" applyFill="1"/>
    <xf numFmtId="164" fontId="5" fillId="0" borderId="13" xfId="1" applyNumberFormat="1" applyFont="1" applyFill="1" applyBorder="1"/>
    <xf numFmtId="0" fontId="5" fillId="0" borderId="11" xfId="105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167" fontId="5" fillId="0" borderId="11" xfId="105" applyNumberFormat="1" applyFont="1" applyFill="1" applyBorder="1" applyAlignment="1">
      <alignment horizontal="right" vertical="center" wrapText="1"/>
    </xf>
    <xf numFmtId="0" fontId="42" fillId="0" borderId="11" xfId="0" applyFont="1" applyBorder="1"/>
    <xf numFmtId="165" fontId="5" fillId="0" borderId="11" xfId="110" applyNumberFormat="1" applyFont="1" applyFill="1" applyBorder="1" applyAlignment="1">
      <alignment horizontal="center" vertical="center" wrapText="1"/>
    </xf>
  </cellXfs>
  <cellStyles count="11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 2" xfId="104"/>
    <cellStyle name="Обычный 2 2" xfId="107"/>
    <cellStyle name="Обычный 2 3" xfId="108"/>
    <cellStyle name="Обычный 3" xfId="1"/>
    <cellStyle name="Обычный 3 2" xfId="106"/>
    <cellStyle name="Обычный 4" xfId="105"/>
    <cellStyle name="Обычный 5" xfId="109"/>
    <cellStyle name="Процентный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11" sqref="H11"/>
    </sheetView>
  </sheetViews>
  <sheetFormatPr defaultRowHeight="15" x14ac:dyDescent="0.25"/>
  <cols>
    <col min="1" max="1" width="31.42578125" customWidth="1"/>
    <col min="2" max="4" width="17.140625" customWidth="1"/>
    <col min="5" max="6" width="10.5703125" style="41" bestFit="1" customWidth="1"/>
  </cols>
  <sheetData>
    <row r="1" spans="1:6" x14ac:dyDescent="0.25">
      <c r="D1" s="14" t="s">
        <v>41</v>
      </c>
    </row>
    <row r="3" spans="1:6" ht="35.25" customHeight="1" x14ac:dyDescent="0.25">
      <c r="A3" s="47" t="s">
        <v>53</v>
      </c>
      <c r="B3" s="47"/>
      <c r="C3" s="47"/>
      <c r="D3" s="47"/>
    </row>
    <row r="5" spans="1:6" s="10" customFormat="1" ht="76.5" x14ac:dyDescent="0.25">
      <c r="A5" s="11"/>
      <c r="B5" s="2" t="s">
        <v>37</v>
      </c>
      <c r="C5" s="7" t="s">
        <v>42</v>
      </c>
      <c r="D5" s="3" t="s">
        <v>38</v>
      </c>
      <c r="E5" s="42"/>
      <c r="F5" s="42"/>
    </row>
    <row r="6" spans="1:6" x14ac:dyDescent="0.25">
      <c r="A6" s="6" t="s">
        <v>40</v>
      </c>
      <c r="B6" s="5">
        <f>B7+B19</f>
        <v>1145285</v>
      </c>
      <c r="C6" s="5">
        <f>C7+C19</f>
        <v>1121420.2000000002</v>
      </c>
      <c r="D6" s="4">
        <f>C6/B6</f>
        <v>0.97916256652274336</v>
      </c>
    </row>
    <row r="7" spans="1:6" s="21" customFormat="1" ht="25.5" x14ac:dyDescent="0.25">
      <c r="A7" s="36" t="s">
        <v>18</v>
      </c>
      <c r="B7" s="37">
        <f>SUM(B8:B18)</f>
        <v>279422.90000000002</v>
      </c>
      <c r="C7" s="37">
        <f>SUM(C8:C18)</f>
        <v>246316.40000000002</v>
      </c>
      <c r="D7" s="38">
        <f>C7/B7</f>
        <v>0.88151830075487725</v>
      </c>
      <c r="E7" s="43"/>
      <c r="F7" s="43"/>
    </row>
    <row r="8" spans="1:6" s="20" customFormat="1" x14ac:dyDescent="0.25">
      <c r="A8" s="33" t="s">
        <v>19</v>
      </c>
      <c r="B8" s="34">
        <v>174766.5</v>
      </c>
      <c r="C8" s="34">
        <v>147287.9</v>
      </c>
      <c r="D8" s="35">
        <f>C8/B8</f>
        <v>0.8427696383460217</v>
      </c>
      <c r="E8" s="44"/>
      <c r="F8" s="44"/>
    </row>
    <row r="9" spans="1:6" s="20" customFormat="1" ht="38.25" x14ac:dyDescent="0.25">
      <c r="A9" s="33" t="s">
        <v>20</v>
      </c>
      <c r="B9" s="34">
        <v>2919.8</v>
      </c>
      <c r="C9" s="34">
        <v>2678.7</v>
      </c>
      <c r="D9" s="35">
        <f t="shared" ref="D9:D19" si="0">C9/B9</f>
        <v>0.91742585108569064</v>
      </c>
      <c r="E9" s="44"/>
      <c r="F9" s="44"/>
    </row>
    <row r="10" spans="1:6" s="20" customFormat="1" x14ac:dyDescent="0.25">
      <c r="A10" s="33" t="s">
        <v>21</v>
      </c>
      <c r="B10" s="34">
        <v>28640.6</v>
      </c>
      <c r="C10" s="34">
        <v>28683.599999999999</v>
      </c>
      <c r="D10" s="35">
        <f t="shared" si="0"/>
        <v>1.0015013651948632</v>
      </c>
      <c r="E10" s="44"/>
      <c r="F10" s="44"/>
    </row>
    <row r="11" spans="1:6" s="20" customFormat="1" x14ac:dyDescent="0.25">
      <c r="A11" s="33" t="s">
        <v>22</v>
      </c>
      <c r="B11" s="34">
        <v>20739.599999999999</v>
      </c>
      <c r="C11" s="34">
        <v>17537.599999999999</v>
      </c>
      <c r="D11" s="35">
        <f t="shared" si="0"/>
        <v>0.84560936565796829</v>
      </c>
      <c r="E11" s="44"/>
      <c r="F11" s="44"/>
    </row>
    <row r="12" spans="1:6" s="20" customFormat="1" x14ac:dyDescent="0.25">
      <c r="A12" s="33" t="s">
        <v>48</v>
      </c>
      <c r="B12" s="34">
        <v>4540</v>
      </c>
      <c r="C12" s="34">
        <v>4796.6000000000004</v>
      </c>
      <c r="D12" s="35">
        <f t="shared" si="0"/>
        <v>1.0565198237885463</v>
      </c>
      <c r="E12" s="44"/>
      <c r="F12" s="44"/>
    </row>
    <row r="13" spans="1:6" s="20" customFormat="1" ht="39.75" customHeight="1" x14ac:dyDescent="0.25">
      <c r="A13" s="33" t="s">
        <v>23</v>
      </c>
      <c r="B13" s="34">
        <v>21069.599999999999</v>
      </c>
      <c r="C13" s="34">
        <v>17313.099999999999</v>
      </c>
      <c r="D13" s="35">
        <f t="shared" si="0"/>
        <v>0.82170995177886619</v>
      </c>
      <c r="E13" s="44"/>
      <c r="F13" s="44"/>
    </row>
    <row r="14" spans="1:6" s="20" customFormat="1" ht="25.5" x14ac:dyDescent="0.25">
      <c r="A14" s="33" t="s">
        <v>43</v>
      </c>
      <c r="B14" s="34">
        <v>7081.1</v>
      </c>
      <c r="C14" s="34">
        <v>7391.3</v>
      </c>
      <c r="D14" s="35">
        <f t="shared" si="0"/>
        <v>1.0438067531880639</v>
      </c>
      <c r="E14" s="44"/>
      <c r="F14" s="44"/>
    </row>
    <row r="15" spans="1:6" s="20" customFormat="1" ht="38.25" x14ac:dyDescent="0.25">
      <c r="A15" s="33" t="s">
        <v>44</v>
      </c>
      <c r="B15" s="34">
        <v>0</v>
      </c>
      <c r="C15" s="34">
        <v>317.2</v>
      </c>
      <c r="D15" s="35" t="e">
        <f t="shared" si="0"/>
        <v>#DIV/0!</v>
      </c>
      <c r="E15" s="44"/>
      <c r="F15" s="44"/>
    </row>
    <row r="16" spans="1:6" s="20" customFormat="1" ht="25.5" x14ac:dyDescent="0.25">
      <c r="A16" s="33" t="s">
        <v>45</v>
      </c>
      <c r="B16" s="34">
        <v>18085.7</v>
      </c>
      <c r="C16" s="34">
        <v>18457.900000000001</v>
      </c>
      <c r="D16" s="35">
        <f t="shared" si="0"/>
        <v>1.0205797950867259</v>
      </c>
      <c r="E16" s="44"/>
      <c r="F16" s="44"/>
    </row>
    <row r="17" spans="1:6" s="20" customFormat="1" ht="25.5" x14ac:dyDescent="0.25">
      <c r="A17" s="33" t="s">
        <v>46</v>
      </c>
      <c r="B17" s="34">
        <v>1580</v>
      </c>
      <c r="C17" s="34">
        <v>1681.4</v>
      </c>
      <c r="D17" s="35">
        <f t="shared" si="0"/>
        <v>1.0641772151898734</v>
      </c>
      <c r="E17" s="44"/>
      <c r="F17" s="44"/>
    </row>
    <row r="18" spans="1:6" s="20" customFormat="1" x14ac:dyDescent="0.25">
      <c r="A18" s="33" t="s">
        <v>47</v>
      </c>
      <c r="B18" s="34">
        <v>0</v>
      </c>
      <c r="C18" s="34">
        <v>171.1</v>
      </c>
      <c r="D18" s="35" t="e">
        <f t="shared" si="0"/>
        <v>#DIV/0!</v>
      </c>
      <c r="E18" s="44"/>
      <c r="F18" s="44"/>
    </row>
    <row r="19" spans="1:6" s="21" customFormat="1" ht="25.5" x14ac:dyDescent="0.25">
      <c r="A19" s="36" t="s">
        <v>55</v>
      </c>
      <c r="B19" s="37">
        <v>865862.1</v>
      </c>
      <c r="C19" s="37">
        <v>875103.8</v>
      </c>
      <c r="D19" s="38">
        <f t="shared" si="0"/>
        <v>1.0106734086178388</v>
      </c>
      <c r="E19" s="43"/>
      <c r="F19" s="43"/>
    </row>
    <row r="20" spans="1:6" x14ac:dyDescent="0.25">
      <c r="A20" s="6" t="s">
        <v>39</v>
      </c>
      <c r="B20" s="5">
        <f>SUM(B21:B34)</f>
        <v>1410759.8</v>
      </c>
      <c r="C20" s="5">
        <f>SUM(C21:C34)</f>
        <v>1077486.2999999998</v>
      </c>
      <c r="D20" s="4">
        <f t="shared" ref="D20:D34" si="1">C20/B20</f>
        <v>0.76376311545026998</v>
      </c>
    </row>
    <row r="21" spans="1:6" s="21" customFormat="1" x14ac:dyDescent="0.25">
      <c r="A21" s="39" t="s">
        <v>24</v>
      </c>
      <c r="B21" s="40">
        <v>112050</v>
      </c>
      <c r="C21" s="40">
        <v>83751.600000000006</v>
      </c>
      <c r="D21" s="35">
        <f t="shared" si="1"/>
        <v>0.74744846050870151</v>
      </c>
      <c r="E21" s="43"/>
      <c r="F21" s="43"/>
    </row>
    <row r="22" spans="1:6" s="21" customFormat="1" x14ac:dyDescent="0.25">
      <c r="A22" s="39" t="s">
        <v>25</v>
      </c>
      <c r="B22" s="40">
        <v>0</v>
      </c>
      <c r="C22" s="40">
        <v>0</v>
      </c>
      <c r="D22" s="35" t="e">
        <f t="shared" si="1"/>
        <v>#DIV/0!</v>
      </c>
      <c r="E22" s="43"/>
      <c r="F22" s="43"/>
    </row>
    <row r="23" spans="1:6" s="21" customFormat="1" ht="25.5" x14ac:dyDescent="0.25">
      <c r="A23" s="39" t="s">
        <v>26</v>
      </c>
      <c r="B23" s="40">
        <v>9296.2000000000007</v>
      </c>
      <c r="C23" s="40">
        <v>6991.1</v>
      </c>
      <c r="D23" s="35">
        <f t="shared" si="1"/>
        <v>0.75203846733073731</v>
      </c>
      <c r="E23" s="43"/>
      <c r="F23" s="43"/>
    </row>
    <row r="24" spans="1:6" s="21" customFormat="1" x14ac:dyDescent="0.25">
      <c r="A24" s="39" t="s">
        <v>27</v>
      </c>
      <c r="B24" s="40">
        <v>58663.5</v>
      </c>
      <c r="C24" s="40">
        <v>39076.9</v>
      </c>
      <c r="D24" s="35">
        <f t="shared" si="1"/>
        <v>0.66611947804000782</v>
      </c>
      <c r="E24" s="43"/>
      <c r="F24" s="43"/>
    </row>
    <row r="25" spans="1:6" s="21" customFormat="1" x14ac:dyDescent="0.25">
      <c r="A25" s="39" t="s">
        <v>28</v>
      </c>
      <c r="B25" s="40">
        <v>67611.7</v>
      </c>
      <c r="C25" s="40">
        <v>6547.9</v>
      </c>
      <c r="D25" s="35">
        <f t="shared" si="1"/>
        <v>9.6845664285915012E-2</v>
      </c>
      <c r="E25" s="43"/>
      <c r="F25" s="43"/>
    </row>
    <row r="26" spans="1:6" s="21" customFormat="1" x14ac:dyDescent="0.25">
      <c r="A26" s="39" t="s">
        <v>29</v>
      </c>
      <c r="B26" s="40">
        <v>873.6</v>
      </c>
      <c r="C26" s="40">
        <v>809.4</v>
      </c>
      <c r="D26" s="35">
        <f t="shared" si="1"/>
        <v>0.92651098901098894</v>
      </c>
      <c r="E26" s="43"/>
      <c r="F26" s="43"/>
    </row>
    <row r="27" spans="1:6" s="21" customFormat="1" x14ac:dyDescent="0.25">
      <c r="A27" s="39" t="s">
        <v>30</v>
      </c>
      <c r="B27" s="40">
        <v>967524.7</v>
      </c>
      <c r="C27" s="40">
        <v>799382</v>
      </c>
      <c r="D27" s="35">
        <f t="shared" si="1"/>
        <v>0.82621353232635819</v>
      </c>
      <c r="E27" s="43"/>
      <c r="F27" s="43"/>
    </row>
    <row r="28" spans="1:6" s="21" customFormat="1" x14ac:dyDescent="0.25">
      <c r="A28" s="39" t="s">
        <v>31</v>
      </c>
      <c r="B28" s="40">
        <v>41694.6</v>
      </c>
      <c r="C28" s="40">
        <v>38642.699999999997</v>
      </c>
      <c r="D28" s="35">
        <f t="shared" si="1"/>
        <v>0.92680347095307303</v>
      </c>
      <c r="E28" s="43"/>
      <c r="F28" s="43"/>
    </row>
    <row r="29" spans="1:6" s="21" customFormat="1" x14ac:dyDescent="0.25">
      <c r="A29" s="39" t="s">
        <v>32</v>
      </c>
      <c r="B29" s="40">
        <v>186</v>
      </c>
      <c r="C29" s="40">
        <v>0</v>
      </c>
      <c r="D29" s="35">
        <f t="shared" si="1"/>
        <v>0</v>
      </c>
      <c r="E29" s="43"/>
      <c r="F29" s="43"/>
    </row>
    <row r="30" spans="1:6" s="21" customFormat="1" x14ac:dyDescent="0.25">
      <c r="A30" s="39" t="s">
        <v>33</v>
      </c>
      <c r="B30" s="40">
        <v>89103.3</v>
      </c>
      <c r="C30" s="40">
        <v>49484.2</v>
      </c>
      <c r="D30" s="35">
        <f t="shared" si="1"/>
        <v>0.55535765790941516</v>
      </c>
      <c r="E30" s="43"/>
      <c r="F30" s="43"/>
    </row>
    <row r="31" spans="1:6" s="21" customFormat="1" x14ac:dyDescent="0.25">
      <c r="A31" s="39" t="s">
        <v>34</v>
      </c>
      <c r="B31" s="40">
        <v>12351.6</v>
      </c>
      <c r="C31" s="40">
        <v>9453.7999999999993</v>
      </c>
      <c r="D31" s="35">
        <f t="shared" si="1"/>
        <v>0.76539071861135388</v>
      </c>
      <c r="E31" s="43"/>
      <c r="F31" s="43"/>
    </row>
    <row r="32" spans="1:6" s="21" customFormat="1" x14ac:dyDescent="0.25">
      <c r="A32" s="39" t="s">
        <v>49</v>
      </c>
      <c r="B32" s="40">
        <v>2066.6999999999998</v>
      </c>
      <c r="C32" s="40">
        <v>2066.6999999999998</v>
      </c>
      <c r="D32" s="35">
        <f t="shared" si="1"/>
        <v>1</v>
      </c>
      <c r="E32" s="43"/>
      <c r="F32" s="43"/>
    </row>
    <row r="33" spans="1:6" s="21" customFormat="1" ht="25.5" x14ac:dyDescent="0.25">
      <c r="A33" s="39" t="s">
        <v>35</v>
      </c>
      <c r="B33" s="40">
        <v>4925.8999999999996</v>
      </c>
      <c r="C33" s="40">
        <v>3750.5</v>
      </c>
      <c r="D33" s="35">
        <f t="shared" si="1"/>
        <v>0.76138370653078635</v>
      </c>
      <c r="E33" s="43"/>
      <c r="F33" s="43"/>
    </row>
    <row r="34" spans="1:6" s="21" customFormat="1" ht="51" x14ac:dyDescent="0.25">
      <c r="A34" s="39" t="s">
        <v>36</v>
      </c>
      <c r="B34" s="40">
        <v>44412</v>
      </c>
      <c r="C34" s="40">
        <v>37529.5</v>
      </c>
      <c r="D34" s="35">
        <f t="shared" si="1"/>
        <v>0.84503062235431869</v>
      </c>
      <c r="E34" s="43"/>
      <c r="F34" s="43"/>
    </row>
    <row r="35" spans="1:6" x14ac:dyDescent="0.25">
      <c r="A35" s="6" t="s">
        <v>50</v>
      </c>
      <c r="B35" s="5">
        <v>-28823.4</v>
      </c>
      <c r="C35" s="5">
        <f>C6-C20</f>
        <v>43933.900000000373</v>
      </c>
      <c r="D35" s="16" t="s">
        <v>51</v>
      </c>
    </row>
    <row r="36" spans="1:6" x14ac:dyDescent="0.25">
      <c r="C36" s="19"/>
    </row>
  </sheetData>
  <mergeCells count="1"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9" sqref="L8:L9"/>
    </sheetView>
  </sheetViews>
  <sheetFormatPr defaultRowHeight="15" x14ac:dyDescent="0.25"/>
  <cols>
    <col min="1" max="1" width="5.85546875" customWidth="1"/>
    <col min="2" max="2" width="16.85546875" customWidth="1"/>
    <col min="3" max="8" width="17" customWidth="1"/>
  </cols>
  <sheetData>
    <row r="1" spans="1:8" x14ac:dyDescent="0.25">
      <c r="H1" s="14" t="s">
        <v>16</v>
      </c>
    </row>
    <row r="2" spans="1:8" x14ac:dyDescent="0.25">
      <c r="B2" s="47" t="s">
        <v>54</v>
      </c>
      <c r="C2" s="47"/>
      <c r="D2" s="47"/>
      <c r="E2" s="47"/>
      <c r="F2" s="47"/>
      <c r="G2" s="47"/>
    </row>
    <row r="3" spans="1:8" x14ac:dyDescent="0.25">
      <c r="B3" s="13"/>
      <c r="C3" s="13"/>
      <c r="D3" s="13"/>
      <c r="E3" s="13"/>
      <c r="F3" s="13"/>
      <c r="G3" s="13"/>
    </row>
    <row r="4" spans="1:8" x14ac:dyDescent="0.25">
      <c r="B4" s="25" t="s">
        <v>52</v>
      </c>
    </row>
    <row r="5" spans="1:8" x14ac:dyDescent="0.25">
      <c r="B5" s="12"/>
    </row>
    <row r="6" spans="1:8" ht="34.5" customHeight="1" x14ac:dyDescent="0.25">
      <c r="A6" s="49" t="s">
        <v>0</v>
      </c>
      <c r="B6" s="49" t="s">
        <v>4</v>
      </c>
      <c r="C6" s="48" t="s">
        <v>5</v>
      </c>
      <c r="D6" s="48"/>
      <c r="E6" s="48" t="s">
        <v>15</v>
      </c>
      <c r="F6" s="48"/>
      <c r="G6" s="48" t="s">
        <v>12</v>
      </c>
      <c r="H6" s="48"/>
    </row>
    <row r="7" spans="1:8" ht="51" x14ac:dyDescent="0.25">
      <c r="A7" s="49"/>
      <c r="B7" s="49"/>
      <c r="C7" s="8" t="s">
        <v>13</v>
      </c>
      <c r="D7" s="9" t="s">
        <v>14</v>
      </c>
      <c r="E7" s="8" t="s">
        <v>13</v>
      </c>
      <c r="F7" s="8" t="s">
        <v>14</v>
      </c>
      <c r="G7" s="8" t="s">
        <v>13</v>
      </c>
      <c r="H7" s="8" t="s">
        <v>14</v>
      </c>
    </row>
    <row r="8" spans="1:8" s="21" customFormat="1" x14ac:dyDescent="0.25">
      <c r="A8" s="22">
        <v>1</v>
      </c>
      <c r="B8" s="23" t="s">
        <v>7</v>
      </c>
      <c r="C8" s="46">
        <v>266499.59999999998</v>
      </c>
      <c r="D8" s="46">
        <v>186152.1</v>
      </c>
      <c r="E8" s="51">
        <v>185057.8</v>
      </c>
      <c r="F8" s="46">
        <v>134595.79999999999</v>
      </c>
      <c r="G8" s="52">
        <f t="shared" ref="G8:G12" si="0">E8/C8</f>
        <v>0.69440179272314106</v>
      </c>
      <c r="H8" s="52">
        <f>F8/D8</f>
        <v>0.72304207151034017</v>
      </c>
    </row>
    <row r="9" spans="1:8" s="21" customFormat="1" x14ac:dyDescent="0.25">
      <c r="A9" s="24" t="s">
        <v>1</v>
      </c>
      <c r="B9" s="23" t="s">
        <v>9</v>
      </c>
      <c r="C9" s="50">
        <v>67841</v>
      </c>
      <c r="D9" s="50">
        <v>28125</v>
      </c>
      <c r="E9" s="51">
        <v>50645.8</v>
      </c>
      <c r="F9" s="46">
        <v>26723.200000000001</v>
      </c>
      <c r="G9" s="52">
        <f t="shared" si="0"/>
        <v>0.7465367550596248</v>
      </c>
      <c r="H9" s="52">
        <f t="shared" ref="H9:H12" si="1">F9/D9</f>
        <v>0.95015822222222224</v>
      </c>
    </row>
    <row r="10" spans="1:8" s="21" customFormat="1" x14ac:dyDescent="0.25">
      <c r="A10" s="24" t="s">
        <v>2</v>
      </c>
      <c r="B10" s="23" t="s">
        <v>10</v>
      </c>
      <c r="C10" s="46">
        <v>43670.7</v>
      </c>
      <c r="D10" s="46">
        <v>12553.1</v>
      </c>
      <c r="E10" s="51">
        <v>26206</v>
      </c>
      <c r="F10" s="50">
        <v>11701.5</v>
      </c>
      <c r="G10" s="52">
        <f t="shared" si="0"/>
        <v>0.60008197716088818</v>
      </c>
      <c r="H10" s="52">
        <f t="shared" si="1"/>
        <v>0.93216018354032071</v>
      </c>
    </row>
    <row r="11" spans="1:8" s="21" customFormat="1" x14ac:dyDescent="0.25">
      <c r="A11" s="24" t="s">
        <v>3</v>
      </c>
      <c r="B11" s="23" t="s">
        <v>8</v>
      </c>
      <c r="C11" s="46">
        <v>17136.900000000001</v>
      </c>
      <c r="D11" s="50">
        <v>5304.1</v>
      </c>
      <c r="E11" s="51">
        <v>12584.8</v>
      </c>
      <c r="F11" s="50">
        <v>5290.8</v>
      </c>
      <c r="G11" s="52">
        <f t="shared" si="0"/>
        <v>0.73436852639625594</v>
      </c>
      <c r="H11" s="52">
        <f t="shared" si="1"/>
        <v>0.99749250579740201</v>
      </c>
    </row>
    <row r="12" spans="1:8" ht="38.25" x14ac:dyDescent="0.25">
      <c r="A12" s="1"/>
      <c r="B12" s="17" t="s">
        <v>11</v>
      </c>
      <c r="C12" s="30">
        <f>SUM(C8:C11)</f>
        <v>395148.2</v>
      </c>
      <c r="D12" s="30">
        <f t="shared" ref="D12:F12" si="2">SUM(D8:D11)</f>
        <v>232134.30000000002</v>
      </c>
      <c r="E12" s="30">
        <f t="shared" si="2"/>
        <v>274494.39999999997</v>
      </c>
      <c r="F12" s="31">
        <f t="shared" si="2"/>
        <v>178311.3</v>
      </c>
      <c r="G12" s="32">
        <f t="shared" si="0"/>
        <v>0.69466190153466456</v>
      </c>
      <c r="H12" s="32">
        <f t="shared" si="1"/>
        <v>0.76813853015258826</v>
      </c>
    </row>
    <row r="13" spans="1:8" x14ac:dyDescent="0.25">
      <c r="A13" s="15"/>
      <c r="B13" s="15"/>
      <c r="C13" s="15"/>
      <c r="D13" s="15"/>
      <c r="E13" s="15"/>
      <c r="F13" s="15"/>
      <c r="G13" s="15"/>
      <c r="H13" s="15"/>
    </row>
    <row r="14" spans="1:8" x14ac:dyDescent="0.25">
      <c r="B14" s="25" t="s">
        <v>17</v>
      </c>
    </row>
    <row r="15" spans="1:8" x14ac:dyDescent="0.25">
      <c r="B15" s="12"/>
    </row>
    <row r="16" spans="1:8" ht="76.5" x14ac:dyDescent="0.25">
      <c r="A16" s="2" t="s">
        <v>0</v>
      </c>
      <c r="B16" s="2" t="s">
        <v>4</v>
      </c>
      <c r="C16" s="2" t="s">
        <v>5</v>
      </c>
      <c r="D16" s="2" t="s">
        <v>6</v>
      </c>
      <c r="E16" s="3" t="s">
        <v>12</v>
      </c>
    </row>
    <row r="17" spans="1:5" s="21" customFormat="1" x14ac:dyDescent="0.25">
      <c r="A17" s="22">
        <v>1</v>
      </c>
      <c r="B17" s="23" t="s">
        <v>7</v>
      </c>
      <c r="C17" s="26">
        <v>443479.6</v>
      </c>
      <c r="D17" s="26">
        <v>187470.5</v>
      </c>
      <c r="E17" s="27">
        <f>D17/C17</f>
        <v>0.42272632157149959</v>
      </c>
    </row>
    <row r="18" spans="1:5" s="21" customFormat="1" x14ac:dyDescent="0.25">
      <c r="A18" s="24" t="s">
        <v>1</v>
      </c>
      <c r="B18" s="23" t="s">
        <v>9</v>
      </c>
      <c r="C18" s="26">
        <v>75646.2</v>
      </c>
      <c r="D18" s="26">
        <v>37897.1</v>
      </c>
      <c r="E18" s="27">
        <f t="shared" ref="E18:E21" si="3">D18/C18</f>
        <v>0.50097823816662301</v>
      </c>
    </row>
    <row r="19" spans="1:5" s="21" customFormat="1" x14ac:dyDescent="0.25">
      <c r="A19" s="24" t="s">
        <v>2</v>
      </c>
      <c r="B19" s="23" t="s">
        <v>10</v>
      </c>
      <c r="C19" s="26">
        <v>50371.3</v>
      </c>
      <c r="D19" s="26">
        <v>23248.2</v>
      </c>
      <c r="E19" s="27">
        <f t="shared" si="3"/>
        <v>0.46153662899309722</v>
      </c>
    </row>
    <row r="20" spans="1:5" s="21" customFormat="1" x14ac:dyDescent="0.25">
      <c r="A20" s="24" t="s">
        <v>3</v>
      </c>
      <c r="B20" s="23" t="s">
        <v>8</v>
      </c>
      <c r="C20" s="26">
        <v>19347.599999999999</v>
      </c>
      <c r="D20" s="26">
        <v>11739.6</v>
      </c>
      <c r="E20" s="27">
        <f t="shared" si="3"/>
        <v>0.60677293307697089</v>
      </c>
    </row>
    <row r="21" spans="1:5" s="12" customFormat="1" ht="38.25" x14ac:dyDescent="0.25">
      <c r="A21" s="18"/>
      <c r="B21" s="17" t="s">
        <v>11</v>
      </c>
      <c r="C21" s="28">
        <f>SUM(C17:C20)</f>
        <v>588844.69999999995</v>
      </c>
      <c r="D21" s="28">
        <f>SUM(D17:D20)</f>
        <v>260355.40000000002</v>
      </c>
      <c r="E21" s="29">
        <f t="shared" si="3"/>
        <v>0.44214612104006379</v>
      </c>
    </row>
    <row r="22" spans="1:5" x14ac:dyDescent="0.25">
      <c r="C22" s="45"/>
    </row>
  </sheetData>
  <mergeCells count="6">
    <mergeCell ref="B2:G2"/>
    <mergeCell ref="G6:H6"/>
    <mergeCell ref="A6:A7"/>
    <mergeCell ref="B6:B7"/>
    <mergeCell ref="C6:D6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Пользователи сети ФУ</cp:lastModifiedBy>
  <cp:lastPrinted>2014-02-06T04:26:25Z</cp:lastPrinted>
  <dcterms:created xsi:type="dcterms:W3CDTF">2014-02-06T03:35:05Z</dcterms:created>
  <dcterms:modified xsi:type="dcterms:W3CDTF">2014-11-20T03:57:07Z</dcterms:modified>
</cp:coreProperties>
</file>