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858" firstSheet="7" activeTab="22"/>
  </bookViews>
  <sheets>
    <sheet name="прил №3" sheetId="3" r:id="rId1"/>
    <sheet name="прил №4" sheetId="24" r:id="rId2"/>
    <sheet name="прил №5" sheetId="5" r:id="rId3"/>
    <sheet name="прил №6" sheetId="6" r:id="rId4"/>
    <sheet name="прил №7" sheetId="7" r:id="rId5"/>
    <sheet name="расш №1 к 7 прил" sheetId="2" r:id="rId6"/>
    <sheet name="расш №2 к прил №7" sheetId="17" r:id="rId7"/>
    <sheet name="прил №8" sheetId="4" r:id="rId8"/>
    <sheet name="прил №10" sheetId="9" r:id="rId9"/>
    <sheet name="прил №11" sheetId="25" r:id="rId10"/>
    <sheet name="прил №12" sheetId="10" r:id="rId11"/>
    <sheet name="прил №13" sheetId="15" r:id="rId12"/>
    <sheet name="прил №14" sheetId="16" r:id="rId13"/>
    <sheet name="прил №15" sheetId="18" r:id="rId14"/>
    <sheet name="прил №16" sheetId="11" r:id="rId15"/>
    <sheet name="прил №17" sheetId="12" r:id="rId16"/>
    <sheet name="прил №18" sheetId="13" r:id="rId17"/>
    <sheet name="прил №19" sheetId="20" r:id="rId18"/>
    <sheet name="прил №20" sheetId="14" r:id="rId19"/>
    <sheet name="прил №21" sheetId="21" r:id="rId20"/>
    <sheet name="прил №22" sheetId="26" r:id="rId21"/>
    <sheet name="прил №23" sheetId="27" r:id="rId22"/>
    <sheet name="прил №24" sheetId="28" r:id="rId23"/>
  </sheets>
  <externalReferences>
    <externalReference r:id="rId24"/>
    <externalReference r:id="rId25"/>
  </externalReferences>
  <definedNames>
    <definedName name="_xlnm.Print_Area" localSheetId="8">'прил №10'!$A$1:$D$30</definedName>
    <definedName name="_xlnm.Print_Area" localSheetId="9">'прил №11'!$A$1:$J$33</definedName>
    <definedName name="_xlnm.Print_Area" localSheetId="10">'прил №12'!$A$1:$C$21</definedName>
    <definedName name="_xlnm.Print_Area" localSheetId="11">'прил №13'!$A$1:$F$20</definedName>
    <definedName name="_xlnm.Print_Area" localSheetId="12">'прил №14'!$A$1:$D$32</definedName>
    <definedName name="_xlnm.Print_Area" localSheetId="13">'прил №15'!$A$1:$Q$78</definedName>
    <definedName name="_xlnm.Print_Area" localSheetId="14">'прил №16'!$A$1:$G$48</definedName>
    <definedName name="_xlnm.Print_Area" localSheetId="15">'прил №17'!$A$1:$H$71</definedName>
    <definedName name="_xlnm.Print_Area" localSheetId="17">'прил №19'!$A$1:$H$22</definedName>
    <definedName name="_xlnm.Print_Area" localSheetId="19">'прил №21'!$A$1:$C$28</definedName>
    <definedName name="_xlnm.Print_Area" localSheetId="20">'прил №22'!$A$1:$C$53</definedName>
    <definedName name="_xlnm.Print_Area" localSheetId="21">'прил №23'!$A$1:$C$40</definedName>
    <definedName name="_xlnm.Print_Area" localSheetId="22">'прил №24'!$A$1:$K$14</definedName>
    <definedName name="_xlnm.Print_Area" localSheetId="0">'прил №3'!$A$1:$G$57</definedName>
    <definedName name="_xlnm.Print_Area" localSheetId="3">'прил №6'!$A$1:$F$68</definedName>
    <definedName name="_xlnm.Print_Area" localSheetId="4">'прил №7'!$A$1:$I$203</definedName>
    <definedName name="_xlnm.Print_Area" localSheetId="7">'прил №8'!$A$1:$S$34</definedName>
    <definedName name="_xlnm.Print_Area" localSheetId="5">'расш №1 к 7 прил'!$A$1:$I$77</definedName>
    <definedName name="_xlnm.Print_Area" localSheetId="6">'расш №2 к прил №7'!$A$1:$E$46</definedName>
  </definedNames>
  <calcPr calcId="152511"/>
</workbook>
</file>

<file path=xl/calcChain.xml><?xml version="1.0" encoding="utf-8"?>
<calcChain xmlns="http://schemas.openxmlformats.org/spreadsheetml/2006/main">
  <c r="I76" i="2" l="1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E8" i="17"/>
  <c r="D8" i="17"/>
  <c r="I74" i="2" l="1"/>
  <c r="I75" i="2"/>
  <c r="I73" i="2"/>
  <c r="I77" i="2" l="1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8" i="27"/>
  <c r="B17" i="27"/>
  <c r="B16" i="27"/>
  <c r="B15" i="27"/>
  <c r="B14" i="27"/>
  <c r="C17" i="21"/>
  <c r="C15" i="21" s="1"/>
  <c r="C14" i="21"/>
  <c r="B14" i="21"/>
  <c r="H59" i="12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72" i="18"/>
  <c r="B71" i="18"/>
  <c r="B70" i="18"/>
  <c r="B69" i="18"/>
  <c r="B68" i="18"/>
  <c r="B67" i="18"/>
  <c r="B66" i="18"/>
  <c r="B65" i="18"/>
  <c r="B64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Q36" i="4"/>
  <c r="N37" i="4"/>
  <c r="B37" i="4"/>
  <c r="H37" i="4"/>
  <c r="E37" i="4"/>
  <c r="D68" i="6"/>
  <c r="B39" i="5"/>
  <c r="A16" i="5"/>
  <c r="C28" i="21" l="1"/>
  <c r="K37" i="4"/>
  <c r="B33" i="25" l="1"/>
  <c r="Q37" i="4"/>
</calcChain>
</file>

<file path=xl/comments1.xml><?xml version="1.0" encoding="utf-8"?>
<comments xmlns="http://schemas.openxmlformats.org/spreadsheetml/2006/main">
  <authors>
    <author>Автор</author>
  </authors>
  <commentList>
    <comment ref="B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желтой окраской школы где добавлены средства на содержание групп кратковременного пребывания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полож 215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Асхаб: предостав жилья участковому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утв. ген планов см описание раздела и подраздела 0501 (При этом расходы на разработку строительных стандартов, контроля за их соблюдением отражаются по подразделу 0401 "Общеэкономические вопросы".)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Асхаб: дорожная деятельность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  <charset val="204"/>
          </rPr>
          <t>Асхаб: создание условий для жилищного строительства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Асхаб:</t>
        </r>
        <r>
          <rPr>
            <sz val="9"/>
            <color indexed="81"/>
            <rFont val="Tahoma"/>
            <family val="2"/>
            <charset val="204"/>
          </rPr>
          <t xml:space="preserve"> водоснабжение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электро, тепло, газоснабжение,  ритуальные услуги, сбор и вывоз бытовых отходов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ген планы утвержд, соответственно 5 % добавлен на раз 0503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ген планы утвержд, соответственно 5 % добавлен на раз 0503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ген планы утвержд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в том числе 1500 на строительство водонакопителя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проведение воды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на строительство водонакопителя</t>
        </r>
      </text>
    </comment>
    <comment ref="D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ген планы утвержд, соответственно 5 % добавлен на раз 0503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распр по бюджету респ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E60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см прим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</rPr>
          <t>Автор:</t>
        </r>
        <r>
          <rPr>
            <sz val="9"/>
            <color indexed="81"/>
            <rFont val="Tahoma"/>
            <family val="2"/>
          </rPr>
          <t xml:space="preserve">
см прим</t>
        </r>
      </text>
    </comment>
  </commentList>
</comments>
</file>

<file path=xl/sharedStrings.xml><?xml version="1.0" encoding="utf-8"?>
<sst xmlns="http://schemas.openxmlformats.org/spreadsheetml/2006/main" count="1948" uniqueCount="747">
  <si>
    <t>Расшифровка №1</t>
  </si>
  <si>
    <t xml:space="preserve">Наименование казенных учреждений </t>
  </si>
  <si>
    <t>Расходы на выплату персоналу местного самоуправления  (110)</t>
  </si>
  <si>
    <t>Иные закупки товаров, работ и услуг для муниципальных нужд   (240)</t>
  </si>
  <si>
    <t>Уплата налогов, сборов и иных обязательств платежей в бюджетную систему РФ (850)</t>
  </si>
  <si>
    <t>Бюджетные инвестиции в объекты капитального строительства муницип. собственности казенным учреждениям (414)</t>
  </si>
  <si>
    <t>ВСЕГО</t>
  </si>
  <si>
    <t xml:space="preserve"> </t>
  </si>
  <si>
    <t xml:space="preserve">Алак СОШ МКУ </t>
  </si>
  <si>
    <t>Анди СОШ №1 МКУ</t>
  </si>
  <si>
    <t>Анди СОШ №2 МКУ</t>
  </si>
  <si>
    <t>Ансалта СОШ МКУ</t>
  </si>
  <si>
    <t>Ашали СОШ МКУ</t>
  </si>
  <si>
    <t>БСШ №1 МКУ</t>
  </si>
  <si>
    <t>БСШ №2 МКУ</t>
  </si>
  <si>
    <t>БСШ №3 МКУ</t>
  </si>
  <si>
    <t>Гагатли СОШ МКУ</t>
  </si>
  <si>
    <t>Годобери СОШ МКУ</t>
  </si>
  <si>
    <t>Зило СОШ МКУ</t>
  </si>
  <si>
    <t xml:space="preserve">Кванхидатли СОШ МКУ </t>
  </si>
  <si>
    <t>Миарсо СОШ МКУ</t>
  </si>
  <si>
    <t>Муни СОШ МКУ</t>
  </si>
  <si>
    <t>Ортоколо СОШ МКУ</t>
  </si>
  <si>
    <t>Рахата СОШ МКУ</t>
  </si>
  <si>
    <t>Риквани СОШ МКУ</t>
  </si>
  <si>
    <t>Тандо СОШ МКУ</t>
  </si>
  <si>
    <t>Тасута СОШ МКУ</t>
  </si>
  <si>
    <t>Тлох СОШ МКУ</t>
  </si>
  <si>
    <t>Хелетури СОШ МКУ</t>
  </si>
  <si>
    <t>Чанко СОШ МКУ</t>
  </si>
  <si>
    <t>Шодрода СОШ МКУ</t>
  </si>
  <si>
    <t xml:space="preserve">Инхело ООШ МКУ </t>
  </si>
  <si>
    <t>Кижани ООШ МКУ</t>
  </si>
  <si>
    <t>Беледи НОШ МКУ</t>
  </si>
  <si>
    <t>В-Алак НОШ МКУ</t>
  </si>
  <si>
    <t>Гунха НОШ МКУ</t>
  </si>
  <si>
    <t>Зибирхали НОШ МКУ</t>
  </si>
  <si>
    <t>Н-Алак НОШ МКУ</t>
  </si>
  <si>
    <t>Шиворта НОШ МКУ</t>
  </si>
  <si>
    <t>Риквани спортзал</t>
  </si>
  <si>
    <t>Группы кратковременного пребыв</t>
  </si>
  <si>
    <t>МКУ Информационно метод центр</t>
  </si>
  <si>
    <t>Расходы на ЕГЭ</t>
  </si>
  <si>
    <t>Итого:</t>
  </si>
  <si>
    <t>приложение № 3</t>
  </si>
  <si>
    <t xml:space="preserve">к решению Собрания депутатов МР "Ботлихский район" </t>
  </si>
  <si>
    <t>Объем поступлений доходов районного бюджета</t>
  </si>
  <si>
    <t>(тыс.)</t>
  </si>
  <si>
    <t>№ п/п</t>
  </si>
  <si>
    <t>Код по КБК</t>
  </si>
  <si>
    <t>Наименование доходов</t>
  </si>
  <si>
    <t>Сумма</t>
  </si>
  <si>
    <t>2020 г</t>
  </si>
  <si>
    <t>2021 г</t>
  </si>
  <si>
    <t>182 101 02000 01 0000 110</t>
  </si>
  <si>
    <t xml:space="preserve">Налог на доходы физических лиц </t>
  </si>
  <si>
    <t>182 105 02000 02 0000 110</t>
  </si>
  <si>
    <t>Единый налог на вмененный доход для отдельных видов деят.</t>
  </si>
  <si>
    <t>182 105 03000 01 0000 110</t>
  </si>
  <si>
    <t>Единый сельхозналог</t>
  </si>
  <si>
    <t>182 108 04020 01 0000 110</t>
  </si>
  <si>
    <t>Госпошлина</t>
  </si>
  <si>
    <t xml:space="preserve">   </t>
  </si>
  <si>
    <t>100 103 02230 01 0000 110</t>
  </si>
  <si>
    <t>Доходы от уплаты акцизов на дизтопливо</t>
  </si>
  <si>
    <t>182 105 01000 01 0000 110</t>
  </si>
  <si>
    <t>УСН</t>
  </si>
  <si>
    <t>Неналоговые доходы</t>
  </si>
  <si>
    <t>165 111 05035 05 0000 120</t>
  </si>
  <si>
    <t>Доходы от сдачи в аренду имущества, находящегося в собственности муниципального образования района</t>
  </si>
  <si>
    <t>165 111 05013 05 0000 120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</si>
  <si>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</si>
  <si>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приватизации муниципального имущества</t>
  </si>
  <si>
    <t>400 113 01995 05 0000 130</t>
  </si>
  <si>
    <t>Прочие доходы от оказания платных услуг  (ясли-сады)</t>
  </si>
  <si>
    <t>165 113 01995 05 0000 130</t>
  </si>
  <si>
    <t>Прочие доходы от оказания платных услуг  (МКУ Районной газеты "Дружба")</t>
  </si>
  <si>
    <t>Прочие доходы от оказания платных услуг  (МКУ РВК)</t>
  </si>
  <si>
    <t>Итого налоговые и неналоговые доходы:</t>
  </si>
  <si>
    <t>992 202 01001 05 0000 151</t>
  </si>
  <si>
    <t>Фонд финансовой поддержки муниципального района</t>
  </si>
  <si>
    <t>Субсидии</t>
  </si>
  <si>
    <t>в том числе:</t>
  </si>
  <si>
    <t>992 202 02999 05 0000 151</t>
  </si>
  <si>
    <t>на обеспечение питания учащихся 1-4 классов</t>
  </si>
  <si>
    <t>Субвенция</t>
  </si>
  <si>
    <t>992 202 03024 05 0000 151</t>
  </si>
  <si>
    <t>Госстандарт образования</t>
  </si>
  <si>
    <t>Госстандарт  дошкольного образования</t>
  </si>
  <si>
    <t>992 202 03027 05 0000 151</t>
  </si>
  <si>
    <t>992 202 03026 05 0000 151</t>
  </si>
  <si>
    <t>Расходы на обеспечение детей-сирот жилимы помещениями</t>
  </si>
  <si>
    <t>992 202 03029 05 0000 151</t>
  </si>
  <si>
    <t>расходы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</si>
  <si>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992 202 03020 05 0000 151</t>
  </si>
  <si>
    <t>расходы на выплату единовременного пособия при всех формах устройства детей в семью</t>
  </si>
  <si>
    <t>001 202 03024 05 0000 151</t>
  </si>
  <si>
    <t>субвенция бюджетам муниципального района по наделению органов местного самоуправления гос. полномочиями РД по расчету и предоставлению дотаций поселениям</t>
  </si>
  <si>
    <t>992 202 03015 05 0000 151</t>
  </si>
  <si>
    <t>Иные межбюджетные трансферты</t>
  </si>
  <si>
    <t>Всего доходов:</t>
  </si>
  <si>
    <t xml:space="preserve">Распределение бюджетных ассигнований    </t>
  </si>
  <si>
    <t>МР "Ботлихский район" по разделам, подразделам, целевым статьям</t>
  </si>
  <si>
    <t>Наименование</t>
  </si>
  <si>
    <t>Ведом-ство</t>
  </si>
  <si>
    <t>Раздел</t>
  </si>
  <si>
    <t>Подраздел</t>
  </si>
  <si>
    <t>Целевая статья</t>
  </si>
  <si>
    <t>Вид рас-ходов</t>
  </si>
  <si>
    <t>2</t>
  </si>
  <si>
    <t>Администрация МР "Ботлихский район"</t>
  </si>
  <si>
    <t>001</t>
  </si>
  <si>
    <t>Общегосударственные вопросы</t>
  </si>
  <si>
    <t>01</t>
  </si>
  <si>
    <t>00</t>
  </si>
  <si>
    <t>Функционирование высшего должностного лица   муниципального района</t>
  </si>
  <si>
    <t>02</t>
  </si>
  <si>
    <t>Глава муниципального района</t>
  </si>
  <si>
    <t>99 000 10010</t>
  </si>
  <si>
    <t>000</t>
  </si>
  <si>
    <t>Функционирование представительных органов муниципального района</t>
  </si>
  <si>
    <t>03</t>
  </si>
  <si>
    <t>Районное Собрание</t>
  </si>
  <si>
    <t>99 000 10020</t>
  </si>
  <si>
    <t>Функционирование исполнительной власти муниципального района</t>
  </si>
  <si>
    <t>04</t>
  </si>
  <si>
    <t>АМР "Ботлихский район"</t>
  </si>
  <si>
    <t>99 000 10040</t>
  </si>
  <si>
    <t>Осуществление полномочий РД по созданию и организации деятельности административных комиссий</t>
  </si>
  <si>
    <t>99 800 77710</t>
  </si>
  <si>
    <t>Осуществление полномочий РД по созданию и организации деятельности комиссии по делам несовершеннолетних</t>
  </si>
  <si>
    <t>99 800 77720</t>
  </si>
  <si>
    <t>Осуществление полномочий РД по хранению, комплектованию, учету и использованию Архивного фонда РД</t>
  </si>
  <si>
    <t>99 800 77730</t>
  </si>
  <si>
    <t>Составление (изменение и дополнение) списков кандидатов в присяжные заседатели</t>
  </si>
  <si>
    <t>05</t>
  </si>
  <si>
    <t>99 800 51200</t>
  </si>
  <si>
    <t>Обеспечение деятельности финансовых органов и органов контроля</t>
  </si>
  <si>
    <t>06</t>
  </si>
  <si>
    <t>Управление финансов и экономики АМР "Ботлихский район"</t>
  </si>
  <si>
    <t>992</t>
  </si>
  <si>
    <t>УФ и Э АМР "Ботлихский район"</t>
  </si>
  <si>
    <t>Контрольно-счетный комитет муниципального района</t>
  </si>
  <si>
    <t>99 000 10030</t>
  </si>
  <si>
    <t>Резервные фонды</t>
  </si>
  <si>
    <t>11</t>
  </si>
  <si>
    <t>99 000 10070</t>
  </si>
  <si>
    <t>Резервные фонды местных администраций</t>
  </si>
  <si>
    <t>Другие общегосударственные вопросы</t>
  </si>
  <si>
    <t>13</t>
  </si>
  <si>
    <t>99 000 00000</t>
  </si>
  <si>
    <t>120</t>
  </si>
  <si>
    <t>МКУ "Хозяйственная служба"</t>
  </si>
  <si>
    <t>МБУ "Централизованная Бухгалтерия"</t>
  </si>
  <si>
    <t>99 000 90600</t>
  </si>
  <si>
    <t>Иные субсидии</t>
  </si>
  <si>
    <t>НАЦИОНАЛЬНАЯ БЕЗОПАСНОСТЬ И ПРАВООХРАНИТЕЛЬНАЯ ДЕЯТЕЛЬНОСТЬ</t>
  </si>
  <si>
    <t>ДРУГИЕ ОБЩЕГОСУДАРСТВЕННЫЕ РАСХОДЫ</t>
  </si>
  <si>
    <t>Государственная регистрация актов гражданского состояния</t>
  </si>
  <si>
    <t>99 800 59300</t>
  </si>
  <si>
    <t>Отдел безопасности, гр. обороны и ЧС и ЕДДС</t>
  </si>
  <si>
    <t>09</t>
  </si>
  <si>
    <t>Единая Дежурно-Диспетчерская Служба</t>
  </si>
  <si>
    <t>99 000 60300</t>
  </si>
  <si>
    <t>Национальная экономика</t>
  </si>
  <si>
    <t>Общеэкономические вопросы</t>
  </si>
  <si>
    <t>99 000 40060</t>
  </si>
  <si>
    <t xml:space="preserve">Сельское хозяйство  </t>
  </si>
  <si>
    <t>300</t>
  </si>
  <si>
    <t>Сельское хозяйство и рыболовство</t>
  </si>
  <si>
    <t>Управление сельского хозяйства АМР "Ботлихский район"</t>
  </si>
  <si>
    <t>Содержание и отлов безнадзорных животных</t>
  </si>
  <si>
    <t>Дорожное хозяйство **</t>
  </si>
  <si>
    <t>Строительство и модернизация автомобильных дорог общего пользования и местного значения</t>
  </si>
  <si>
    <t>99 000 40200</t>
  </si>
  <si>
    <t>Жилищно-коммунальное хозяйство</t>
  </si>
  <si>
    <t>350</t>
  </si>
  <si>
    <t>99 000 400 10</t>
  </si>
  <si>
    <t>99 000 40010</t>
  </si>
  <si>
    <t>Управление образования АМР "Ботлихский район"</t>
  </si>
  <si>
    <t>400</t>
  </si>
  <si>
    <t>ОБРАЗОВАНИЕ</t>
  </si>
  <si>
    <t>07</t>
  </si>
  <si>
    <t>Дошкольное образование*</t>
  </si>
  <si>
    <t>00 000 00000</t>
  </si>
  <si>
    <t>19 101 06590</t>
  </si>
  <si>
    <t>110</t>
  </si>
  <si>
    <t>240</t>
  </si>
  <si>
    <t>99 000 70010</t>
  </si>
  <si>
    <t>Общее образование</t>
  </si>
  <si>
    <t>Школы - детские сады, школы начальные, неполные средние и средние общие*</t>
  </si>
  <si>
    <t>19 202 06590</t>
  </si>
  <si>
    <t>99 000 70020</t>
  </si>
  <si>
    <t>99 000 70030</t>
  </si>
  <si>
    <t>Молодежная политика и оздоровление детей</t>
  </si>
  <si>
    <t>Прочие мероприятия по молодежной политике</t>
  </si>
  <si>
    <t>99 000 70050</t>
  </si>
  <si>
    <t>Другие вопросы в области образования</t>
  </si>
  <si>
    <t>Аппарат Управления образования</t>
  </si>
  <si>
    <t>99 000 70040</t>
  </si>
  <si>
    <t>Информационно-методический центр, хозяйственная  служба управления образования *</t>
  </si>
  <si>
    <t>МКУ Управление культуры МР "Ботлихский район"</t>
  </si>
  <si>
    <t>450</t>
  </si>
  <si>
    <t>99 000 80000</t>
  </si>
  <si>
    <t>Культура, кинематография</t>
  </si>
  <si>
    <t>08</t>
  </si>
  <si>
    <t xml:space="preserve">Культура </t>
  </si>
  <si>
    <t>МКУ Управление культуры</t>
  </si>
  <si>
    <t>99 000 80010</t>
  </si>
  <si>
    <t>Централизованная библиотека с филиалами в поселениях</t>
  </si>
  <si>
    <t>99 000 80020</t>
  </si>
  <si>
    <t>Социальная политика</t>
  </si>
  <si>
    <t>10</t>
  </si>
  <si>
    <t>99 000 90000</t>
  </si>
  <si>
    <t>Пенсионное обеспечение</t>
  </si>
  <si>
    <t>Доплаты к пенсиям муниципальных служащих</t>
  </si>
  <si>
    <t>99 000 90010</t>
  </si>
  <si>
    <t>Социальное обеспеч-е и иные выплаты населению</t>
  </si>
  <si>
    <t>Социальное обеспечение населения</t>
  </si>
  <si>
    <t>Прочие мероприятия в области социальной политики</t>
  </si>
  <si>
    <t>99 000 90020</t>
  </si>
  <si>
    <t>Охрана семьи и детства</t>
  </si>
  <si>
    <t>223 000 00000</t>
  </si>
  <si>
    <t>на устройство детей в семью</t>
  </si>
  <si>
    <t>на содержание круглых сирот</t>
  </si>
  <si>
    <t>Осуществление полномочий РД по организации деятельности опеки и попечительства</t>
  </si>
  <si>
    <t>99 800 77740</t>
  </si>
  <si>
    <t>Физическая культура (прочие мероприятия)</t>
  </si>
  <si>
    <t>Физическая культура</t>
  </si>
  <si>
    <t>99 000 90100</t>
  </si>
  <si>
    <t>МКУ ФОК АМР "Ботлихский район"</t>
  </si>
  <si>
    <t>480</t>
  </si>
  <si>
    <t>99 000 90200</t>
  </si>
  <si>
    <t>100 000 90200</t>
  </si>
  <si>
    <t>Другие вопросы в области физкультуры и спорта</t>
  </si>
  <si>
    <t>Аппарат ФК, спорту, делам молодёжи и туризму</t>
  </si>
  <si>
    <t>Средства массовой информации</t>
  </si>
  <si>
    <t>12</t>
  </si>
  <si>
    <t>МКУ РВК АМР "Ботлихский район"</t>
  </si>
  <si>
    <t>460</t>
  </si>
  <si>
    <t>99 000 90400</t>
  </si>
  <si>
    <t>МКУ Редакция районной газеты "Дружба" АМР "Ботлихский район"</t>
  </si>
  <si>
    <t>470</t>
  </si>
  <si>
    <t>99 000 90300</t>
  </si>
  <si>
    <t>99 000 00920</t>
  </si>
  <si>
    <t xml:space="preserve">Межбюджетные трансферты </t>
  </si>
  <si>
    <t>14</t>
  </si>
  <si>
    <t>Дотации на выравнивание бюджетной обеспеченности поселений</t>
  </si>
  <si>
    <t>26 101 60010</t>
  </si>
  <si>
    <t>Иные дотация на обеспечение сбалансированности бюджетов</t>
  </si>
  <si>
    <t>99 000 60100</t>
  </si>
  <si>
    <t>Прочие межбюджетные трансферты</t>
  </si>
  <si>
    <t>Субвенции на ВУСы</t>
  </si>
  <si>
    <t>99 800 51180</t>
  </si>
  <si>
    <t>Субвенции на переданные полномочия с/поселениям согласно соглашений</t>
  </si>
  <si>
    <t>26 10160040</t>
  </si>
  <si>
    <t>Субсидии на софинансирование поселений</t>
  </si>
  <si>
    <t>ИТОГО:</t>
  </si>
  <si>
    <t xml:space="preserve">Собрания МР "Ботлихский район" о районном бюджете на </t>
  </si>
  <si>
    <t xml:space="preserve"> Распределение бюджетных ассигнований  по разделам</t>
  </si>
  <si>
    <t xml:space="preserve"> и подразделам классификации расходов бюджета МР "Ботлихский район"</t>
  </si>
  <si>
    <t>Раз-дел</t>
  </si>
  <si>
    <t>Под-раз-дел</t>
  </si>
  <si>
    <t>1</t>
  </si>
  <si>
    <t>3</t>
  </si>
  <si>
    <t>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</si>
  <si>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</si>
  <si>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</si>
  <si>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</si>
  <si>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</t>
  </si>
  <si>
    <t>Функционирование Правительства Российской Федерации. высших исполнительных органов государственной власти субъектов Российской Федерации. местных администраций</t>
  </si>
  <si>
    <t>Обеспечение деятельности финансовых.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</si>
  <si>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</si>
  <si>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НАЦИОНАЛЬНАЯ ОБОРОНА</t>
  </si>
  <si>
    <t>Мобилизационная подготовка экономики</t>
  </si>
  <si>
    <t>Органы внутренних дел</t>
  </si>
  <si>
    <t>Органы юстиции (ЗАГС)</t>
  </si>
  <si>
    <t>Защита населения и территории от чрезвычайных ситуаций природного и техногенного характера.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</si>
  <si>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</si>
  <si>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</si>
  <si>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</si>
  <si>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</si>
  <si>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</si>
  <si>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</si>
  <si>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</si>
  <si>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</si>
  <si>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</si>
  <si>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</si>
  <si>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</si>
  <si>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Внешкольное образование</t>
  </si>
  <si>
    <t>КУЛЬТУРА. КИНЕМАТОГРАФИЯ</t>
  </si>
  <si>
    <t>Культура</t>
  </si>
  <si>
    <t>Другие вопросы в области культуры. кинематографии</t>
  </si>
  <si>
    <t>СОЦИАЛЬНАЯ ПОЛИТИКА</t>
  </si>
  <si>
    <t>Социальное обслуживание населения</t>
  </si>
  <si>
    <t>Другие вопросы в области социальной политики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</si>
  <si>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</si>
  <si>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</si>
  <si>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</si>
  <si>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</si>
  <si>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</si>
  <si>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</si>
  <si>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</si>
  <si>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</si>
  <si>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</si>
  <si>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</si>
  <si>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 xml:space="preserve">                                                 к решению Собрания депутатов МР "Ботлихский район" </t>
  </si>
  <si>
    <t xml:space="preserve">Объем межбюджетных трансфертов, </t>
  </si>
  <si>
    <t>получаемых из других бюджетов бюджетной системы Российской Федерации</t>
  </si>
  <si>
    <t>МР "Ботлихский район"</t>
  </si>
  <si>
    <r>
      <t xml:space="preserve">                       Сумма                 </t>
    </r>
    <r>
      <rPr>
        <b/>
        <sz val="11"/>
        <rFont val="Times New Roman"/>
        <family val="1"/>
        <charset val="204"/>
      </rPr>
      <t>(тыс. руб.)</t>
    </r>
  </si>
  <si>
    <t>2020 год</t>
  </si>
  <si>
    <t>2021 год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</si>
  <si>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</si>
  <si>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</si>
  <si>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из республиканского фонда финансовой поддержки муниципальных районов, на выравнивание бюджетной обеспеченности</t>
  </si>
  <si>
    <t>Субсидии бюджетам муниципальных образований (межбюджетных субсидии)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</si>
  <si>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</si>
  <si>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обеспечение государственных гарантий прав гражданина на получение общедоступного и бесплатного начального общего, основного общего, среднего (полного) образования (Госстандарт).</t>
  </si>
  <si>
    <t>Субвенции бюджетам муниципальных районов на обеспечение государственных гарантий прав гражданина на получение дошкольного) образования (Госстандарт).</t>
  </si>
  <si>
    <t>Субвенции бюджетам муниципальных районов на осуществление отдельных государственных полномочий на государственную регистрацию актов  гражданского состояния о рождении и заключении брака, смерти</t>
  </si>
  <si>
    <t>Субвенции  бюджетам муниципальных районов для предоставления их бюджетам поселений на осуществление государственных полномочий по первичному воинскому учету на территориях, где отсутствуют военные комиссариаты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</si>
  <si>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по опеке и попечительству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</si>
  <si>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административных комиссий</t>
  </si>
  <si>
    <t>Субвенции бюджетам муниципальных районов на осуществление отдельных государственных полномочий на организацию и осуществлению деятельности комиссий по делам несовершеннолетних</t>
  </si>
  <si>
    <t>Субвенции бюджетам муниципальных районов на осуществление отдельных государственных полномочий по хранению, комплектованию, учету и использованию Архивного фонда РД</t>
  </si>
  <si>
    <t>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</t>
  </si>
  <si>
    <t>Субвенции бюджетам муниципальных районов на обеспечение жилыми помещениями 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</si>
  <si>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</si>
  <si>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на выплату компенсации части родительской платы за содержание ребенка в госуд-х муниципальных учр-ях и иных образоват организациях района</t>
  </si>
  <si>
    <t>Субвенции на выплату единовременного пособия при всех формах устройства детей в семью</t>
  </si>
  <si>
    <t>Субвенции на выплату единовременного денежного пособия гражданам взявшим под опеку (попечительство) детей из организаций для детей- сирот</t>
  </si>
  <si>
    <t>Субвенция на выполнение федеральных полномочий по составлению списков кандидатов в присяжные заседатели Верховного Суда</t>
  </si>
  <si>
    <t xml:space="preserve">к решению Собрания депутатов </t>
  </si>
  <si>
    <t>Итого</t>
  </si>
  <si>
    <t>Наименование поселений</t>
  </si>
  <si>
    <t>Налог на доходы с физических лиц</t>
  </si>
  <si>
    <t>Налог на имущество с физических лиц</t>
  </si>
  <si>
    <t>Земельный налог</t>
  </si>
  <si>
    <t>Единый сельско-хозяйственный налог</t>
  </si>
  <si>
    <t>Итого закрепленных доходов</t>
  </si>
  <si>
    <t>Алак</t>
  </si>
  <si>
    <t>Анди</t>
  </si>
  <si>
    <t>Ансалта</t>
  </si>
  <si>
    <t>Ашали</t>
  </si>
  <si>
    <t>Ботлих</t>
  </si>
  <si>
    <t>Гагатли</t>
  </si>
  <si>
    <t>Годобери</t>
  </si>
  <si>
    <t>Зило</t>
  </si>
  <si>
    <t>Инхело</t>
  </si>
  <si>
    <t>Кванхидатли</t>
  </si>
  <si>
    <t>Кижани</t>
  </si>
  <si>
    <t>Миарсо</t>
  </si>
  <si>
    <t>Муни</t>
  </si>
  <si>
    <t>Рахата</t>
  </si>
  <si>
    <t>Риквани</t>
  </si>
  <si>
    <t>Тандо</t>
  </si>
  <si>
    <t>Тлох</t>
  </si>
  <si>
    <t>Хелетури</t>
  </si>
  <si>
    <t>Чанко</t>
  </si>
  <si>
    <t>Шодрода</t>
  </si>
  <si>
    <r>
      <t xml:space="preserve">Расходы     </t>
    </r>
    <r>
      <rPr>
        <b/>
        <i/>
        <sz val="10"/>
        <rFont val="Times New Roman"/>
        <family val="1"/>
        <charset val="204"/>
      </rPr>
      <t>(руб.)</t>
    </r>
  </si>
  <si>
    <t>1.</t>
  </si>
  <si>
    <t>2.</t>
  </si>
  <si>
    <t>Доплаты ветеранам и другой категории населения за особые заслуги перед районом</t>
  </si>
  <si>
    <t>к решению Собрания депутатов МР "Ботлихский район"</t>
  </si>
  <si>
    <t>"О районном бюджете МР "Ботлихский район"</t>
  </si>
  <si>
    <t>СМЕТА доходов и расходов</t>
  </si>
  <si>
    <t xml:space="preserve"> резервного фонда районного бюджета МР "Ботлихский район"</t>
  </si>
  <si>
    <t>Доходы местного бюджета</t>
  </si>
  <si>
    <t>Расходы всего</t>
  </si>
  <si>
    <t>2.1.</t>
  </si>
  <si>
    <t>Расходы, связанные с ликвидацией чрезвычайных ситуаций</t>
  </si>
  <si>
    <t>2.1.1.</t>
  </si>
  <si>
    <t xml:space="preserve"> - поисковые и аварийно-спасательные работы;</t>
  </si>
  <si>
    <t>2.1.2.</t>
  </si>
  <si>
    <t xml:space="preserve"> - аварийно-восстановительные работы;</t>
  </si>
  <si>
    <t>2.1.3.</t>
  </si>
  <si>
    <t xml:space="preserve"> - приобретение специального оборудования, хозяйственного инвентаря, медикаментов, продуктов питания, топлива для первоочередного жизнеобеспечения пострадавших граждан</t>
  </si>
  <si>
    <t>2.1.4.</t>
  </si>
  <si>
    <t>Наименования поселений</t>
  </si>
  <si>
    <t>Распределение средств Районного фонда ФФПП (объем дотации поселениям)</t>
  </si>
  <si>
    <t>5</t>
  </si>
  <si>
    <t>Наименование статей расходов</t>
  </si>
  <si>
    <t>сумма</t>
  </si>
  <si>
    <t>На выполнение муниципального задания</t>
  </si>
  <si>
    <t>из них:</t>
  </si>
  <si>
    <t>приложение 13</t>
  </si>
  <si>
    <t xml:space="preserve">  "О районном бюджете МР "Ботлихский район"</t>
  </si>
  <si>
    <t xml:space="preserve"> (тыс. руб.)</t>
  </si>
  <si>
    <t xml:space="preserve">                                                                              Сумма                                                                </t>
  </si>
  <si>
    <t>в т. ч. по пунктам согл. от 27/02-2017 г, закл. с поселениями</t>
  </si>
  <si>
    <t>2.1.7. предост участковому жилья (0314)</t>
  </si>
  <si>
    <t>2.1.5. утв ген планов и т. д.  (0401)</t>
  </si>
  <si>
    <t>2.1.2. Дорожная деятельность (0409)</t>
  </si>
  <si>
    <t>2.1.3. созд. Услов. для жил / строя (0501)</t>
  </si>
  <si>
    <t>2.1.1.  (водоснабжение, водоотведение 0502)</t>
  </si>
  <si>
    <t>2.1.1.  2.1.4.  2.1.6. электро, тепло, газо сн.,  ритуаль. усл., сбор и вывоз быт. отх. (0503)</t>
  </si>
  <si>
    <t>6</t>
  </si>
  <si>
    <t>7</t>
  </si>
  <si>
    <t>8</t>
  </si>
  <si>
    <t xml:space="preserve">Ботлих </t>
  </si>
  <si>
    <t>Софинансирование</t>
  </si>
  <si>
    <t>Расшифровка №2 к приложению №8</t>
  </si>
  <si>
    <t>Наименование объекта</t>
  </si>
  <si>
    <t>Всего:</t>
  </si>
  <si>
    <t xml:space="preserve"> Приложение №15</t>
  </si>
  <si>
    <t>О районном бюджете МР "Ботлихский район"</t>
  </si>
  <si>
    <t xml:space="preserve"> на 2019 год и на плановый период 2020 - 2021 годов</t>
  </si>
  <si>
    <t xml:space="preserve">Субвенции </t>
  </si>
  <si>
    <t>по общеобразовательным и дошкольным учреждениям муниципального района "Ботлихский район" (Госстандарт).</t>
  </si>
  <si>
    <t>Наименование учреждений</t>
  </si>
  <si>
    <t>Итого фонд оплаты труда</t>
  </si>
  <si>
    <t>Фонд оплаты труда</t>
  </si>
  <si>
    <t>Прочие вып-латы (сут-е на повышение квалификации педрабо-тников). Госстандарт (212)</t>
  </si>
  <si>
    <t>Взносы по обязат. соц/ страхов. на выплаты по опл. труда работн. и иные выпл. работн. каз. Учр.</t>
  </si>
  <si>
    <t>Прочие услуги (квартир. по команд. Расходам педагог-х работни-в при прохождении повыш. квалифи.) (226)</t>
  </si>
  <si>
    <t>На оказание услуг учебного характера     (226)</t>
  </si>
  <si>
    <t xml:space="preserve">Прочая за-купка това-ров, работ и услуг для
 обеспечения муниципальных нужд (310)  </t>
  </si>
  <si>
    <t xml:space="preserve">Прочая за-купка това-ров, работ и услуг для
 обеспечения муниципальных нужд (340)  </t>
  </si>
  <si>
    <t>Технического персонала</t>
  </si>
  <si>
    <t>Итого школы:</t>
  </si>
  <si>
    <t>Итого ясли-сады:</t>
  </si>
  <si>
    <t xml:space="preserve">      Группы кратковременного пребывания (ясли) на базе:</t>
  </si>
  <si>
    <t>Итого Гр. кратк. пр-я.</t>
  </si>
  <si>
    <t>Субсидии на обеспечение разового питания учащихся 1-4 классов</t>
  </si>
  <si>
    <t xml:space="preserve">муниципальных общеобразовательных учреждений МР "Ботлихский район" </t>
  </si>
  <si>
    <t xml:space="preserve"> (руб.)</t>
  </si>
  <si>
    <t>количество учащихся 1-4 классов</t>
  </si>
  <si>
    <t xml:space="preserve">  </t>
  </si>
  <si>
    <t>СВЕДЕНИЯ</t>
  </si>
  <si>
    <t xml:space="preserve">                     </t>
  </si>
  <si>
    <t>Наименование должника</t>
  </si>
  <si>
    <t>Сроки погашения</t>
  </si>
  <si>
    <t>Всего сумма (дебиторы)</t>
  </si>
  <si>
    <t>в том числе</t>
  </si>
  <si>
    <t>Возникновение задолженности</t>
  </si>
  <si>
    <t>Основной долг</t>
  </si>
  <si>
    <t>пени и штрафы</t>
  </si>
  <si>
    <t>%% за кредит</t>
  </si>
  <si>
    <t>вид</t>
  </si>
  <si>
    <t>документ основание</t>
  </si>
  <si>
    <t>номер</t>
  </si>
  <si>
    <t>дата</t>
  </si>
  <si>
    <t>СПК "Андийский"</t>
  </si>
  <si>
    <t>25.12.2005 г</t>
  </si>
  <si>
    <t>бюд. кр</t>
  </si>
  <si>
    <t>25.10.05г</t>
  </si>
  <si>
    <t>(тыс. руб.)</t>
  </si>
  <si>
    <t>приложение 4 к решению</t>
  </si>
  <si>
    <t xml:space="preserve"> Собрания депутатов МР "Ботлихский район"</t>
  </si>
  <si>
    <t xml:space="preserve">"О районном бюджете МР "Ботлихский район"  </t>
  </si>
  <si>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</si>
  <si>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</si>
  <si>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</si>
  <si>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</si>
  <si>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</si>
  <si>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</si>
  <si>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</si>
  <si>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АКЦИЗЫ НА НЕФТЬ И ГАЗ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</si>
  <si>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</si>
  <si>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</si>
  <si>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</si>
  <si>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ЗА АРЕНДУ ИМУЩЕСТВА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</si>
  <si>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</si>
  <si>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</si>
  <si>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</si>
  <si>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</si>
  <si>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</si>
  <si>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</si>
  <si>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</si>
  <si>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</si>
  <si>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</si>
  <si>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</si>
  <si>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</si>
  <si>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</si>
  <si>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</si>
  <si>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</si>
  <si>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Межбюджетные трансферты</t>
  </si>
  <si>
    <t>Бюджетный кредит</t>
  </si>
  <si>
    <t xml:space="preserve">ПРОЧИЕ БЕЗВОЗМЕЗДНЫЕ ПОСТУПЛЕНИЯ </t>
  </si>
  <si>
    <t>Взысканная сумма</t>
  </si>
  <si>
    <t>Возврат неиспользованных средств</t>
  </si>
  <si>
    <t>ВСЕГО ДОХОДОВ:</t>
  </si>
  <si>
    <t>РАСХОДЫ</t>
  </si>
  <si>
    <t>Национальная оборона</t>
  </si>
  <si>
    <t>Национальная безопасность и правоохранительная деятельность</t>
  </si>
  <si>
    <t>Образование</t>
  </si>
  <si>
    <t>Культура, кинематография, средства массовой информации</t>
  </si>
  <si>
    <t>Обслуживание государственного и муниципального долга</t>
  </si>
  <si>
    <t xml:space="preserve">Межбюджетные трансферты  </t>
  </si>
  <si>
    <t>ВСЕГО РАСХОДОВ:</t>
  </si>
  <si>
    <t>ПРЕВЫШЕНИЕ РАСХОДОВ НАД ДОХОДАМИ (ДЕФИЦИТ)</t>
  </si>
  <si>
    <t>в %</t>
  </si>
  <si>
    <t xml:space="preserve">"О районном бюджете МР "Ботлихский район "на 2020 год и на плановый период 2021-2022 годов </t>
  </si>
  <si>
    <t xml:space="preserve">  МР "Ботлихский район"  на 2020 год и на плановый период 2021-2022 годов.</t>
  </si>
  <si>
    <t>2022 г</t>
  </si>
  <si>
    <t>Дотация</t>
  </si>
  <si>
    <t>в т. ч:</t>
  </si>
  <si>
    <r>
      <t xml:space="preserve">Дотация на содержание прочего персонала </t>
    </r>
    <r>
      <rPr>
        <b/>
        <sz val="10"/>
        <rFont val="Times New Roman"/>
        <family val="1"/>
        <charset val="204"/>
      </rPr>
      <t>общеоб-разовательных</t>
    </r>
    <r>
      <rPr>
        <sz val="10"/>
        <rFont val="Times New Roman"/>
        <family val="1"/>
        <charset val="204"/>
      </rPr>
      <t xml:space="preserve"> учреждений, передаваемых на местный бюджет из средств субвенций, выделяемых бюджетам муниципальных районов для реализации основных общеобразовательных программ</t>
    </r>
  </si>
  <si>
    <t>992 202 25555 05 0000 151</t>
  </si>
  <si>
    <t>на поддержку муниципальных программ формирования городской среды</t>
  </si>
  <si>
    <t>на обеспечение разового питания учащихся 1-4 классов общеобразовательных учреждений</t>
  </si>
  <si>
    <t>На содержание детей в семье опекунов (пособия на детей).</t>
  </si>
  <si>
    <t>расходы для выполнения государственных полномочий РД по хранению, комплектованию и использованию Архивного фонда Республики Дагестан</t>
  </si>
  <si>
    <t>001 2 02 35469 00 0000 151</t>
  </si>
  <si>
    <t>на осуществление полномочий по проведению всероссийской переписи населения 2021 года</t>
  </si>
  <si>
    <t>для выполнения полномочий по первичному воинскому учету на территориях, где отсутствуют военные комиссариаты</t>
  </si>
  <si>
    <t>для выполнения полномочий по образованию и организации деятельности административных комиссий</t>
  </si>
  <si>
    <t>для выполнения полномочий на организацию и осуществление деятельности по опеке и попечительству</t>
  </si>
  <si>
    <t>для выполнения полномочий по образованию и организации деятельности административных комиссий по несовершеннолетним</t>
  </si>
  <si>
    <t>на выполнение федеральных полномочий по составлению списков кандидатов в присяжные заседатели федеральных судов общей юрисдикции в РФ</t>
  </si>
  <si>
    <t>на 2020 год и на плановый период 2021 - 2022 годов"</t>
  </si>
  <si>
    <t>Оценка ожидаемого исполнения районного бюджета МР "Ботлихский район "на 2019 год</t>
  </si>
  <si>
    <t>Уточненный план на 2019 год по состоянию на 01.12.2019 г.</t>
  </si>
  <si>
    <t>Отчет на 01.12.2019г.</t>
  </si>
  <si>
    <t>Ожидаемое исполнение на 2019 год</t>
  </si>
  <si>
    <t xml:space="preserve">                                                       Приложение 5</t>
  </si>
  <si>
    <t xml:space="preserve">                                                                           "О районном бюджете МР "Ботлихский район" на 2020 год</t>
  </si>
  <si>
    <t>и на плановый период 2021 - 2022 годов.</t>
  </si>
  <si>
    <t xml:space="preserve"> на 2020 год и на плановый период 2021 - 2022 годов в районный бюджет </t>
  </si>
  <si>
    <t>2022 год</t>
  </si>
  <si>
    <t>Субсидии на поддержку муниципальных программ формирования городской среды</t>
  </si>
  <si>
    <t>Субвенция на осуществление полномочий по проведению всероссийской переписи населения 2021 года</t>
  </si>
  <si>
    <t>Приложение 6 к Решению Районного</t>
  </si>
  <si>
    <t>2020 год и на плановый период 2021 - 2022 годов</t>
  </si>
  <si>
    <t xml:space="preserve"> на 2020 год и на плановый период 2021 - 2022 годов.</t>
  </si>
  <si>
    <t xml:space="preserve">(муниципальным программам и непрограммным направлениям деятельности) группам видов расходов классификации расходов бюджета в ведомственной структуре расходов   на 2020 год и на плановый период 2021 - 2022 годов. </t>
  </si>
  <si>
    <t>Расходы на выплаты персоналу государственных (муниципальных) органов</t>
  </si>
  <si>
    <t>Иные закупки товаров, работ и услуг для обеспечения муниципальных нужд</t>
  </si>
  <si>
    <t>Уплата налогов, сборов и иных платежей</t>
  </si>
  <si>
    <t>Резервные средства</t>
  </si>
  <si>
    <t>Другие общегосударственные расходы</t>
  </si>
  <si>
    <t>Комитет по управлению имуществом (КУМИ)</t>
  </si>
  <si>
    <r>
      <t xml:space="preserve">Расходы на выплаты персоналу государственных (муниципальных) органов </t>
    </r>
    <r>
      <rPr>
        <b/>
        <sz val="10"/>
        <rFont val="Times New Roman"/>
        <family val="1"/>
        <charset val="204"/>
      </rPr>
      <t xml:space="preserve"> </t>
    </r>
  </si>
  <si>
    <t>Капитальные вложения в объекты муниципальной собственности</t>
  </si>
  <si>
    <t>Субсидии бюдж учр-м на выполнение муниципального задания</t>
  </si>
  <si>
    <t>Муниципальная программа "Защита населения и территории от ЧС и обеспечение пожарной безопасности"</t>
  </si>
  <si>
    <t>01 000 00000</t>
  </si>
  <si>
    <t>Создание и совершенствование системы оповещения населения района</t>
  </si>
  <si>
    <t>01 201 10040</t>
  </si>
  <si>
    <t>Обеспечение мероприятий по гражданской обороне</t>
  </si>
  <si>
    <t>01 301 10040</t>
  </si>
  <si>
    <t>Расходы на выплаты персоналу казенных учреждений</t>
  </si>
  <si>
    <t>Субвенции на содержание, ремонт и строительство автомобильных дорог общего пользования и местного значения</t>
  </si>
  <si>
    <t>Иные субсидии (Содержание, ремонт и строительство автомобильных дорог общего пользования и местного значения).</t>
  </si>
  <si>
    <t>Резерв ассигнований дорожного фонда</t>
  </si>
  <si>
    <t>99 000 40070</t>
  </si>
  <si>
    <t>01 103 70010</t>
  </si>
  <si>
    <t>Работы по выводу сигналов автоматических установок пожарной автоматики на пульты управления пожарных подразделений и монтаж системы "Тревожная кнопка".</t>
  </si>
  <si>
    <t>01 103 70020</t>
  </si>
  <si>
    <t>19 202 02590</t>
  </si>
  <si>
    <t xml:space="preserve">Учреждения по внешкольной работе с детьми </t>
  </si>
  <si>
    <r>
      <t>Учреж. по внеш. работе с детьми (</t>
    </r>
    <r>
      <rPr>
        <b/>
        <sz val="10"/>
        <rFont val="Times New Roman"/>
        <family val="1"/>
        <charset val="204"/>
      </rPr>
      <t>спортзалы</t>
    </r>
    <r>
      <rPr>
        <sz val="10"/>
        <rFont val="Times New Roman"/>
        <family val="1"/>
      </rPr>
      <t>) *</t>
    </r>
  </si>
  <si>
    <t>9900070030</t>
  </si>
  <si>
    <t>МБУ "Свод ДЮСШ и РЦДОД и Ю"</t>
  </si>
  <si>
    <t>2230752600</t>
  </si>
  <si>
    <t>на обеспечение жильем детей сирот</t>
  </si>
  <si>
    <t>2250040820</t>
  </si>
  <si>
    <t>246P552170</t>
  </si>
  <si>
    <t>2230781520</t>
  </si>
  <si>
    <t>Обслуживание муниципального долга (возврат) проценты.</t>
  </si>
  <si>
    <t>Субсидии поселениям на программу городская ср</t>
  </si>
  <si>
    <t>к приложению 7 к решению Собрания МР "Ботлихский район" на 2020г</t>
  </si>
  <si>
    <t>в т. ч. к/ремонт зданий</t>
  </si>
  <si>
    <t>На выполнение муниципальной программы</t>
  </si>
  <si>
    <t>Ансалта  спортзал</t>
  </si>
  <si>
    <t>Гагатли спортзал</t>
  </si>
  <si>
    <t>Ботлих микр (борцовский зал)</t>
  </si>
  <si>
    <t>Шодрода спортзал</t>
  </si>
  <si>
    <t>итого дошк учр</t>
  </si>
  <si>
    <t>итого школ учр</t>
  </si>
  <si>
    <t>итого внеш. учр</t>
  </si>
  <si>
    <t>учебно мет каб и ХЭК</t>
  </si>
  <si>
    <t>Всего по рсш</t>
  </si>
  <si>
    <r>
      <t xml:space="preserve">Распределение средств </t>
    </r>
    <r>
      <rPr>
        <b/>
        <sz val="14"/>
        <rFont val="Times New Roman"/>
        <family val="1"/>
      </rPr>
      <t>Дорожного фонда</t>
    </r>
    <r>
      <rPr>
        <sz val="14"/>
        <rFont val="Times New Roman"/>
        <family val="1"/>
      </rPr>
      <t xml:space="preserve"> по поселениям района</t>
    </r>
  </si>
  <si>
    <t>МР "Ботлихский район" на 2020 год</t>
  </si>
  <si>
    <t>Анди (  )</t>
  </si>
  <si>
    <t>Ансалта (  )</t>
  </si>
  <si>
    <t>Гагатли в т. ч. (  )</t>
  </si>
  <si>
    <t>Объекты через МБУ ЖКХ (иные субсидии)</t>
  </si>
  <si>
    <t>на строит. подпор. стены от дома Месей до гостиницы с. Ботлих</t>
  </si>
  <si>
    <t>на капитальный ремонт дороги по улице Чирта    с. Ботлих</t>
  </si>
  <si>
    <t>на асфальтирование двора  дома №7 микрорайон с. Ботлих (задолж).</t>
  </si>
  <si>
    <t>на асфальтирование дороги от центра до ц/мечеты с Ботлих</t>
  </si>
  <si>
    <t>на асфаль-е дороги от базарной площади до центра с. Ботлих</t>
  </si>
  <si>
    <t>на ремонт моста на межпоселенческой дороге Ботих-Рахата-Ансалта</t>
  </si>
  <si>
    <t>на асфальтирование дома №17 микрорайон с. Ботлих</t>
  </si>
  <si>
    <t>на асфальтирование дороги по улице "Къуле" с Ботлих</t>
  </si>
  <si>
    <t>на капитальный ремонт межпос дороги с. Тасута    с. Ботлих</t>
  </si>
  <si>
    <t>на асфальтирование дороги от магазина "Пазитроника" до поворота (возле дома Кадырова К. №157). Микрорайон с. Ботлих</t>
  </si>
  <si>
    <t>приложение 8</t>
  </si>
  <si>
    <t>МР "Ботлихский район" "О районном бюджете" на 2020 г</t>
  </si>
  <si>
    <t>и на плановый период 2021 - 2022 годов</t>
  </si>
  <si>
    <t>Налоги и неналоговые доходы поселений района на 2020 год и на плановый период 2021-2022 годов МР "Ботлихский район"</t>
  </si>
  <si>
    <t>контр за 2019 г</t>
  </si>
  <si>
    <t>отк</t>
  </si>
  <si>
    <t>приложение 10</t>
  </si>
  <si>
    <t xml:space="preserve">  "О районном бюджете МР "Ботлихский район" на 2020 г и на плановый период 2021 - 2022 годов</t>
  </si>
  <si>
    <t>Дотация                                                                                                                                                                                                                                                                                                     поселениям МР "Ботлихский район" на выравнивание бюджетной обеспеченности на 2020 год                                             и на плановый период 2021 - 2022 годов</t>
  </si>
  <si>
    <t>приложение 11</t>
  </si>
  <si>
    <t>на 2020 год и на плановый период 2021 - 2022 годов</t>
  </si>
  <si>
    <t>Субвенции на выполнение расходных обязательств, возникающих при выполнении полномочий органов местного самоуправления по вопросам местного значения МР "Ботлихский район" на 2020 год и на плановый период 2021 - 2022 годов</t>
  </si>
  <si>
    <t>приложение №12</t>
  </si>
  <si>
    <t>"О районном бюджете МР "Ботлихский район" на 2020 г</t>
  </si>
  <si>
    <t>и плановый период 2021 - 2022 г.</t>
  </si>
  <si>
    <t>Субсидии бюджетам поселений МР "Ботлихский район" на 2020 г</t>
  </si>
  <si>
    <t>На проведение нового водопровода с местности Ашали "Хорона" до селения Зило</t>
  </si>
  <si>
    <t xml:space="preserve">   На строительство подпорной стены для моста через реку Андийское койсу и на благоустройство территории общественной бани, основание письмо вход №1010 от 12/11-2019 г.</t>
  </si>
  <si>
    <t xml:space="preserve">  На строительство водопровода </t>
  </si>
  <si>
    <t xml:space="preserve">  На проведение аварийно-восстановительных работ по ремонту водопровода в местности "Гьириликь"</t>
  </si>
  <si>
    <t>На капитальный ремонт центральной ливневой канализации</t>
  </si>
  <si>
    <t>Субсидии бюджетам поселений МР "Ботлихский район"                                                                                                                                                                                                                                      на поддержку республиканской программы "Комфортная городская среда" на 2020 г и на плановый период 2021-2022 годов</t>
  </si>
  <si>
    <t>Наименование работ</t>
  </si>
  <si>
    <t>приложение 14</t>
  </si>
  <si>
    <t>Субвенция поселениям МР "Ботлихский район" на осуществление переданных государственных полномочий по первичному воинскому учету, где отсутствуют военные комиссариаты на 2020 год и на плановый период 2021 - 2022 годов</t>
  </si>
  <si>
    <t xml:space="preserve"> на 2020 год и на плановый период 2021 - 2022 годов</t>
  </si>
  <si>
    <t>для реализации общеобразовательных и дошкольных программ на 2020 год и на плановый период 2021- 2022 годов</t>
  </si>
  <si>
    <t xml:space="preserve">Трансп. Усл. (проез по ком. расх) Госстандарт. на проезд педработн. до места прохожд. повыш. Квалифик. (222)  </t>
  </si>
  <si>
    <t>Администра-тивного персонала</t>
  </si>
  <si>
    <t>Педагогичес-кого персонала</t>
  </si>
  <si>
    <t>Учебно-вспомога-тельного персонала</t>
  </si>
  <si>
    <t>МКДОУ "Золотой ключик" задолженность 2019 г</t>
  </si>
  <si>
    <t>Примечание: МКДОУ "Золотой ключик" задолженность по з/плате за  2019 г в сумме 1017661 рублей и начисл 307061 рублей</t>
  </si>
  <si>
    <t>Приложение №16</t>
  </si>
  <si>
    <t xml:space="preserve">"О районном бюджете МР "Ботлихский район" на 2020 год и на  </t>
  </si>
  <si>
    <t xml:space="preserve"> плановый период 2021 - 2022 годов </t>
  </si>
  <si>
    <t xml:space="preserve"> на 2020 и плановый период 2021 - 2022 годов</t>
  </si>
  <si>
    <t>сумма на 2020 год</t>
  </si>
  <si>
    <t xml:space="preserve"> Приложение №17</t>
  </si>
  <si>
    <t xml:space="preserve">Бюджетные ассигнования на реализацию </t>
  </si>
  <si>
    <t xml:space="preserve">муниципальной программы "Защита населения и территории от </t>
  </si>
  <si>
    <t xml:space="preserve"> чрезвичайных ситуаций и обеспечение пожарной безопасности в </t>
  </si>
  <si>
    <t>МР "Ботлихский район" на 2020 -2022 годы".</t>
  </si>
  <si>
    <t>Наименование муниципальной программы</t>
  </si>
  <si>
    <t>Раздел, подраздел</t>
  </si>
  <si>
    <t>Сумма на:</t>
  </si>
  <si>
    <t>Всего на 3 года</t>
  </si>
  <si>
    <t>1. Защита населения и территории от чрезвычайных ситуаций и обеспечение пожарной безопасности в МР "Ботлихский район" всего.</t>
  </si>
  <si>
    <t>0309, 0701, 0702.</t>
  </si>
  <si>
    <r>
      <rPr>
        <b/>
        <sz val="10"/>
        <rFont val="Times New Roman"/>
        <family val="1"/>
        <charset val="204"/>
      </rPr>
      <t>Подпрограмма 1. 1.</t>
    </r>
    <r>
      <rPr>
        <sz val="10"/>
        <rFont val="Times New Roman"/>
        <family val="1"/>
        <charset val="204"/>
      </rPr>
      <t xml:space="preserve"> "Коплексные меры по обеспечению пожарной безо-пасности в МР "Ботлихский район" на 2020-2022 годы".</t>
    </r>
  </si>
  <si>
    <t>0701 0702</t>
  </si>
  <si>
    <r>
      <rPr>
        <b/>
        <sz val="10"/>
        <rFont val="Times New Roman"/>
        <family val="1"/>
        <charset val="204"/>
      </rPr>
      <t>Подпрограмма 1. 2.</t>
    </r>
    <r>
      <rPr>
        <sz val="10"/>
        <rFont val="Times New Roman"/>
        <family val="1"/>
        <charset val="204"/>
      </rPr>
      <t xml:space="preserve"> "Снижение рисков и смягчение последствий чрезвычайных ситуаций природного и технического характера в МР "Ботлихский район" на 2020-2022 годы.</t>
    </r>
  </si>
  <si>
    <t>0309</t>
  </si>
  <si>
    <r>
      <rPr>
        <b/>
        <sz val="10"/>
        <rFont val="Times New Roman"/>
        <family val="1"/>
        <charset val="204"/>
      </rPr>
      <t>Подпрограмма 1. 3.</t>
    </r>
    <r>
      <rPr>
        <sz val="10"/>
        <rFont val="Times New Roman"/>
        <family val="1"/>
        <charset val="204"/>
      </rPr>
      <t xml:space="preserve"> "Обеспечение мероприятий по гражданской обороне в МР "Ботлихский район" на 2020-2022 годы.</t>
    </r>
  </si>
  <si>
    <t>Расшифровка ассигнований на реализацию муниципальной программы на 2020 год.</t>
  </si>
  <si>
    <t>А. подпрограмма 1. 1</t>
  </si>
  <si>
    <t>Работы по выводу сигналов автоматических установок пожарной автоматикии на пульты</t>
  </si>
  <si>
    <t>управления пожарных подразделений и монтаж системы "Тревожная кнопка".</t>
  </si>
  <si>
    <t>Глава</t>
  </si>
  <si>
    <t>раздел, подраздел</t>
  </si>
  <si>
    <t>целевая статья</t>
  </si>
  <si>
    <t xml:space="preserve">вид расходов </t>
  </si>
  <si>
    <t>КОСГУ</t>
  </si>
  <si>
    <t xml:space="preserve"> МКОУ Анди СОШ №1</t>
  </si>
  <si>
    <t>0702</t>
  </si>
  <si>
    <t>0110370020</t>
  </si>
  <si>
    <t xml:space="preserve"> МКОУ Анди СОШ №2 </t>
  </si>
  <si>
    <t xml:space="preserve"> МКОУ Ансалта СОШ</t>
  </si>
  <si>
    <t xml:space="preserve">МКОУ БСШ №1 </t>
  </si>
  <si>
    <t xml:space="preserve"> МКОУ БСШ №2</t>
  </si>
  <si>
    <t xml:space="preserve">МКОУ БСШ №3 </t>
  </si>
  <si>
    <t xml:space="preserve">МКОУ Гагатли СОШ </t>
  </si>
  <si>
    <t xml:space="preserve"> МКОУ Годобери СОШ  </t>
  </si>
  <si>
    <t xml:space="preserve"> МКОУ Миарсо СОШ  </t>
  </si>
  <si>
    <t xml:space="preserve"> МКОУ Муни СОШ  </t>
  </si>
  <si>
    <t xml:space="preserve"> МКОУ Тлох СОШ  </t>
  </si>
  <si>
    <t xml:space="preserve">МКДОУ "Светлячок" с Анди  </t>
  </si>
  <si>
    <t>0701</t>
  </si>
  <si>
    <t>0110370010</t>
  </si>
  <si>
    <t>МКДОУ "Аист" с  Ансалта</t>
  </si>
  <si>
    <t xml:space="preserve">МКДОУ "Чебурашка" с Ботлих  </t>
  </si>
  <si>
    <t>МКДОУ "Солнышко" с  Ботлих</t>
  </si>
  <si>
    <t>МКДОУ "Родничок" с  Ботлих</t>
  </si>
  <si>
    <t xml:space="preserve">МКДОУ "Орленок" с Гагатли </t>
  </si>
  <si>
    <t xml:space="preserve">МКДОУ "Ласточка" с Рахата  </t>
  </si>
  <si>
    <t>МБУ ДО "Андийская ДЮСШ"</t>
  </si>
  <si>
    <t>0703</t>
  </si>
  <si>
    <t>0110370030</t>
  </si>
  <si>
    <t>МБУ ДО "Ансалтинская ДЮСШ"</t>
  </si>
  <si>
    <t>Б. подпрограмма 1. 2</t>
  </si>
  <si>
    <t xml:space="preserve">Создание и совершенствование системы оповещения населения Ботлихского района. </t>
  </si>
  <si>
    <t>Закупка и установка электрических сирен (марки С-40) в населенных пунктах</t>
  </si>
  <si>
    <t>с.Ботлих, с Анди, с. Годобери и с. Тандо</t>
  </si>
  <si>
    <t>0120110040</t>
  </si>
  <si>
    <t>В. Подпрограмма 1. 3. "Обеспечение мероприятий по гражданской обороне</t>
  </si>
  <si>
    <t>в МР "Ботлихский район"</t>
  </si>
  <si>
    <t>0130110040</t>
  </si>
  <si>
    <t>на создание резерва материально-технических, продовольственных, медицинских и иных средств, для целей гражданской обороны</t>
  </si>
  <si>
    <t>на приобретение 160 шт средств индивидуальной защиты (противогазов марки ГП-7)</t>
  </si>
  <si>
    <t>на оснощение учебно-материальной базы, учебно-консультационных пунктов муниципального района (плакаты, образцы средств защиты органов дыхания и кожи, приборы РХ разведки, средств первой помощи, противопожарных средств и других средств обеспечения учебного процесса).</t>
  </si>
  <si>
    <t>Всего по программе:</t>
  </si>
  <si>
    <t>Приложение №18</t>
  </si>
  <si>
    <t>на 2020 г и на плановый период 2021 - 2022 годов.</t>
  </si>
  <si>
    <t xml:space="preserve"> - оказание единовременной материальной помощи пострадавшим от чрезвичайных ситуаций.</t>
  </si>
  <si>
    <t>приложение № 19</t>
  </si>
  <si>
    <t>Смета</t>
  </si>
  <si>
    <t>доходов и расходов муниципального дорожного фонда</t>
  </si>
  <si>
    <t>Доходы - всего:</t>
  </si>
  <si>
    <t>Акцизы на нефтепродукты, подлежащие к зачислению в местный бюджет</t>
  </si>
  <si>
    <t>РАСХОДЫ - всего:</t>
  </si>
  <si>
    <t>Резерв бюджетных ассигнований дорожного фонда</t>
  </si>
  <si>
    <t>Проектирование, строительство, реконструкция автомобильных дорог местного значения и сооружений на них (вновь начинаемые объекты).</t>
  </si>
  <si>
    <t>3.</t>
  </si>
  <si>
    <t xml:space="preserve">Капитальный ремонт и ремонт автомобильных дорог и сооружений на них общего пользования местного значения </t>
  </si>
  <si>
    <t>Приложение № 20</t>
  </si>
  <si>
    <t xml:space="preserve"> "О районном бюджете на 2020 год и на плановый период 2021 - 2022 годы."</t>
  </si>
  <si>
    <t xml:space="preserve">Объем бюджетных ассигнований на исполнение  публичных нормативных обязательств в 2020 год и на плановый период 2021 - 2022 годов  </t>
  </si>
  <si>
    <t>На выплату единовременного пособия при всех формах устройства детей в семью</t>
  </si>
  <si>
    <t>На выплату пособий на детей сирот</t>
  </si>
  <si>
    <t>На обеспечение детей-сирот жилыми помещениями</t>
  </si>
  <si>
    <t>приложение 23</t>
  </si>
  <si>
    <t xml:space="preserve">  "О районном бюджете МР "Ботлихский район" на 2020 г</t>
  </si>
  <si>
    <t>Субсидии МБУ ЖКХ на 2020 г.</t>
  </si>
  <si>
    <t>0505</t>
  </si>
  <si>
    <t>приложение 21</t>
  </si>
  <si>
    <t>Субсидии МБУ "Централизованная бухгалтерия" на 2020 г</t>
  </si>
  <si>
    <t>приложение 22</t>
  </si>
  <si>
    <t>Субсидии МБУ (Внешкольные учреждения) на 2020 г</t>
  </si>
  <si>
    <t>Наименование муниципальных бюджетных учреждений и виды расходов</t>
  </si>
  <si>
    <t>ДЮСШ с. Анди</t>
  </si>
  <si>
    <t>на персонифицированное финансирование</t>
  </si>
  <si>
    <t>ДЮСШ с. Ансалта</t>
  </si>
  <si>
    <t>ДЮСШ с. Ботлих</t>
  </si>
  <si>
    <t>ДЮСШ с. Тлох</t>
  </si>
  <si>
    <t>РЦДО и ДЮ с. Ботлих</t>
  </si>
  <si>
    <t>Итого на выполнение муниципального задания</t>
  </si>
  <si>
    <t>Итого на иные субсидии</t>
  </si>
  <si>
    <t>Всего на внешкольные МБУ</t>
  </si>
  <si>
    <t xml:space="preserve">          приложение № 24</t>
  </si>
  <si>
    <t>"О районном бюджете МР "Ботлихский район" на 2020 год</t>
  </si>
  <si>
    <t>о муниципальном долге районного бюджета  МР "Ботлихский район" на 1 декабря  2019 год</t>
  </si>
  <si>
    <t>на бетонирование дороги от пожарки до Медресе микрорайон с. Ботлих</t>
  </si>
  <si>
    <t>на асфальтирование дороги по улице "Инккуба" с Ботлих</t>
  </si>
  <si>
    <t xml:space="preserve">На строительство водопровода от местности Анов до местности  "Жего"  </t>
  </si>
  <si>
    <t>на приобретение оборудования, инвентаря</t>
  </si>
  <si>
    <t xml:space="preserve"> от 30 декабря 2019 г № 1</t>
  </si>
  <si>
    <t>от 30 декабря  2019 г №  1</t>
  </si>
  <si>
    <t>от 30 декабря 2019 г №  1</t>
  </si>
  <si>
    <t>"30" декабря 2019 г № 1</t>
  </si>
  <si>
    <t>от 30 декабря 2019 г. № 1</t>
  </si>
  <si>
    <t>от 30декабря 2019 г № 1</t>
  </si>
  <si>
    <t>от 30декабря 2019 г №1</t>
  </si>
  <si>
    <t>от 30 декабря 2019 г №1</t>
  </si>
  <si>
    <t>от 30 декабря 2019 г № 1</t>
  </si>
  <si>
    <t>от 30 декабря 2019 г.№ 1_</t>
  </si>
  <si>
    <t>от  30декабря 2019 г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</si>
</sst>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₽&quot;_-;\-* #,##0.00\ &quot;₽&quot;_-;_-* &quot;-&quot;??\ &quot;₽&quot;_-;_-@_-"/>
    <numFmt numFmtId="165" formatCode="#,##0.0"/>
    <numFmt numFmtId="166" formatCode="#,##0.000"/>
    <numFmt numFmtId="167" formatCode="0.0"/>
    <numFmt numFmtId="168" formatCode="0.0000"/>
  </numFmts>
  <fonts count="6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2"/>
      <name val="Times New Roman CYR"/>
      <charset val="204"/>
    </font>
    <font>
      <sz val="12"/>
      <color rgb="FF000000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b/>
      <i/>
      <sz val="11"/>
      <name val="Times New Roman"/>
      <family val="1"/>
      <charset val="204"/>
    </font>
    <font>
      <b/>
      <sz val="8"/>
      <name val="Arial Cyr"/>
      <charset val="204"/>
    </font>
    <font>
      <sz val="9"/>
      <name val="Times New Roman"/>
      <family val="1"/>
    </font>
    <font>
      <b/>
      <i/>
      <sz val="10"/>
      <name val="Times New Roman"/>
      <family val="1"/>
      <charset val="204"/>
    </font>
    <font>
      <sz val="10"/>
      <color indexed="10"/>
      <name val="Arial Cyr"/>
      <charset val="204"/>
    </font>
    <font>
      <b/>
      <sz val="11"/>
      <name val="Times New Roman"/>
      <family val="1"/>
    </font>
    <font>
      <sz val="11"/>
      <name val="Arial Cyr"/>
      <charset val="204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Arial Cyr"/>
      <charset val="204"/>
    </font>
    <font>
      <b/>
      <i/>
      <sz val="11"/>
      <name val="Times New Roman"/>
      <family val="1"/>
    </font>
    <font>
      <b/>
      <i/>
      <sz val="9"/>
      <name val="Times New Roman"/>
      <family val="1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Times New Roman"/>
      <family val="1"/>
    </font>
    <font>
      <i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</font>
    <font>
      <b/>
      <sz val="12"/>
      <name val="Times New Roman Cyr"/>
      <family val="1"/>
      <charset val="204"/>
    </font>
    <font>
      <sz val="12"/>
      <color indexed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b/>
      <sz val="12"/>
      <color indexed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9"/>
      <name val="Arial Cyr"/>
      <charset val="204"/>
    </font>
    <font>
      <sz val="10"/>
      <color theme="0"/>
      <name val="Arial Cyr"/>
      <charset val="204"/>
    </font>
    <font>
      <b/>
      <sz val="10"/>
      <color indexed="9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164" fontId="58" fillId="0" borderId="0" applyFont="0" applyFill="0" applyBorder="0" applyAlignment="0" applyProtection="0"/>
  </cellStyleXfs>
  <cellXfs count="657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0" fontId="6" fillId="0" borderId="0" xfId="0" applyFont="1"/>
    <xf numFmtId="3" fontId="0" fillId="0" borderId="0" xfId="0" applyNumberFormat="1" applyBorder="1"/>
    <xf numFmtId="0" fontId="3" fillId="0" borderId="0" xfId="0" applyFont="1" applyBorder="1"/>
    <xf numFmtId="0" fontId="7" fillId="2" borderId="0" xfId="0" applyFont="1" applyFill="1" applyBorder="1"/>
    <xf numFmtId="0" fontId="0" fillId="0" borderId="0" xfId="0" applyBorder="1"/>
    <xf numFmtId="0" fontId="5" fillId="0" borderId="1" xfId="0" applyFont="1" applyFill="1" applyBorder="1"/>
    <xf numFmtId="3" fontId="0" fillId="0" borderId="1" xfId="0" applyNumberFormat="1" applyBorder="1"/>
    <xf numFmtId="3" fontId="3" fillId="0" borderId="1" xfId="0" applyNumberFormat="1" applyFont="1" applyBorder="1"/>
    <xf numFmtId="3" fontId="9" fillId="0" borderId="1" xfId="0" applyNumberFormat="1" applyFont="1" applyBorder="1"/>
    <xf numFmtId="0" fontId="3" fillId="0" borderId="1" xfId="0" applyFont="1" applyBorder="1"/>
    <xf numFmtId="0" fontId="1" fillId="0" borderId="0" xfId="0" applyFont="1" applyFill="1" applyBorder="1"/>
    <xf numFmtId="0" fontId="7" fillId="0" borderId="1" xfId="0" applyFont="1" applyFill="1" applyBorder="1"/>
    <xf numFmtId="0" fontId="6" fillId="0" borderId="1" xfId="0" applyFont="1" applyBorder="1" applyAlignment="1">
      <alignment horizontal="center"/>
    </xf>
    <xf numFmtId="0" fontId="3" fillId="2" borderId="1" xfId="0" applyFont="1" applyFill="1" applyBorder="1"/>
    <xf numFmtId="0" fontId="7" fillId="0" borderId="1" xfId="0" applyFont="1" applyBorder="1"/>
    <xf numFmtId="0" fontId="3" fillId="2" borderId="0" xfId="0" applyFont="1" applyFill="1"/>
    <xf numFmtId="0" fontId="3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/>
    <xf numFmtId="3" fontId="3" fillId="2" borderId="1" xfId="0" applyNumberFormat="1" applyFont="1" applyFill="1" applyBorder="1"/>
    <xf numFmtId="3" fontId="7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7" fillId="2" borderId="1" xfId="0" applyFont="1" applyFill="1" applyBorder="1"/>
    <xf numFmtId="3" fontId="3" fillId="2" borderId="0" xfId="0" applyNumberFormat="1" applyFont="1" applyFill="1"/>
    <xf numFmtId="0" fontId="3" fillId="0" borderId="0" xfId="1" applyFont="1" applyFill="1" applyProtection="1">
      <protection hidden="1"/>
    </xf>
    <xf numFmtId="0" fontId="19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17" fillId="3" borderId="0" xfId="0" applyFont="1" applyFill="1" applyBorder="1"/>
    <xf numFmtId="0" fontId="13" fillId="3" borderId="0" xfId="0" applyFont="1" applyFill="1" applyBorder="1"/>
    <xf numFmtId="0" fontId="17" fillId="3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top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shrinkToFit="1"/>
    </xf>
    <xf numFmtId="3" fontId="7" fillId="3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horizontal="center" vertical="top"/>
    </xf>
    <xf numFmtId="3" fontId="3" fillId="3" borderId="1" xfId="0" applyNumberFormat="1" applyFont="1" applyFill="1" applyBorder="1" applyAlignment="1">
      <alignment vertical="center"/>
    </xf>
    <xf numFmtId="4" fontId="20" fillId="3" borderId="1" xfId="0" applyNumberFormat="1" applyFont="1" applyFill="1" applyBorder="1" applyAlignment="1">
      <alignment vertical="center" shrinkToFit="1"/>
    </xf>
    <xf numFmtId="3" fontId="0" fillId="0" borderId="1" xfId="0" applyNumberFormat="1" applyBorder="1" applyAlignment="1">
      <alignment vertical="center"/>
    </xf>
    <xf numFmtId="0" fontId="9" fillId="0" borderId="0" xfId="0" applyFont="1"/>
    <xf numFmtId="0" fontId="7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top" shrinkToFit="1"/>
    </xf>
    <xf numFmtId="49" fontId="3" fillId="3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justify" wrapText="1"/>
    </xf>
    <xf numFmtId="0" fontId="2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vertical="justify" wrapText="1"/>
    </xf>
    <xf numFmtId="0" fontId="24" fillId="0" borderId="1" xfId="0" applyFont="1" applyFill="1" applyBorder="1" applyAlignment="1">
      <alignment vertical="justify" wrapText="1"/>
    </xf>
    <xf numFmtId="0" fontId="24" fillId="0" borderId="3" xfId="0" applyFont="1" applyBorder="1" applyAlignment="1">
      <alignment vertical="center" wrapText="1"/>
    </xf>
    <xf numFmtId="49" fontId="19" fillId="0" borderId="1" xfId="0" applyNumberFormat="1" applyFont="1" applyBorder="1" applyAlignment="1">
      <alignment vertical="center" wrapText="1"/>
    </xf>
    <xf numFmtId="0" fontId="19" fillId="0" borderId="1" xfId="0" applyFont="1" applyFill="1" applyBorder="1" applyAlignment="1">
      <alignment vertical="justify" wrapText="1"/>
    </xf>
    <xf numFmtId="0" fontId="25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wrapText="1"/>
    </xf>
    <xf numFmtId="0" fontId="24" fillId="2" borderId="1" xfId="0" applyFont="1" applyFill="1" applyBorder="1" applyAlignment="1">
      <alignment vertical="justify" wrapText="1"/>
    </xf>
    <xf numFmtId="0" fontId="0" fillId="2" borderId="0" xfId="0" applyFill="1"/>
    <xf numFmtId="0" fontId="19" fillId="2" borderId="1" xfId="0" applyFont="1" applyFill="1" applyBorder="1" applyAlignment="1">
      <alignment vertical="top" wrapText="1"/>
    </xf>
    <xf numFmtId="0" fontId="26" fillId="0" borderId="0" xfId="0" applyFont="1" applyAlignment="1">
      <alignment wrapText="1"/>
    </xf>
    <xf numFmtId="0" fontId="19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justify" wrapText="1"/>
    </xf>
    <xf numFmtId="0" fontId="28" fillId="2" borderId="1" xfId="0" applyFont="1" applyFill="1" applyBorder="1"/>
    <xf numFmtId="0" fontId="0" fillId="2" borderId="1" xfId="0" applyFill="1" applyBorder="1"/>
    <xf numFmtId="166" fontId="13" fillId="2" borderId="1" xfId="0" applyNumberFormat="1" applyFont="1" applyFill="1" applyBorder="1" applyAlignment="1"/>
    <xf numFmtId="165" fontId="2" fillId="2" borderId="1" xfId="0" applyNumberFormat="1" applyFont="1" applyFill="1" applyBorder="1" applyAlignment="1"/>
    <xf numFmtId="165" fontId="19" fillId="2" borderId="1" xfId="0" applyNumberFormat="1" applyFont="1" applyFill="1" applyBorder="1" applyAlignment="1"/>
    <xf numFmtId="165" fontId="25" fillId="2" borderId="1" xfId="0" applyNumberFormat="1" applyFont="1" applyFill="1" applyBorder="1" applyAlignment="1">
      <alignment wrapText="1"/>
    </xf>
    <xf numFmtId="165" fontId="24" fillId="2" borderId="1" xfId="0" applyNumberFormat="1" applyFont="1" applyFill="1" applyBorder="1" applyAlignment="1"/>
    <xf numFmtId="165" fontId="27" fillId="2" borderId="1" xfId="0" applyNumberFormat="1" applyFont="1" applyFill="1" applyBorder="1"/>
    <xf numFmtId="0" fontId="22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1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1" fillId="0" borderId="0" xfId="0" applyFont="1" applyBorder="1"/>
    <xf numFmtId="0" fontId="31" fillId="0" borderId="0" xfId="0" applyFont="1"/>
    <xf numFmtId="0" fontId="7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/>
    <xf numFmtId="3" fontId="3" fillId="4" borderId="1" xfId="0" applyNumberFormat="1" applyFont="1" applyFill="1" applyBorder="1" applyAlignment="1"/>
    <xf numFmtId="3" fontId="7" fillId="0" borderId="1" xfId="0" applyNumberFormat="1" applyFont="1" applyFill="1" applyBorder="1" applyAlignment="1"/>
    <xf numFmtId="0" fontId="7" fillId="0" borderId="21" xfId="0" applyFont="1" applyBorder="1" applyAlignment="1">
      <alignment horizontal="left"/>
    </xf>
    <xf numFmtId="3" fontId="7" fillId="0" borderId="22" xfId="0" applyNumberFormat="1" applyFont="1" applyBorder="1" applyAlignment="1"/>
    <xf numFmtId="3" fontId="9" fillId="2" borderId="1" xfId="0" applyNumberFormat="1" applyFont="1" applyFill="1" applyBorder="1"/>
    <xf numFmtId="1" fontId="0" fillId="0" borderId="0" xfId="0" applyNumberFormat="1"/>
    <xf numFmtId="0" fontId="0" fillId="0" borderId="0" xfId="0" applyAlignment="1">
      <alignment horizontal="right"/>
    </xf>
    <xf numFmtId="0" fontId="20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right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right"/>
    </xf>
    <xf numFmtId="0" fontId="23" fillId="0" borderId="1" xfId="0" applyFont="1" applyFill="1" applyBorder="1" applyAlignment="1">
      <alignment vertical="center" wrapText="1"/>
    </xf>
    <xf numFmtId="0" fontId="12" fillId="0" borderId="1" xfId="0" applyFont="1" applyBorder="1"/>
    <xf numFmtId="0" fontId="9" fillId="0" borderId="1" xfId="0" applyFont="1" applyBorder="1"/>
    <xf numFmtId="0" fontId="12" fillId="0" borderId="0" xfId="0" applyFont="1"/>
    <xf numFmtId="0" fontId="34" fillId="0" borderId="0" xfId="0" applyFont="1"/>
    <xf numFmtId="0" fontId="12" fillId="0" borderId="0" xfId="0" applyFont="1" applyFill="1"/>
    <xf numFmtId="0" fontId="24" fillId="0" borderId="0" xfId="0" applyFont="1" applyFill="1" applyAlignment="1">
      <alignment horizontal="left" vertical="center"/>
    </xf>
    <xf numFmtId="0" fontId="24" fillId="0" borderId="0" xfId="0" applyFont="1"/>
    <xf numFmtId="0" fontId="28" fillId="0" borderId="0" xfId="0" applyFont="1"/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right"/>
    </xf>
    <xf numFmtId="167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right" vertical="center"/>
    </xf>
    <xf numFmtId="0" fontId="36" fillId="0" borderId="1" xfId="0" applyFont="1" applyBorder="1"/>
    <xf numFmtId="0" fontId="13" fillId="0" borderId="1" xfId="0" applyFont="1" applyBorder="1" applyAlignment="1">
      <alignment horizontal="left" vertical="center" wrapText="1"/>
    </xf>
    <xf numFmtId="167" fontId="13" fillId="0" borderId="1" xfId="0" applyNumberFormat="1" applyFont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right" vertical="center"/>
    </xf>
    <xf numFmtId="1" fontId="23" fillId="2" borderId="1" xfId="0" applyNumberFormat="1" applyFont="1" applyFill="1" applyBorder="1"/>
    <xf numFmtId="0" fontId="23" fillId="2" borderId="1" xfId="0" applyFont="1" applyFill="1" applyBorder="1" applyAlignment="1">
      <alignment horizontal="right" vertical="center"/>
    </xf>
    <xf numFmtId="1" fontId="22" fillId="2" borderId="1" xfId="0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right"/>
    </xf>
    <xf numFmtId="1" fontId="23" fillId="2" borderId="1" xfId="0" applyNumberFormat="1" applyFont="1" applyFill="1" applyBorder="1" applyAlignment="1">
      <alignment horizontal="right"/>
    </xf>
    <xf numFmtId="0" fontId="37" fillId="0" borderId="0" xfId="0" applyFont="1" applyAlignment="1"/>
    <xf numFmtId="0" fontId="1" fillId="0" borderId="0" xfId="0" applyFont="1" applyBorder="1"/>
    <xf numFmtId="0" fontId="1" fillId="0" borderId="0" xfId="0" applyFont="1" applyAlignment="1"/>
    <xf numFmtId="0" fontId="1" fillId="0" borderId="1" xfId="0" applyFont="1" applyBorder="1"/>
    <xf numFmtId="0" fontId="18" fillId="0" borderId="28" xfId="0" applyFont="1" applyBorder="1" applyAlignment="1">
      <alignment horizontal="left" vertical="center" wrapText="1"/>
    </xf>
    <xf numFmtId="1" fontId="1" fillId="0" borderId="0" xfId="0" applyNumberFormat="1" applyFont="1" applyBorder="1"/>
    <xf numFmtId="0" fontId="18" fillId="0" borderId="1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8" fillId="2" borderId="10" xfId="0" applyNumberFormat="1" applyFont="1" applyFill="1" applyBorder="1" applyAlignment="1">
      <alignment horizontal="right"/>
    </xf>
    <xf numFmtId="3" fontId="18" fillId="2" borderId="1" xfId="0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2" fillId="0" borderId="0" xfId="0" applyFont="1" applyFill="1" applyAlignment="1">
      <alignment horizontal="center" vertical="top" wrapText="1"/>
    </xf>
    <xf numFmtId="165" fontId="4" fillId="0" borderId="8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/>
    <xf numFmtId="3" fontId="0" fillId="2" borderId="1" xfId="0" applyNumberFormat="1" applyFill="1" applyBorder="1"/>
    <xf numFmtId="3" fontId="7" fillId="2" borderId="22" xfId="0" applyNumberFormat="1" applyFont="1" applyFill="1" applyBorder="1" applyAlignment="1"/>
    <xf numFmtId="165" fontId="18" fillId="0" borderId="1" xfId="0" applyNumberFormat="1" applyFont="1" applyFill="1" applyBorder="1" applyAlignment="1">
      <alignment horizontal="center" vertical="top" wrapText="1"/>
    </xf>
    <xf numFmtId="49" fontId="32" fillId="0" borderId="33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/>
    <xf numFmtId="3" fontId="1" fillId="0" borderId="1" xfId="0" applyNumberFormat="1" applyFont="1" applyBorder="1"/>
    <xf numFmtId="0" fontId="18" fillId="0" borderId="34" xfId="0" applyFont="1" applyBorder="1" applyAlignment="1">
      <alignment horizontal="left" vertical="center" wrapText="1"/>
    </xf>
    <xf numFmtId="3" fontId="18" fillId="0" borderId="1" xfId="0" applyNumberFormat="1" applyFont="1" applyFill="1" applyBorder="1" applyAlignment="1"/>
    <xf numFmtId="0" fontId="7" fillId="0" borderId="3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/>
    <xf numFmtId="0" fontId="29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9" fillId="0" borderId="0" xfId="0" applyFont="1" applyBorder="1"/>
    <xf numFmtId="49" fontId="32" fillId="0" borderId="31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3" fontId="7" fillId="2" borderId="20" xfId="0" applyNumberFormat="1" applyFont="1" applyFill="1" applyBorder="1" applyAlignment="1">
      <alignment horizontal="right"/>
    </xf>
    <xf numFmtId="1" fontId="0" fillId="0" borderId="0" xfId="0" applyNumberFormat="1" applyBorder="1"/>
    <xf numFmtId="0" fontId="3" fillId="0" borderId="3" xfId="0" applyFont="1" applyBorder="1" applyAlignment="1">
      <alignment horizontal="left" vertical="center" wrapText="1"/>
    </xf>
    <xf numFmtId="3" fontId="0" fillId="0" borderId="0" xfId="0" applyNumberFormat="1" applyFill="1" applyBorder="1"/>
    <xf numFmtId="3" fontId="34" fillId="0" borderId="0" xfId="0" applyNumberFormat="1" applyFont="1" applyFill="1" applyBorder="1"/>
    <xf numFmtId="0" fontId="3" fillId="0" borderId="34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/>
    <xf numFmtId="0" fontId="30" fillId="0" borderId="0" xfId="0" applyFont="1" applyFill="1" applyAlignment="1">
      <alignment horizontal="center" vertical="top" wrapText="1"/>
    </xf>
    <xf numFmtId="3" fontId="18" fillId="0" borderId="3" xfId="0" applyNumberFormat="1" applyFont="1" applyFill="1" applyBorder="1" applyAlignment="1"/>
    <xf numFmtId="3" fontId="18" fillId="0" borderId="38" xfId="0" applyNumberFormat="1" applyFont="1" applyBorder="1" applyAlignment="1"/>
    <xf numFmtId="0" fontId="46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center"/>
    </xf>
    <xf numFmtId="3" fontId="7" fillId="0" borderId="1" xfId="0" applyNumberFormat="1" applyFont="1" applyBorder="1"/>
    <xf numFmtId="3" fontId="3" fillId="0" borderId="0" xfId="0" applyNumberFormat="1" applyFont="1"/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3" fontId="7" fillId="2" borderId="1" xfId="0" applyNumberFormat="1" applyFont="1" applyFill="1" applyBorder="1"/>
    <xf numFmtId="0" fontId="7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7" fillId="2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/>
    <xf numFmtId="0" fontId="50" fillId="0" borderId="0" xfId="0" applyFont="1"/>
    <xf numFmtId="0" fontId="46" fillId="0" borderId="0" xfId="0" applyFont="1"/>
    <xf numFmtId="0" fontId="46" fillId="0" borderId="1" xfId="0" applyFont="1" applyBorder="1" applyAlignment="1">
      <alignment vertical="center" wrapText="1"/>
    </xf>
    <xf numFmtId="0" fontId="46" fillId="0" borderId="1" xfId="0" applyFont="1" applyBorder="1"/>
    <xf numFmtId="165" fontId="46" fillId="0" borderId="1" xfId="0" applyNumberFormat="1" applyFont="1" applyBorder="1"/>
    <xf numFmtId="0" fontId="46" fillId="0" borderId="1" xfId="0" applyFont="1" applyBorder="1" applyAlignment="1">
      <alignment horizontal="left"/>
    </xf>
    <xf numFmtId="14" fontId="46" fillId="0" borderId="1" xfId="0" applyNumberFormat="1" applyFont="1" applyBorder="1" applyAlignment="1">
      <alignment horizontal="left"/>
    </xf>
    <xf numFmtId="0" fontId="46" fillId="0" borderId="1" xfId="0" applyFont="1" applyBorder="1" applyAlignment="1">
      <alignment horizontal="right"/>
    </xf>
    <xf numFmtId="0" fontId="51" fillId="0" borderId="1" xfId="0" applyFont="1" applyBorder="1"/>
    <xf numFmtId="165" fontId="51" fillId="0" borderId="1" xfId="0" applyNumberFormat="1" applyFont="1" applyBorder="1"/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wrapText="1"/>
    </xf>
    <xf numFmtId="165" fontId="46" fillId="0" borderId="1" xfId="0" applyNumberFormat="1" applyFont="1" applyBorder="1" applyAlignment="1">
      <alignment wrapText="1"/>
    </xf>
    <xf numFmtId="0" fontId="46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1" fontId="7" fillId="2" borderId="1" xfId="0" applyNumberFormat="1" applyFont="1" applyFill="1" applyBorder="1"/>
    <xf numFmtId="0" fontId="6" fillId="2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4" fillId="0" borderId="1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32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43" fillId="2" borderId="1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2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52" fillId="0" borderId="0" xfId="0" applyFont="1" applyFill="1" applyBorder="1" applyAlignment="1">
      <alignment horizontal="center" vertical="top" wrapText="1"/>
    </xf>
    <xf numFmtId="3" fontId="19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9" fillId="0" borderId="0" xfId="0" applyFont="1" applyAlignment="1">
      <alignment vertical="center"/>
    </xf>
    <xf numFmtId="0" fontId="53" fillId="0" borderId="0" xfId="0" applyFont="1" applyFill="1" applyAlignment="1">
      <alignment vertical="top"/>
    </xf>
    <xf numFmtId="0" fontId="54" fillId="0" borderId="42" xfId="0" applyFont="1" applyFill="1" applyBorder="1" applyAlignment="1">
      <alignment horizontal="justify" vertical="top" wrapText="1"/>
    </xf>
    <xf numFmtId="3" fontId="13" fillId="0" borderId="11" xfId="0" applyNumberFormat="1" applyFont="1" applyFill="1" applyBorder="1" applyAlignment="1">
      <alignment vertical="top"/>
    </xf>
    <xf numFmtId="0" fontId="55" fillId="0" borderId="0" xfId="0" applyFont="1" applyFill="1" applyAlignment="1">
      <alignment vertical="top"/>
    </xf>
    <xf numFmtId="0" fontId="13" fillId="0" borderId="43" xfId="0" applyFont="1" applyFill="1" applyBorder="1" applyAlignment="1">
      <alignment horizontal="justify" vertical="top" wrapText="1"/>
    </xf>
    <xf numFmtId="3" fontId="13" fillId="0" borderId="1" xfId="0" applyNumberFormat="1" applyFont="1" applyFill="1" applyBorder="1" applyAlignment="1">
      <alignment vertical="top"/>
    </xf>
    <xf numFmtId="0" fontId="56" fillId="0" borderId="0" xfId="0" applyFont="1" applyFill="1" applyAlignment="1">
      <alignment vertical="top"/>
    </xf>
    <xf numFmtId="0" fontId="19" fillId="0" borderId="4" xfId="0" applyFont="1" applyFill="1" applyBorder="1" applyAlignment="1">
      <alignment horizontal="justify" vertical="top" wrapText="1"/>
    </xf>
    <xf numFmtId="3" fontId="19" fillId="0" borderId="24" xfId="0" applyNumberFormat="1" applyFont="1" applyFill="1" applyBorder="1" applyAlignment="1">
      <alignment vertical="top"/>
    </xf>
    <xf numFmtId="3" fontId="19" fillId="0" borderId="36" xfId="0" applyNumberFormat="1" applyFont="1" applyFill="1" applyBorder="1" applyAlignment="1">
      <alignment vertical="top"/>
    </xf>
    <xf numFmtId="3" fontId="19" fillId="0" borderId="0" xfId="0" applyNumberFormat="1" applyFont="1" applyFill="1" applyBorder="1" applyAlignment="1">
      <alignment vertical="top"/>
    </xf>
    <xf numFmtId="3" fontId="13" fillId="0" borderId="44" xfId="0" applyNumberFormat="1" applyFont="1" applyFill="1" applyBorder="1" applyAlignment="1">
      <alignment vertical="top"/>
    </xf>
    <xf numFmtId="0" fontId="19" fillId="0" borderId="43" xfId="0" applyFont="1" applyFill="1" applyBorder="1" applyAlignment="1">
      <alignment horizontal="justify" vertical="top" wrapText="1"/>
    </xf>
    <xf numFmtId="3" fontId="19" fillId="0" borderId="1" xfId="0" applyNumberFormat="1" applyFont="1" applyFill="1" applyBorder="1" applyAlignment="1">
      <alignment vertical="top"/>
    </xf>
    <xf numFmtId="3" fontId="19" fillId="0" borderId="44" xfId="0" applyNumberFormat="1" applyFont="1" applyFill="1" applyBorder="1" applyAlignment="1">
      <alignment vertical="top"/>
    </xf>
    <xf numFmtId="0" fontId="55" fillId="0" borderId="0" xfId="0" applyFont="1" applyAlignment="1">
      <alignment vertical="top"/>
    </xf>
    <xf numFmtId="0" fontId="19" fillId="0" borderId="43" xfId="0" applyFont="1" applyBorder="1" applyAlignment="1">
      <alignment horizontal="justify" vertical="top" wrapText="1"/>
    </xf>
    <xf numFmtId="3" fontId="19" fillId="0" borderId="1" xfId="0" applyNumberFormat="1" applyFont="1" applyBorder="1" applyAlignment="1">
      <alignment vertical="top"/>
    </xf>
    <xf numFmtId="3" fontId="19" fillId="0" borderId="44" xfId="0" applyNumberFormat="1" applyFont="1" applyBorder="1" applyAlignment="1">
      <alignment vertical="top"/>
    </xf>
    <xf numFmtId="0" fontId="13" fillId="0" borderId="4" xfId="0" applyFont="1" applyFill="1" applyBorder="1" applyAlignment="1">
      <alignment horizontal="justify" vertical="top" wrapText="1"/>
    </xf>
    <xf numFmtId="3" fontId="13" fillId="0" borderId="24" xfId="0" applyNumberFormat="1" applyFont="1" applyFill="1" applyBorder="1" applyAlignment="1">
      <alignment vertical="top"/>
    </xf>
    <xf numFmtId="3" fontId="55" fillId="0" borderId="0" xfId="0" applyNumberFormat="1" applyFont="1" applyFill="1" applyBorder="1" applyAlignment="1">
      <alignment vertical="top"/>
    </xf>
    <xf numFmtId="3" fontId="13" fillId="0" borderId="36" xfId="0" applyNumberFormat="1" applyFont="1" applyFill="1" applyBorder="1" applyAlignment="1">
      <alignment vertical="top"/>
    </xf>
    <xf numFmtId="0" fontId="13" fillId="0" borderId="43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3" fontId="56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3" fillId="0" borderId="45" xfId="0" applyFont="1" applyFill="1" applyBorder="1" applyAlignment="1">
      <alignment horizontal="justify" vertical="top" wrapText="1"/>
    </xf>
    <xf numFmtId="3" fontId="13" fillId="0" borderId="6" xfId="0" applyNumberFormat="1" applyFont="1" applyFill="1" applyBorder="1" applyAlignment="1">
      <alignment vertical="top"/>
    </xf>
    <xf numFmtId="3" fontId="13" fillId="0" borderId="46" xfId="0" applyNumberFormat="1" applyFont="1" applyFill="1" applyBorder="1" applyAlignment="1">
      <alignment vertical="top"/>
    </xf>
    <xf numFmtId="0" fontId="13" fillId="0" borderId="43" xfId="0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4" xfId="0" applyFont="1" applyBorder="1" applyAlignment="1">
      <alignment horizontal="justify" vertical="top" wrapText="1"/>
    </xf>
    <xf numFmtId="3" fontId="13" fillId="0" borderId="24" xfId="0" applyNumberFormat="1" applyFont="1" applyBorder="1" applyAlignment="1">
      <alignment vertical="top"/>
    </xf>
    <xf numFmtId="3" fontId="13" fillId="0" borderId="36" xfId="0" applyNumberFormat="1" applyFont="1" applyBorder="1" applyAlignment="1">
      <alignment vertical="top"/>
    </xf>
    <xf numFmtId="0" fontId="57" fillId="0" borderId="0" xfId="0" applyFont="1" applyAlignment="1">
      <alignment vertical="top"/>
    </xf>
    <xf numFmtId="0" fontId="54" fillId="0" borderId="43" xfId="0" applyFont="1" applyBorder="1" applyAlignment="1">
      <alignment horizontal="justify" vertical="top" wrapText="1"/>
    </xf>
    <xf numFmtId="3" fontId="13" fillId="0" borderId="1" xfId="0" applyNumberFormat="1" applyFont="1" applyBorder="1" applyAlignment="1">
      <alignment vertical="top"/>
    </xf>
    <xf numFmtId="0" fontId="13" fillId="0" borderId="4" xfId="0" applyFont="1" applyBorder="1" applyAlignment="1">
      <alignment vertical="top" wrapText="1"/>
    </xf>
    <xf numFmtId="0" fontId="56" fillId="0" borderId="0" xfId="0" applyFont="1" applyAlignment="1">
      <alignment vertical="top"/>
    </xf>
    <xf numFmtId="0" fontId="13" fillId="0" borderId="43" xfId="0" applyFont="1" applyBorder="1" applyAlignment="1">
      <alignment horizontal="justify" vertical="top" wrapText="1"/>
    </xf>
    <xf numFmtId="3" fontId="13" fillId="0" borderId="44" xfId="0" applyNumberFormat="1" applyFont="1" applyBorder="1" applyAlignment="1">
      <alignment vertical="top"/>
    </xf>
    <xf numFmtId="0" fontId="13" fillId="0" borderId="43" xfId="0" applyFont="1" applyBorder="1" applyAlignment="1">
      <alignment horizontal="center" vertical="top"/>
    </xf>
    <xf numFmtId="0" fontId="54" fillId="0" borderId="4" xfId="0" applyFont="1" applyFill="1" applyBorder="1" applyAlignment="1">
      <alignment horizontal="justify" vertical="top" wrapText="1"/>
    </xf>
    <xf numFmtId="0" fontId="13" fillId="0" borderId="43" xfId="0" applyFont="1" applyBorder="1" applyAlignment="1">
      <alignment horizontal="left" vertical="top"/>
    </xf>
    <xf numFmtId="0" fontId="56" fillId="0" borderId="47" xfId="0" applyFont="1" applyFill="1" applyBorder="1" applyAlignment="1">
      <alignment horizontal="justify" vertical="top" wrapText="1"/>
    </xf>
    <xf numFmtId="165" fontId="56" fillId="0" borderId="29" xfId="0" applyNumberFormat="1" applyFont="1" applyFill="1" applyBorder="1" applyAlignment="1">
      <alignment vertical="top"/>
    </xf>
    <xf numFmtId="3" fontId="56" fillId="0" borderId="29" xfId="0" applyNumberFormat="1" applyFont="1" applyFill="1" applyBorder="1" applyAlignment="1">
      <alignment vertical="top"/>
    </xf>
    <xf numFmtId="165" fontId="56" fillId="0" borderId="48" xfId="0" applyNumberFormat="1" applyFont="1" applyFill="1" applyBorder="1" applyAlignment="1">
      <alignment vertical="top"/>
    </xf>
    <xf numFmtId="3" fontId="19" fillId="0" borderId="0" xfId="0" applyNumberFormat="1" applyFont="1" applyAlignment="1">
      <alignment vertical="top"/>
    </xf>
    <xf numFmtId="3" fontId="23" fillId="0" borderId="0" xfId="0" applyNumberFormat="1" applyFont="1" applyAlignment="1">
      <alignment vertical="top"/>
    </xf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/>
    <xf numFmtId="165" fontId="14" fillId="0" borderId="1" xfId="0" applyNumberFormat="1" applyFont="1" applyFill="1" applyBorder="1"/>
    <xf numFmtId="0" fontId="4" fillId="0" borderId="1" xfId="0" applyFont="1" applyFill="1" applyBorder="1" applyAlignment="1">
      <alignment horizontal="left" vertical="center" wrapText="1"/>
    </xf>
    <xf numFmtId="165" fontId="15" fillId="0" borderId="1" xfId="0" applyNumberFormat="1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166" fontId="15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166" fontId="14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0" fillId="0" borderId="0" xfId="0" applyFill="1"/>
    <xf numFmtId="166" fontId="2" fillId="2" borderId="1" xfId="0" applyNumberFormat="1" applyFont="1" applyFill="1" applyBorder="1" applyAlignment="1"/>
    <xf numFmtId="0" fontId="3" fillId="0" borderId="1" xfId="0" applyFont="1" applyBorder="1" applyAlignment="1">
      <alignment vertical="center" wrapText="1"/>
    </xf>
    <xf numFmtId="166" fontId="24" fillId="2" borderId="1" xfId="0" applyNumberFormat="1" applyFont="1" applyFill="1" applyBorder="1" applyAlignment="1"/>
    <xf numFmtId="3" fontId="3" fillId="3" borderId="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/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shrinkToFi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wrapText="1"/>
    </xf>
    <xf numFmtId="0" fontId="7" fillId="0" borderId="1" xfId="0" applyFont="1" applyFill="1" applyBorder="1" applyAlignment="1"/>
    <xf numFmtId="49" fontId="7" fillId="0" borderId="1" xfId="0" applyNumberFormat="1" applyFont="1" applyFill="1" applyBorder="1" applyAlignment="1"/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18" fillId="0" borderId="1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shrinkToFit="1"/>
    </xf>
    <xf numFmtId="3" fontId="18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top" wrapText="1"/>
    </xf>
    <xf numFmtId="3" fontId="3" fillId="0" borderId="0" xfId="0" applyNumberFormat="1" applyFont="1" applyFill="1"/>
    <xf numFmtId="0" fontId="1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0" fontId="59" fillId="0" borderId="0" xfId="0" applyFont="1" applyFill="1"/>
    <xf numFmtId="3" fontId="60" fillId="0" borderId="0" xfId="0" applyNumberFormat="1" applyFont="1" applyFill="1"/>
    <xf numFmtId="3" fontId="59" fillId="0" borderId="0" xfId="0" applyNumberFormat="1" applyFont="1" applyFill="1"/>
    <xf numFmtId="3" fontId="61" fillId="0" borderId="0" xfId="0" applyNumberFormat="1" applyFont="1" applyFill="1"/>
    <xf numFmtId="0" fontId="22" fillId="0" borderId="1" xfId="0" applyFont="1" applyBorder="1"/>
    <xf numFmtId="0" fontId="18" fillId="2" borderId="3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right" vertical="center" wrapText="1"/>
    </xf>
    <xf numFmtId="1" fontId="3" fillId="0" borderId="0" xfId="0" applyNumberFormat="1" applyFont="1"/>
    <xf numFmtId="168" fontId="5" fillId="0" borderId="0" xfId="0" applyNumberFormat="1" applyFont="1" applyFill="1" applyBorder="1" applyAlignment="1">
      <alignment horizontal="center"/>
    </xf>
    <xf numFmtId="0" fontId="29" fillId="0" borderId="0" xfId="0" applyFont="1"/>
    <xf numFmtId="3" fontId="29" fillId="6" borderId="0" xfId="0" applyNumberFormat="1" applyFont="1" applyFill="1"/>
    <xf numFmtId="3" fontId="6" fillId="6" borderId="0" xfId="0" applyNumberFormat="1" applyFont="1" applyFill="1" applyBorder="1" applyAlignment="1">
      <alignment horizontal="right"/>
    </xf>
    <xf numFmtId="3" fontId="29" fillId="0" borderId="0" xfId="0" applyNumberFormat="1" applyFont="1"/>
    <xf numFmtId="3" fontId="18" fillId="2" borderId="2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39" fillId="0" borderId="52" xfId="0" applyNumberFormat="1" applyFont="1" applyFill="1" applyBorder="1" applyAlignment="1">
      <alignment horizontal="center" vertical="center" wrapText="1"/>
    </xf>
    <xf numFmtId="49" fontId="39" fillId="0" borderId="53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8" fillId="0" borderId="3" xfId="0" applyNumberFormat="1" applyFont="1" applyFill="1" applyBorder="1" applyAlignment="1">
      <alignment vertical="center"/>
    </xf>
    <xf numFmtId="0" fontId="18" fillId="0" borderId="29" xfId="0" applyFont="1" applyBorder="1" applyAlignment="1">
      <alignment horizontal="left"/>
    </xf>
    <xf numFmtId="0" fontId="47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4" fillId="2" borderId="1" xfId="0" applyFont="1" applyFill="1" applyBorder="1"/>
    <xf numFmtId="3" fontId="7" fillId="2" borderId="3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vertical="top" wrapText="1"/>
    </xf>
    <xf numFmtId="0" fontId="38" fillId="2" borderId="1" xfId="0" applyFont="1" applyFill="1" applyBorder="1" applyAlignment="1">
      <alignment vertical="top" wrapText="1"/>
    </xf>
    <xf numFmtId="1" fontId="62" fillId="2" borderId="1" xfId="0" applyNumberFormat="1" applyFont="1" applyFill="1" applyBorder="1"/>
    <xf numFmtId="3" fontId="62" fillId="2" borderId="1" xfId="0" applyNumberFormat="1" applyFont="1" applyFill="1" applyBorder="1"/>
    <xf numFmtId="0" fontId="22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0" xfId="0" applyFont="1" applyBorder="1"/>
    <xf numFmtId="0" fontId="3" fillId="0" borderId="6" xfId="0" applyFont="1" applyBorder="1"/>
    <xf numFmtId="49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7" fillId="0" borderId="6" xfId="0" applyFont="1" applyBorder="1"/>
    <xf numFmtId="0" fontId="63" fillId="0" borderId="1" xfId="2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Border="1"/>
    <xf numFmtId="0" fontId="18" fillId="0" borderId="1" xfId="0" applyFont="1" applyBorder="1"/>
    <xf numFmtId="49" fontId="3" fillId="5" borderId="1" xfId="0" applyNumberFormat="1" applyFont="1" applyFill="1" applyBorder="1" applyAlignment="1">
      <alignment horizontal="right"/>
    </xf>
    <xf numFmtId="3" fontId="18" fillId="0" borderId="1" xfId="0" applyNumberFormat="1" applyFont="1" applyBorder="1"/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/>
    <xf numFmtId="3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/>
    <xf numFmtId="0" fontId="41" fillId="0" borderId="0" xfId="0" applyFont="1" applyAlignment="1"/>
    <xf numFmtId="49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41" fillId="2" borderId="0" xfId="0" applyFont="1" applyFill="1" applyAlignment="1"/>
    <xf numFmtId="3" fontId="62" fillId="2" borderId="1" xfId="0" applyNumberFormat="1" applyFont="1" applyFill="1" applyBorder="1" applyAlignment="1">
      <alignment horizontal="right" vertical="center" wrapText="1"/>
    </xf>
    <xf numFmtId="3" fontId="62" fillId="2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3" fontId="52" fillId="0" borderId="40" xfId="0" applyNumberFormat="1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3" fontId="52" fillId="0" borderId="35" xfId="0" applyNumberFormat="1" applyFont="1" applyBorder="1" applyAlignment="1">
      <alignment horizontal="center" vertical="center" wrapText="1"/>
    </xf>
    <xf numFmtId="3" fontId="52" fillId="0" borderId="4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0" fontId="5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3" fillId="0" borderId="9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center" vertical="justify" wrapText="1"/>
    </xf>
    <xf numFmtId="0" fontId="13" fillId="0" borderId="1" xfId="0" applyFont="1" applyBorder="1" applyAlignment="1">
      <alignment horizontal="center" wrapText="1"/>
    </xf>
    <xf numFmtId="0" fontId="21" fillId="0" borderId="0" xfId="0" applyFont="1" applyBorder="1" applyAlignment="1">
      <alignment horizontal="right" vertical="justify"/>
    </xf>
    <xf numFmtId="0" fontId="21" fillId="0" borderId="7" xfId="0" applyFont="1" applyBorder="1" applyAlignment="1">
      <alignment horizontal="right" vertical="justify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5" fillId="0" borderId="0" xfId="1" applyNumberFormat="1" applyFont="1" applyFill="1" applyAlignment="1" applyProtection="1">
      <alignment horizontal="right" vertical="top"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7" fillId="0" borderId="0" xfId="0" applyFont="1" applyFill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right" vertical="top" wrapText="1"/>
      <protection hidden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5" fontId="39" fillId="0" borderId="1" xfId="0" applyNumberFormat="1" applyFont="1" applyFill="1" applyBorder="1" applyAlignment="1">
      <alignment horizontal="center" vertical="center" wrapText="1"/>
    </xf>
    <xf numFmtId="165" fontId="38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165" fontId="38" fillId="0" borderId="9" xfId="0" applyNumberFormat="1" applyFont="1" applyFill="1" applyBorder="1" applyAlignment="1">
      <alignment horizontal="center" vertical="center" wrapText="1"/>
    </xf>
    <xf numFmtId="165" fontId="38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0" fillId="0" borderId="2" xfId="0" applyFont="1" applyBorder="1" applyAlignment="1">
      <alignment horizontal="right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165" fontId="7" fillId="0" borderId="2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65" fontId="18" fillId="0" borderId="14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center" vertical="center" wrapText="1"/>
    </xf>
    <xf numFmtId="165" fontId="18" fillId="0" borderId="31" xfId="0" applyNumberFormat="1" applyFont="1" applyFill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30" xfId="0" applyNumberFormat="1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31" xfId="0" applyNumberFormat="1" applyFont="1" applyFill="1" applyBorder="1" applyAlignment="1">
      <alignment horizontal="center" vertical="center" wrapText="1"/>
    </xf>
    <xf numFmtId="165" fontId="4" fillId="0" borderId="32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18" fillId="2" borderId="0" xfId="0" applyFont="1" applyFill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8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33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4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8" fillId="2" borderId="1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26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47" fillId="5" borderId="0" xfId="0" applyFont="1" applyFill="1" applyAlignment="1">
      <alignment horizontal="right"/>
    </xf>
    <xf numFmtId="0" fontId="1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right"/>
    </xf>
    <xf numFmtId="0" fontId="4" fillId="0" borderId="2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46" fillId="0" borderId="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24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_tmp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692164</xdr:colOff>
      <xdr:row>0</xdr:row>
      <xdr:rowOff>63025</xdr:rowOff>
    </xdr:from>
    <xdr:to>
      <xdr:col>8</xdr:col>
      <xdr:colOff>676275</xdr:colOff>
      <xdr:row>1</xdr:row>
      <xdr:rowOff>76199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02189" y="63025"/>
          <a:ext cx="2813036" cy="80374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/>
        <a:lstStyle/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7</a:t>
          </a:r>
        </a:p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</a:t>
          </a:r>
        </a:p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Районного Собрания депутатов </a:t>
          </a:r>
        </a:p>
        <a:p>
          <a:pPr algn="r" rtl="0">
            <a:lnSpc>
              <a:spcPts val="7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МР "Ботлихский район" "О районно бюджете  на 2020 год" и на плановый период 2021 - 2022 годов. </a:t>
          </a:r>
        </a:p>
        <a:p>
          <a:pPr algn="r" rtl="0">
            <a:lnSpc>
              <a:spcPts val="7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"30" декабря 2019г. №1  </a:t>
          </a:r>
          <a:endParaRPr lang="ru-RU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lnSpc>
              <a:spcPts val="600"/>
            </a:lnSpc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lnSpc>
              <a:spcPts val="700"/>
            </a:lnSpc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692164</xdr:colOff>
      <xdr:row>0</xdr:row>
      <xdr:rowOff>63026</xdr:rowOff>
    </xdr:from>
    <xdr:to>
      <xdr:col>8</xdr:col>
      <xdr:colOff>605412</xdr:colOff>
      <xdr:row>1</xdr:row>
      <xdr:rowOff>23293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02749" y="63026"/>
          <a:ext cx="3052233" cy="74501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/>
        <a:lstStyle/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8</a:t>
          </a:r>
        </a:p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</a:t>
          </a:r>
        </a:p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Районного Собрания депутатов </a:t>
          </a:r>
        </a:p>
        <a:p>
          <a:pPr algn="r" rtl="0">
            <a:lnSpc>
              <a:spcPts val="7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МР "Ботлихский район" "О районном бюджете  на 2019 год" и на плановый период 2020 - 2021 годов. </a:t>
          </a:r>
        </a:p>
        <a:p>
          <a:pPr algn="r" rtl="0">
            <a:lnSpc>
              <a:spcPts val="7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"__" декабря 2018г. №  </a:t>
          </a:r>
          <a:endParaRPr lang="ru-RU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lnSpc>
              <a:spcPts val="600"/>
            </a:lnSpc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lnSpc>
              <a:spcPts val="700"/>
            </a:lnSpc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4</xdr:col>
      <xdr:colOff>692164</xdr:colOff>
      <xdr:row>0</xdr:row>
      <xdr:rowOff>63026</xdr:rowOff>
    </xdr:from>
    <xdr:to>
      <xdr:col>8</xdr:col>
      <xdr:colOff>605412</xdr:colOff>
      <xdr:row>1</xdr:row>
      <xdr:rowOff>23293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202749" y="63026"/>
          <a:ext cx="3052233" cy="74501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7432" rIns="0" bIns="0" anchor="t"/>
        <a:lstStyle/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8</a:t>
          </a:r>
        </a:p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к решению </a:t>
          </a:r>
        </a:p>
        <a:p>
          <a:pPr algn="r" rtl="0">
            <a:lnSpc>
              <a:spcPts val="8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Районного Собрания депутатов </a:t>
          </a:r>
        </a:p>
        <a:p>
          <a:pPr algn="r" rtl="0">
            <a:lnSpc>
              <a:spcPts val="7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МР "Ботлихский район" "О районном бюджете  на 2019 год" и на плановый период 2020 - 2021 годов. </a:t>
          </a:r>
        </a:p>
        <a:p>
          <a:pPr algn="r" rtl="0">
            <a:lnSpc>
              <a:spcPts val="700"/>
            </a:lnSpc>
            <a:defRPr sz="1000"/>
          </a:pPr>
          <a:r>
            <a:rPr lang="ru-RU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"__" декабря 2018г. №  </a:t>
          </a:r>
          <a:endParaRPr lang="ru-RU" sz="10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r" rtl="0">
            <a:lnSpc>
              <a:spcPts val="600"/>
            </a:lnSpc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r" rtl="0">
            <a:lnSpc>
              <a:spcPts val="700"/>
            </a:lnSpc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andexDisk\&#1044;&#1086;&#1082;&#1091;&#1084;&#1077;&#1085;&#1090;&#1099;\2020\&#1043;&#1086;&#1090;&#1086;&#1074;&#1072;&#1103;%20&#1087;&#1088;&#1086;&#1076;&#1091;&#1082;&#1094;&#1080;&#1103;\&#1055;&#1088;&#1086;&#1077;&#1082;&#1090;%20&#1073;&#1102;&#1076;&#1078;&#1077;&#1090;&#1072;%202020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9;&#1093;&#1072;&#1073;\YS\YandexDisk\&#1044;&#1086;&#1082;&#1091;&#1084;&#1077;&#1085;&#1090;&#1099;\2020\&#1043;&#1086;&#1090;&#1086;&#1074;&#1072;&#1103;%20&#1087;&#1088;&#1086;&#1076;&#1091;&#1082;&#1094;&#1080;&#1103;\&#1055;&#1088;&#1086;&#1077;&#1082;&#1090;%20&#1073;&#1102;&#1076;&#1078;&#1077;&#1090;&#1072;%202020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Свод бюджета района"/>
      <sheetName val="Экран контр"/>
      <sheetName val="Аппарат свод"/>
      <sheetName val="МКУ Хозслужба"/>
      <sheetName val="Доходы №3"/>
      <sheetName val="Оценка №4"/>
      <sheetName val="межбюд тран.№5"/>
      <sheetName val="РазПодр №6"/>
      <sheetName val="ВСРБМР 7"/>
      <sheetName val="расшифр 1 к №7"/>
      <sheetName val="Налоги посел 8"/>
      <sheetName val="Расч дот РФФПП"/>
      <sheetName val="Расчет дотации"/>
      <sheetName val="Полож дотац"/>
      <sheetName val="Дотация пос 10"/>
      <sheetName val="Субв пос на перед полн №11"/>
      <sheetName val="Субсид посел №12"/>
      <sheetName val="Субс посел на город среду 13"/>
      <sheetName val="ВУС 14"/>
      <sheetName val="Муниц прогр №17"/>
      <sheetName val="смета резер 18"/>
      <sheetName val="Смета дох и расх по дор фон №19"/>
      <sheetName val="Автоакц расш №2 к прил 7"/>
      <sheetName val="Публ. объяз 20"/>
      <sheetName val="Бюдж расх посел"/>
      <sheetName val="коэфф зарплаты"/>
      <sheetName val="0113"/>
      <sheetName val="МБУ ЦБ"/>
      <sheetName val="МБУ ЦБ прил  №21"/>
      <sheetName val="МБУ ЖКХ"/>
      <sheetName val="МБУ ЖКХ прил №23"/>
      <sheetName val="МБУ ЖКХ контр обн"/>
      <sheetName val="Расц"/>
      <sheetName val="Свод образ"/>
      <sheetName val="ясли сады"/>
      <sheetName val="Школы"/>
      <sheetName val="учительство  "/>
      <sheetName val="прилож №15 гостан "/>
      <sheetName val="Гр кратк пребыв"/>
      <sheetName val="пит уч 1 4 кл прил 16"/>
      <sheetName val="Внешколь учр МБУ"/>
      <sheetName val="ДЮСШ и РЦДОД и Ю МБУ"/>
      <sheetName val="МБУ внеш учр прил  №22"/>
      <sheetName val="Свод культ"/>
      <sheetName val="МКУ ФОК"/>
      <sheetName val="редакция МКУ "/>
      <sheetName val="Сводсоцпол"/>
      <sheetName val="Долги №24"/>
      <sheetName val="Аппарат свод (контр)  "/>
      <sheetName val="ФУ АМР (контр)"/>
      <sheetName val="УСХ контр"/>
      <sheetName val="МКУ Хозслужба конт"/>
      <sheetName val="Свод образ (контр)"/>
      <sheetName val="СШ (контр)"/>
      <sheetName val="СШ (контр) по программе)"/>
      <sheetName val="ООШ НШ (контр)  "/>
      <sheetName val="ясли сады (контр)"/>
      <sheetName val="ясли сады (контр) по программе"/>
      <sheetName val="Школы через РА (контр)"/>
      <sheetName val="ясли сады (контр) через РА"/>
      <sheetName val="Свод культ контр"/>
      <sheetName val="МКУ ФОК конт"/>
      <sheetName val="Редакция  (контр)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елений"/>
      <sheetName val="Свод"/>
      <sheetName val="Алак СОШ"/>
      <sheetName val="Анди СОШ 1"/>
      <sheetName val="Анди СОШ 2"/>
      <sheetName val="Ансалта СОШ"/>
      <sheetName val="Ашали ООШ"/>
      <sheetName val="БСШ №1"/>
      <sheetName val="БСШ №2"/>
      <sheetName val="БСШ №3"/>
      <sheetName val="Гагатли СОШ"/>
      <sheetName val="Годобери СОШ"/>
      <sheetName val="Зило СОШ"/>
      <sheetName val="Кванхидатли ООШ"/>
      <sheetName val="Миарсо СОШ"/>
      <sheetName val="Муни СОШ"/>
      <sheetName val="Ортоколо СОШ"/>
      <sheetName val="Рахата СОШ"/>
      <sheetName val="Риквани СОШ"/>
      <sheetName val="Тандо СОШ"/>
      <sheetName val="Тасута ООШ"/>
      <sheetName val="Тлох СОШ"/>
      <sheetName val="Хелетури СОШ"/>
      <sheetName val="Чанко СОШ"/>
      <sheetName val="Шодрода СОШ"/>
      <sheetName val="Инхело ООШ"/>
      <sheetName val="Кижани ООШ"/>
      <sheetName val="Беледи НОШ"/>
      <sheetName val="В-Алак НОШ"/>
      <sheetName val="Гунха НОШ"/>
      <sheetName val="Зибирхали НОШ"/>
      <sheetName val="Н-Алак НОШ"/>
      <sheetName val="Шиворта НОШ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МФЗ"/>
      <sheetName val="РБАПР6"/>
      <sheetName val="СОШ МКУ"/>
      <sheetName val="Лист1"/>
      <sheetName val="ООШ"/>
      <sheetName val="НШ"/>
      <sheetName val="расч на обсл бухг"/>
      <sheetName val="Автодороги"/>
      <sheetName val="средняя педперсонала"/>
      <sheetName val="Лист2"/>
      <sheetName val="Публ. объяз 9 (2)"/>
      <sheetName val="0408"/>
      <sheetName val="0502"/>
      <sheetName val="отдел субсид"/>
      <sheetName val="Благоустр 0503"/>
      <sheetName val="Благоустр посел   "/>
      <sheetName val="Переч МП23"/>
      <sheetName val="МКУ Ц бухг"/>
      <sheetName val="Автоакцизы"/>
    </sheetNames>
    <sheetDataSet>
      <sheetData sheetId="0" refreshError="1"/>
      <sheetData sheetId="1">
        <row r="111">
          <cell r="G111">
            <v>982215770.09029186</v>
          </cell>
        </row>
      </sheetData>
      <sheetData sheetId="2"/>
      <sheetData sheetId="3"/>
      <sheetData sheetId="4"/>
      <sheetData sheetId="5">
        <row r="32">
          <cell r="D32" t="str">
            <v>Дотация на содержание прочего персонала общеоб-разовательных учреждений, передаваемых на местный бюджет из средств субвенций, выделяемых бюджетам муниципальных районов для реализации основных общеобразовательных программ</v>
          </cell>
        </row>
      </sheetData>
      <sheetData sheetId="6"/>
      <sheetData sheetId="7">
        <row r="20">
          <cell r="B20">
            <v>636779.50999999989</v>
          </cell>
        </row>
      </sheetData>
      <sheetData sheetId="8">
        <row r="66">
          <cell r="D66">
            <v>982215770.09029174</v>
          </cell>
        </row>
      </sheetData>
      <sheetData sheetId="9">
        <row r="203">
          <cell r="G203">
            <v>982215770.09029174</v>
          </cell>
        </row>
      </sheetData>
      <sheetData sheetId="10">
        <row r="70">
          <cell r="I70">
            <v>670060904.19987166</v>
          </cell>
        </row>
      </sheetData>
      <sheetData sheetId="11"/>
      <sheetData sheetId="12">
        <row r="7">
          <cell r="A7" t="str">
            <v>Алак</v>
          </cell>
        </row>
      </sheetData>
      <sheetData sheetId="13"/>
      <sheetData sheetId="14"/>
      <sheetData sheetId="15">
        <row r="10">
          <cell r="B10">
            <v>4468.6598044064222</v>
          </cell>
        </row>
      </sheetData>
      <sheetData sheetId="16"/>
      <sheetData sheetId="17">
        <row r="19">
          <cell r="B19">
            <v>466000</v>
          </cell>
        </row>
      </sheetData>
      <sheetData sheetId="18">
        <row r="14">
          <cell r="C14">
            <v>3016917</v>
          </cell>
        </row>
      </sheetData>
      <sheetData sheetId="19">
        <row r="12">
          <cell r="B12">
            <v>97000</v>
          </cell>
        </row>
      </sheetData>
      <sheetData sheetId="20"/>
      <sheetData sheetId="21"/>
      <sheetData sheetId="22">
        <row r="12">
          <cell r="G12">
            <v>25192000</v>
          </cell>
        </row>
      </sheetData>
      <sheetData sheetId="23"/>
      <sheetData sheetId="24"/>
      <sheetData sheetId="25"/>
      <sheetData sheetId="26"/>
      <sheetData sheetId="27"/>
      <sheetData sheetId="28">
        <row r="6">
          <cell r="B6" t="str">
            <v>На выполнение муниципального задания</v>
          </cell>
          <cell r="V6">
            <v>3156650</v>
          </cell>
        </row>
        <row r="9">
          <cell r="V9">
            <v>145000</v>
          </cell>
        </row>
      </sheetData>
      <sheetData sheetId="29"/>
      <sheetData sheetId="30"/>
      <sheetData sheetId="31"/>
      <sheetData sheetId="32">
        <row r="6">
          <cell r="A6" t="str">
            <v>На выполнение муниципального задания</v>
          </cell>
        </row>
        <row r="7">
          <cell r="A7" t="str">
            <v>в том числе:</v>
          </cell>
        </row>
        <row r="8">
          <cell r="A8" t="str">
            <v>0501</v>
          </cell>
        </row>
        <row r="9">
          <cell r="A9" t="str">
            <v>0502</v>
          </cell>
        </row>
        <row r="10">
          <cell r="A10" t="str">
            <v>0503</v>
          </cell>
        </row>
        <row r="11">
          <cell r="A11" t="str">
            <v>Иные субсидии</v>
          </cell>
        </row>
        <row r="12">
          <cell r="A12" t="str">
            <v>в том числе:</v>
          </cell>
        </row>
        <row r="13">
          <cell r="A13" t="str">
            <v>0501</v>
          </cell>
        </row>
        <row r="14">
          <cell r="A14" t="str">
            <v>из них:</v>
          </cell>
        </row>
        <row r="15">
          <cell r="A15" t="str">
            <v>взносы на капитальный ремонт жилдомов (некомерческий фонд), согл Закону РД №57 от 09.07.2013 г.</v>
          </cell>
        </row>
        <row r="16">
          <cell r="A16" t="str">
            <v>на составление проекта санитарной зоны</v>
          </cell>
        </row>
        <row r="17">
          <cell r="A17" t="str">
            <v>на составление проектно-сметной документации</v>
          </cell>
        </row>
        <row r="18">
          <cell r="A18">
            <v>0</v>
          </cell>
        </row>
        <row r="19">
          <cell r="A19">
            <v>0</v>
          </cell>
        </row>
        <row r="20">
          <cell r="A20" t="str">
            <v>0502</v>
          </cell>
        </row>
        <row r="21">
          <cell r="A21" t="str">
            <v>из них:</v>
          </cell>
        </row>
        <row r="22">
          <cell r="A22" t="str">
            <v>на строительство канализации в местности "Бакьура" с. Ботлих</v>
          </cell>
        </row>
        <row r="23">
          <cell r="A23" t="str">
            <v>на строительство водоотведения и ливнёвки в доме №17  с. Ботлих</v>
          </cell>
        </row>
        <row r="24">
          <cell r="A24" t="str">
            <v>на строительство канализации в местности "Сирахи" с. Ботлих</v>
          </cell>
        </row>
        <row r="25">
          <cell r="A25" t="str">
            <v>на строительство канализации в микрорайоне  в районе "Доручасток" с. Ботлих</v>
          </cell>
        </row>
        <row r="29">
          <cell r="A29" t="str">
            <v>0503</v>
          </cell>
        </row>
        <row r="30">
          <cell r="A30" t="str">
            <v>из них;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 t="str">
            <v>ИТОГО:</v>
          </cell>
        </row>
      </sheetData>
      <sheetData sheetId="33"/>
      <sheetData sheetId="34"/>
      <sheetData sheetId="35">
        <row r="5">
          <cell r="B5" t="str">
            <v>МКДОУ "Ромашка" с Алак</v>
          </cell>
        </row>
        <row r="6">
          <cell r="B6" t="str">
            <v xml:space="preserve">МКДОУ "Светлячок" с Анди  </v>
          </cell>
        </row>
        <row r="7">
          <cell r="B7" t="str">
            <v>МКДОУ "Аист" с  Ансалта</v>
          </cell>
        </row>
        <row r="8">
          <cell r="B8" t="str">
            <v xml:space="preserve">МКДОУ "Чебурашка" с Ботлих  </v>
          </cell>
        </row>
        <row r="9">
          <cell r="B9" t="str">
            <v>МКДОУ "Солнышко" с  Ботлих</v>
          </cell>
        </row>
        <row r="10">
          <cell r="B10" t="str">
            <v>МКДОУ "Родничок" с  Ботлих</v>
          </cell>
        </row>
        <row r="11">
          <cell r="B11" t="str">
            <v xml:space="preserve">МКДОУ "Орленок" с Гагатли </v>
          </cell>
        </row>
        <row r="12">
          <cell r="B12" t="str">
            <v>МКДОУ "Улыбка" с  Муни</v>
          </cell>
        </row>
        <row r="13">
          <cell r="B13" t="str">
            <v xml:space="preserve">МКДОУ "Ласточка" с Рахата  </v>
          </cell>
        </row>
        <row r="14">
          <cell r="B14" t="str">
            <v>МКДОУ "Звездочка" с  Тандо</v>
          </cell>
        </row>
        <row r="15">
          <cell r="B15" t="str">
            <v xml:space="preserve">МКДОУ "Радуга" с Тлох </v>
          </cell>
        </row>
        <row r="16">
          <cell r="B16" t="str">
            <v xml:space="preserve">МКДОУ "Сказка" с Ашали  </v>
          </cell>
        </row>
        <row r="17">
          <cell r="B17" t="str">
            <v>МКДОУ "Журавлик" с  Шодрода</v>
          </cell>
        </row>
        <row r="18">
          <cell r="B18" t="str">
            <v>МКДОУ "Теремок" с  Годобери</v>
          </cell>
        </row>
        <row r="19">
          <cell r="B19" t="str">
            <v xml:space="preserve">МКДОУ "Орленок" с  Зило </v>
          </cell>
        </row>
        <row r="20">
          <cell r="B20" t="str">
            <v>МКДОУ "Золотой ключик" в/городок</v>
          </cell>
        </row>
      </sheetData>
      <sheetData sheetId="36"/>
      <sheetData sheetId="37">
        <row r="5">
          <cell r="B5" t="str">
            <v xml:space="preserve"> МКОУ Алак СОШ лицей</v>
          </cell>
        </row>
        <row r="6">
          <cell r="B6" t="str">
            <v xml:space="preserve"> МКОУ Анди СОШ №1</v>
          </cell>
        </row>
        <row r="7">
          <cell r="B7" t="str">
            <v xml:space="preserve"> МКОУ Анди СОШ №2 </v>
          </cell>
        </row>
        <row r="8">
          <cell r="B8" t="str">
            <v xml:space="preserve"> МКОУ Ансалта СОШ</v>
          </cell>
        </row>
        <row r="9">
          <cell r="B9" t="str">
            <v xml:space="preserve"> МКОУ Ашали ООШ</v>
          </cell>
        </row>
        <row r="10">
          <cell r="B10" t="str">
            <v xml:space="preserve">МКОУ БСШ №1 </v>
          </cell>
        </row>
        <row r="11">
          <cell r="B11" t="str">
            <v xml:space="preserve"> МКОУ БСШ №2</v>
          </cell>
        </row>
        <row r="12">
          <cell r="B12" t="str">
            <v xml:space="preserve">МКОУ БСШ №3 </v>
          </cell>
        </row>
        <row r="13">
          <cell r="B13" t="str">
            <v xml:space="preserve">МКОУ Гагатли СОШ </v>
          </cell>
        </row>
        <row r="14">
          <cell r="B14" t="str">
            <v xml:space="preserve"> МКОУ Годобери СОШ  </v>
          </cell>
        </row>
        <row r="15">
          <cell r="B15" t="str">
            <v xml:space="preserve"> МКОУ Зило СОШ  </v>
          </cell>
        </row>
        <row r="16">
          <cell r="B16" t="str">
            <v xml:space="preserve"> МКОУ Кванхидатли ООШ  </v>
          </cell>
        </row>
        <row r="17">
          <cell r="B17" t="str">
            <v xml:space="preserve"> МКОУ Миарсо СОШ  </v>
          </cell>
        </row>
        <row r="18">
          <cell r="B18" t="str">
            <v xml:space="preserve"> МКОУ Муни СОШ  </v>
          </cell>
        </row>
        <row r="19">
          <cell r="B19" t="str">
            <v xml:space="preserve"> МКОУ Ортоколо СОШ  </v>
          </cell>
        </row>
        <row r="20">
          <cell r="B20" t="str">
            <v xml:space="preserve"> МКОУ Рахата СОШ  </v>
          </cell>
        </row>
        <row r="21">
          <cell r="B21" t="str">
            <v xml:space="preserve"> МКОУ Риквани СОШ  </v>
          </cell>
        </row>
        <row r="22">
          <cell r="B22" t="str">
            <v xml:space="preserve"> МКОУ Тандо СОШ  </v>
          </cell>
        </row>
        <row r="23">
          <cell r="B23" t="str">
            <v xml:space="preserve"> МКОУ Тасута ООШ  </v>
          </cell>
        </row>
        <row r="24">
          <cell r="B24" t="str">
            <v xml:space="preserve"> МКОУ Тлох СОШ  </v>
          </cell>
        </row>
        <row r="25">
          <cell r="B25" t="str">
            <v xml:space="preserve"> МКОУ Хелетури СОШ  </v>
          </cell>
        </row>
        <row r="26">
          <cell r="B26" t="str">
            <v xml:space="preserve"> МКОУ Чанко СОШ  </v>
          </cell>
        </row>
        <row r="27">
          <cell r="B27" t="str">
            <v xml:space="preserve"> МКОУ Шодрода СОШ  </v>
          </cell>
        </row>
        <row r="28">
          <cell r="B28" t="str">
            <v xml:space="preserve"> МКОУ Инхело ООШ  </v>
          </cell>
        </row>
        <row r="29">
          <cell r="B29" t="str">
            <v xml:space="preserve"> МКОУ Кижани ООШ  </v>
          </cell>
        </row>
        <row r="30">
          <cell r="B30" t="str">
            <v xml:space="preserve"> МКОУ Беледи НОШ  </v>
          </cell>
        </row>
        <row r="31">
          <cell r="B31" t="str">
            <v xml:space="preserve"> МКОУ В-Алак НОШ  </v>
          </cell>
        </row>
        <row r="32">
          <cell r="B32" t="str">
            <v xml:space="preserve"> МКОУ Гунха НОШ  </v>
          </cell>
        </row>
        <row r="33">
          <cell r="B33" t="str">
            <v xml:space="preserve"> МКОУ Зибирхали НОШ  </v>
          </cell>
        </row>
        <row r="34">
          <cell r="B34" t="str">
            <v xml:space="preserve"> МКОУ Н-Алак НОШ  </v>
          </cell>
        </row>
        <row r="35">
          <cell r="B35" t="str">
            <v xml:space="preserve"> МКОУ Шиворта НОШ  </v>
          </cell>
        </row>
        <row r="42">
          <cell r="B42" t="str">
            <v xml:space="preserve">Инхело ООШ МКУ </v>
          </cell>
        </row>
        <row r="43">
          <cell r="B43" t="str">
            <v>Кванхидатли ООШ МКУ</v>
          </cell>
        </row>
        <row r="44">
          <cell r="B44" t="str">
            <v>Кижани ООШ МКУ</v>
          </cell>
        </row>
        <row r="45">
          <cell r="B45" t="str">
            <v>Миарсо СОШ МКУ</v>
          </cell>
        </row>
        <row r="46">
          <cell r="B46" t="str">
            <v>Ортоколо СОШ МКУ</v>
          </cell>
        </row>
        <row r="47">
          <cell r="B47" t="str">
            <v>Риквани СОШ МКУ</v>
          </cell>
        </row>
        <row r="48">
          <cell r="B48" t="str">
            <v>Тасута ООШ МКУ</v>
          </cell>
        </row>
        <row r="49">
          <cell r="B49" t="str">
            <v>Хелетури СОШ МКУ</v>
          </cell>
        </row>
        <row r="50">
          <cell r="B50" t="str">
            <v>Чанко СОШ МКУ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>
        <row r="5">
          <cell r="BR5" t="str">
            <v>капитальный ремонт внутри сельских дорог, мостов (ст. 225)</v>
          </cell>
        </row>
      </sheetData>
      <sheetData sheetId="141"/>
      <sheetData sheetId="142"/>
      <sheetData sheetId="143"/>
      <sheetData sheetId="1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1"/>
      <sheetName val="Свод бюджета района"/>
      <sheetName val="Экран контр"/>
      <sheetName val="Аппарат свод"/>
      <sheetName val="МКУ Хозслужба"/>
      <sheetName val="Доходы №3"/>
      <sheetName val="Оценка №4"/>
      <sheetName val="межбюд тран.№5"/>
      <sheetName val="РазПодр №6"/>
      <sheetName val="ВСРБМР 7"/>
      <sheetName val="расшифр 1 к №7"/>
      <sheetName val="Налоги посел 8"/>
      <sheetName val="Расч дот РФФПП"/>
      <sheetName val="Расчет дотации"/>
      <sheetName val="Полож дотац"/>
      <sheetName val="Дотация пос 10"/>
      <sheetName val="Субв пос на перед полн №11"/>
      <sheetName val="Субсид посел №12"/>
      <sheetName val="Субс посел на город среду 13"/>
      <sheetName val="ВУС 14"/>
      <sheetName val="Муниц прогр №17"/>
      <sheetName val="смета резер 18"/>
      <sheetName val="Смета дох и расх по дор фон №19"/>
      <sheetName val="Автоакц расш №2 к прил 7"/>
      <sheetName val="Публ. объяз 20"/>
      <sheetName val="Бюдж расх посел"/>
      <sheetName val="коэфф зарплаты"/>
      <sheetName val="0113"/>
      <sheetName val="МБУ ЦБ"/>
      <sheetName val="МБУ ЦБ прил  №21"/>
      <sheetName val="МБУ ЖКХ"/>
      <sheetName val="МБУ ЖКХ прил №23"/>
      <sheetName val="МБУ ЖКХ контр обн"/>
      <sheetName val="Расц"/>
      <sheetName val="Свод образ"/>
      <sheetName val="ясли сады"/>
      <sheetName val="Школы"/>
      <sheetName val="учительство  "/>
      <sheetName val="прилож №15 гостан "/>
      <sheetName val="Гр кратк пребыв"/>
      <sheetName val="пит уч 1 4 кл прил 16"/>
      <sheetName val="Внешколь учр МБУ"/>
      <sheetName val="ДЮСШ и РЦДОД и Ю МБУ"/>
      <sheetName val="МБУ внеш учр прил  №22"/>
      <sheetName val="Свод культ"/>
      <sheetName val="МКУ ФОК"/>
      <sheetName val="редакция МКУ "/>
      <sheetName val="Сводсоцпол"/>
      <sheetName val="Долги №24"/>
      <sheetName val="Аппарат свод (контр)  "/>
      <sheetName val="ФУ АМР (контр)"/>
      <sheetName val="УСХ контр"/>
      <sheetName val="МКУ Хозслужба конт"/>
      <sheetName val="Свод образ (контр)"/>
      <sheetName val="СШ (контр)"/>
      <sheetName val="СШ (контр) по программе)"/>
      <sheetName val="ООШ НШ (контр)  "/>
      <sheetName val="ясли сады (контр)"/>
      <sheetName val="ясли сады (контр) по программе"/>
      <sheetName val="Школы через РА (контр)"/>
      <sheetName val="ясли сады (контр) через РА"/>
      <sheetName val="Свод культ контр"/>
      <sheetName val="МКУ ФОК конт"/>
      <sheetName val="Редакция  (контр)"/>
      <sheetName val="Алак"/>
      <sheetName val="Анди"/>
      <sheetName val="Ансалта"/>
      <sheetName val="Ашали"/>
      <sheetName val="Ботлих"/>
      <sheetName val="Гагатли"/>
      <sheetName val="Годобери"/>
      <sheetName val="Зило"/>
      <sheetName val="Инхело"/>
      <sheetName val="Кванхидатли"/>
      <sheetName val="Кижани"/>
      <sheetName val="Миарсо"/>
      <sheetName val="Муни"/>
      <sheetName val="Рахата"/>
      <sheetName val="Риквани"/>
      <sheetName val="Тандо"/>
      <sheetName val="Тлох"/>
      <sheetName val="Хелетури"/>
      <sheetName val="Чанко"/>
      <sheetName val="Шодрода"/>
      <sheetName val="Итого поселений"/>
      <sheetName val="Свод"/>
      <sheetName val="Алак СОШ"/>
      <sheetName val="Анди СОШ 1"/>
      <sheetName val="Анди СОШ 2"/>
      <sheetName val="Ансалта СОШ"/>
      <sheetName val="Ашали ООШ"/>
      <sheetName val="БСШ №1"/>
      <sheetName val="БСШ №2"/>
      <sheetName val="БСШ №3"/>
      <sheetName val="Гагатли СОШ"/>
      <sheetName val="Годобери СОШ"/>
      <sheetName val="Зило СОШ"/>
      <sheetName val="Кванхидатли ООШ"/>
      <sheetName val="Миарсо СОШ"/>
      <sheetName val="Муни СОШ"/>
      <sheetName val="Ортоколо СОШ"/>
      <sheetName val="Рахата СОШ"/>
      <sheetName val="Риквани СОШ"/>
      <sheetName val="Тандо СОШ"/>
      <sheetName val="Тасута ООШ"/>
      <sheetName val="Тлох СОШ"/>
      <sheetName val="Хелетури СОШ"/>
      <sheetName val="Чанко СОШ"/>
      <sheetName val="Шодрода СОШ"/>
      <sheetName val="Инхело ООШ"/>
      <sheetName val="Кижани ООШ"/>
      <sheetName val="Беледи НОШ"/>
      <sheetName val="В-Алак НОШ"/>
      <sheetName val="Гунха НОШ"/>
      <sheetName val="Зибирхали НОШ"/>
      <sheetName val="Н-Алак НОШ"/>
      <sheetName val="Шиворта НОШ"/>
      <sheetName val="Свод по разделам для МФ"/>
      <sheetName val="Апп расш 1"/>
      <sheetName val="Школы №3"/>
      <sheetName val="ясли сады расш №2"/>
      <sheetName val="Спортзалы №4"/>
      <sheetName val="дотац посел срав"/>
      <sheetName val="Свод СА"/>
      <sheetName val="расш 340 статьи"/>
      <sheetName val="аппарат СА "/>
      <sheetName val="МФЗ"/>
      <sheetName val="РБАПР6"/>
      <sheetName val="СОШ МКУ"/>
      <sheetName val="Лист1"/>
      <sheetName val="ООШ"/>
      <sheetName val="НШ"/>
      <sheetName val="расч на обсл бухг"/>
      <sheetName val="Автодороги"/>
      <sheetName val="средняя педперсонала"/>
      <sheetName val="Лист2"/>
      <sheetName val="Публ. объяз 9 (2)"/>
      <sheetName val="0408"/>
      <sheetName val="0502"/>
      <sheetName val="отдел субсид"/>
      <sheetName val="Благоустр 0503"/>
      <sheetName val="Благоустр посел   "/>
      <sheetName val="Переч МП23"/>
      <sheetName val="МКУ Ц бухг"/>
      <sheetName val="Автоакциз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>
        <row r="5">
          <cell r="B5" t="str">
            <v>МКДОУ "Ромашка" с Алак</v>
          </cell>
        </row>
        <row r="6">
          <cell r="B6" t="str">
            <v xml:space="preserve">МКДОУ "Светлячок" с Анди  </v>
          </cell>
        </row>
        <row r="7">
          <cell r="B7" t="str">
            <v>МКДОУ "Аист" с  Ансалта</v>
          </cell>
        </row>
        <row r="8">
          <cell r="B8" t="str">
            <v xml:space="preserve">МКДОУ "Чебурашка" с Ботлих  </v>
          </cell>
        </row>
        <row r="9">
          <cell r="B9" t="str">
            <v>МКДОУ "Солнышко" с  Ботлих</v>
          </cell>
        </row>
        <row r="10">
          <cell r="B10" t="str">
            <v>МКДОУ "Родничок" с  Ботлих</v>
          </cell>
        </row>
        <row r="11">
          <cell r="B11" t="str">
            <v xml:space="preserve">МКДОУ "Орленок" с Гагатли </v>
          </cell>
        </row>
        <row r="12">
          <cell r="B12" t="str">
            <v>МКДОУ "Улыбка" с  Муни</v>
          </cell>
        </row>
        <row r="13">
          <cell r="B13" t="str">
            <v xml:space="preserve">МКДОУ "Ласточка" с Рахата  </v>
          </cell>
        </row>
        <row r="14">
          <cell r="B14" t="str">
            <v>МКДОУ "Звездочка" с  Тандо</v>
          </cell>
        </row>
        <row r="15">
          <cell r="B15" t="str">
            <v xml:space="preserve">МКДОУ "Радуга" с Тлох </v>
          </cell>
        </row>
        <row r="16">
          <cell r="B16" t="str">
            <v xml:space="preserve">МКДОУ "Сказка" с Ашали  </v>
          </cell>
        </row>
        <row r="17">
          <cell r="B17" t="str">
            <v>МКДОУ "Журавлик" с  Шодрода</v>
          </cell>
        </row>
        <row r="18">
          <cell r="B18" t="str">
            <v>МКДОУ "Теремок" с  Годобери</v>
          </cell>
        </row>
        <row r="19">
          <cell r="B19" t="str">
            <v xml:space="preserve">МКДОУ "Орленок" с  Зило </v>
          </cell>
        </row>
        <row r="20">
          <cell r="B20" t="str">
            <v>МКДОУ "Золотой ключик" в/городок</v>
          </cell>
        </row>
      </sheetData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>
        <row r="5">
          <cell r="BR5" t="str">
            <v>капитальный ремонт внутри сельских дорог, мостов (ст. 225)</v>
          </cell>
          <cell r="BS5" t="str">
            <v>капитальное строительство внутрисельских дорог, подпорных стен, мостов,  (ст. 310)</v>
          </cell>
        </row>
      </sheetData>
      <sheetData sheetId="141" refreshError="1"/>
      <sheetData sheetId="142" refreshError="1"/>
      <sheetData sheetId="143" refreshError="1"/>
      <sheetData sheetId="14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N138"/>
  <sheetViews>
    <sheetView topLeftCell="A19" zoomScaleNormal="100" workbookViewId="0">
      <selection activeCell="D20" sqref="D20"/>
    </sheetView>
  </sheetViews>
  <sheetFormatPr defaultColWidth="8.7109375" defaultRowHeight="15" x14ac:dyDescent="0.25"/>
  <cols>
    <col min="1" max="1" width="2.140625" style="334" customWidth="1"/>
    <col min="2" max="2" width="3.140625" style="334" customWidth="1"/>
    <col min="3" max="3" width="24" style="334" customWidth="1"/>
    <col min="4" max="4" width="48.140625" style="334" customWidth="1"/>
    <col min="5" max="5" width="11.28515625" style="334" customWidth="1"/>
    <col min="6" max="6" width="11.85546875" style="334" customWidth="1"/>
    <col min="7" max="7" width="11.7109375" style="334" customWidth="1"/>
    <col min="8" max="16384" width="8.7109375" style="334"/>
  </cols>
  <sheetData>
    <row r="2" spans="2:196" s="309" customFormat="1" ht="12.75" x14ac:dyDescent="0.2">
      <c r="D2" s="455" t="s">
        <v>44</v>
      </c>
      <c r="E2" s="455"/>
      <c r="F2" s="455"/>
      <c r="G2" s="455"/>
    </row>
    <row r="3" spans="2:196" s="309" customFormat="1" ht="12.75" x14ac:dyDescent="0.2">
      <c r="D3" s="455" t="s">
        <v>45</v>
      </c>
      <c r="E3" s="455"/>
      <c r="F3" s="455"/>
      <c r="G3" s="455"/>
    </row>
    <row r="4" spans="2:196" s="309" customFormat="1" ht="12.75" x14ac:dyDescent="0.2">
      <c r="C4" s="455" t="s">
        <v>494</v>
      </c>
      <c r="D4" s="455"/>
      <c r="E4" s="455"/>
      <c r="F4" s="455"/>
      <c r="G4" s="455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310"/>
      <c r="AM4" s="310"/>
      <c r="AN4" s="310"/>
      <c r="AO4" s="310"/>
      <c r="AP4" s="310"/>
      <c r="AQ4" s="310"/>
      <c r="AR4" s="310"/>
      <c r="AS4" s="310"/>
      <c r="AT4" s="310"/>
      <c r="AU4" s="310"/>
      <c r="AV4" s="310"/>
      <c r="AW4" s="310"/>
      <c r="AX4" s="310"/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  <c r="DD4" s="310"/>
      <c r="DE4" s="310"/>
      <c r="DF4" s="310"/>
      <c r="DG4" s="310"/>
      <c r="DH4" s="310"/>
      <c r="DI4" s="310"/>
      <c r="DJ4" s="310"/>
      <c r="DK4" s="310"/>
      <c r="DL4" s="310"/>
      <c r="DM4" s="310"/>
      <c r="DN4" s="310"/>
      <c r="DO4" s="310"/>
      <c r="DP4" s="310"/>
      <c r="DQ4" s="310"/>
      <c r="DR4" s="310"/>
      <c r="DS4" s="310"/>
      <c r="DT4" s="310"/>
      <c r="DU4" s="310"/>
      <c r="DV4" s="310"/>
      <c r="DW4" s="310"/>
      <c r="DX4" s="310"/>
      <c r="DY4" s="310"/>
      <c r="DZ4" s="310"/>
      <c r="EA4" s="310"/>
      <c r="EB4" s="310"/>
      <c r="EC4" s="310"/>
      <c r="ED4" s="310"/>
      <c r="EE4" s="310"/>
      <c r="EF4" s="310"/>
      <c r="EG4" s="310"/>
      <c r="EH4" s="310"/>
      <c r="EI4" s="310"/>
      <c r="EJ4" s="310"/>
      <c r="EK4" s="310"/>
      <c r="EL4" s="310"/>
      <c r="EM4" s="310"/>
      <c r="EN4" s="310"/>
      <c r="EO4" s="310"/>
      <c r="EP4" s="310"/>
      <c r="EQ4" s="310"/>
      <c r="ER4" s="310"/>
      <c r="ES4" s="310"/>
      <c r="ET4" s="310"/>
      <c r="EU4" s="310"/>
      <c r="EV4" s="310"/>
      <c r="EW4" s="310"/>
      <c r="EX4" s="310"/>
      <c r="EY4" s="310"/>
      <c r="EZ4" s="310"/>
      <c r="FA4" s="310"/>
      <c r="FB4" s="310"/>
      <c r="FC4" s="310"/>
      <c r="FD4" s="310"/>
      <c r="FE4" s="310"/>
      <c r="FF4" s="310"/>
      <c r="FG4" s="310"/>
      <c r="FH4" s="310"/>
      <c r="FI4" s="310"/>
      <c r="FJ4" s="310"/>
      <c r="FK4" s="310"/>
      <c r="FL4" s="310"/>
      <c r="FM4" s="310"/>
      <c r="FN4" s="310"/>
      <c r="FO4" s="310"/>
      <c r="FP4" s="310"/>
      <c r="FQ4" s="310"/>
      <c r="FR4" s="310"/>
      <c r="FS4" s="310"/>
      <c r="FT4" s="310"/>
      <c r="FU4" s="310"/>
      <c r="FV4" s="310"/>
      <c r="FW4" s="310"/>
      <c r="FX4" s="310"/>
      <c r="FY4" s="310"/>
      <c r="FZ4" s="310"/>
      <c r="GA4" s="310"/>
      <c r="GB4" s="310"/>
      <c r="GC4" s="310"/>
      <c r="GD4" s="310"/>
      <c r="GE4" s="310"/>
      <c r="GF4" s="310"/>
      <c r="GG4" s="310"/>
      <c r="GH4" s="310"/>
      <c r="GI4" s="310"/>
      <c r="GJ4" s="310"/>
      <c r="GK4" s="310"/>
      <c r="GL4" s="310"/>
      <c r="GM4" s="310"/>
      <c r="GN4" s="310"/>
    </row>
    <row r="5" spans="2:196" s="309" customFormat="1" ht="12.75" x14ac:dyDescent="0.2">
      <c r="D5" s="455" t="s">
        <v>736</v>
      </c>
      <c r="E5" s="455"/>
      <c r="F5" s="455"/>
      <c r="G5" s="455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310"/>
      <c r="AV5" s="310"/>
      <c r="AW5" s="310"/>
      <c r="AX5" s="310"/>
      <c r="AY5" s="310"/>
      <c r="AZ5" s="310"/>
      <c r="BA5" s="310"/>
      <c r="BB5" s="310"/>
      <c r="BC5" s="310"/>
      <c r="BD5" s="310"/>
      <c r="BE5" s="310"/>
      <c r="BF5" s="310"/>
      <c r="BG5" s="310"/>
      <c r="BH5" s="310"/>
      <c r="BI5" s="310"/>
      <c r="BJ5" s="310"/>
      <c r="BK5" s="310"/>
      <c r="BL5" s="310"/>
      <c r="BM5" s="310"/>
      <c r="BN5" s="310"/>
      <c r="BO5" s="310"/>
      <c r="BP5" s="310"/>
      <c r="BQ5" s="310"/>
      <c r="BR5" s="310"/>
      <c r="BS5" s="310"/>
      <c r="BT5" s="310"/>
      <c r="BU5" s="310"/>
      <c r="BV5" s="310"/>
      <c r="BW5" s="310"/>
      <c r="BX5" s="310"/>
      <c r="BY5" s="310"/>
      <c r="BZ5" s="310"/>
      <c r="CA5" s="310"/>
      <c r="CB5" s="310"/>
      <c r="CC5" s="310"/>
      <c r="CD5" s="310"/>
      <c r="CE5" s="310"/>
      <c r="CF5" s="310"/>
      <c r="CG5" s="310"/>
      <c r="CH5" s="310"/>
      <c r="CI5" s="310"/>
      <c r="CJ5" s="310"/>
      <c r="CK5" s="310"/>
      <c r="CL5" s="310"/>
      <c r="CM5" s="310"/>
      <c r="CN5" s="310"/>
      <c r="CO5" s="310"/>
      <c r="CP5" s="310"/>
      <c r="CQ5" s="310"/>
      <c r="CR5" s="310"/>
      <c r="CS5" s="310"/>
      <c r="CT5" s="310"/>
      <c r="CU5" s="310"/>
      <c r="CV5" s="310"/>
      <c r="CW5" s="310"/>
      <c r="CX5" s="310"/>
      <c r="CY5" s="310"/>
      <c r="CZ5" s="310"/>
      <c r="DA5" s="310"/>
      <c r="DB5" s="310"/>
      <c r="DC5" s="310"/>
      <c r="DD5" s="310"/>
      <c r="DE5" s="310"/>
      <c r="DF5" s="310"/>
      <c r="DG5" s="310"/>
      <c r="DH5" s="310"/>
      <c r="DI5" s="310"/>
      <c r="DJ5" s="310"/>
      <c r="DK5" s="310"/>
      <c r="DL5" s="310"/>
      <c r="DM5" s="310"/>
      <c r="DN5" s="310"/>
      <c r="DO5" s="310"/>
      <c r="DP5" s="310"/>
      <c r="DQ5" s="310"/>
      <c r="DR5" s="310"/>
      <c r="DS5" s="310"/>
      <c r="DT5" s="310"/>
      <c r="DU5" s="310"/>
      <c r="DV5" s="310"/>
      <c r="DW5" s="310"/>
      <c r="DX5" s="310"/>
      <c r="DY5" s="310"/>
      <c r="DZ5" s="310"/>
      <c r="EA5" s="310"/>
      <c r="EB5" s="310"/>
      <c r="EC5" s="310"/>
      <c r="ED5" s="310"/>
      <c r="EE5" s="310"/>
      <c r="EF5" s="310"/>
      <c r="EG5" s="310"/>
      <c r="EH5" s="310"/>
      <c r="EI5" s="310"/>
      <c r="EJ5" s="310"/>
      <c r="EK5" s="310"/>
      <c r="EL5" s="310"/>
      <c r="EM5" s="310"/>
      <c r="EN5" s="310"/>
      <c r="EO5" s="310"/>
      <c r="EP5" s="310"/>
      <c r="EQ5" s="310"/>
      <c r="ER5" s="310"/>
      <c r="ES5" s="310"/>
      <c r="ET5" s="310"/>
      <c r="EU5" s="310"/>
      <c r="EV5" s="310"/>
      <c r="EW5" s="310"/>
      <c r="EX5" s="310"/>
      <c r="EY5" s="310"/>
      <c r="EZ5" s="310"/>
      <c r="FA5" s="310"/>
      <c r="FB5" s="310"/>
      <c r="FC5" s="310"/>
      <c r="FD5" s="310"/>
      <c r="FE5" s="310"/>
      <c r="FF5" s="310"/>
      <c r="FG5" s="310"/>
      <c r="FH5" s="310"/>
      <c r="FI5" s="310"/>
      <c r="FJ5" s="310"/>
      <c r="FK5" s="310"/>
      <c r="FL5" s="310"/>
      <c r="FM5" s="310"/>
      <c r="FN5" s="310"/>
      <c r="FO5" s="310"/>
      <c r="FP5" s="310"/>
      <c r="FQ5" s="310"/>
      <c r="FR5" s="310"/>
      <c r="FS5" s="310"/>
      <c r="FT5" s="310"/>
      <c r="FU5" s="310"/>
      <c r="FV5" s="310"/>
      <c r="FW5" s="310"/>
      <c r="FX5" s="310"/>
      <c r="FY5" s="310"/>
      <c r="FZ5" s="310"/>
      <c r="GA5" s="310"/>
      <c r="GB5" s="310"/>
      <c r="GC5" s="310"/>
      <c r="GD5" s="310"/>
      <c r="GE5" s="310"/>
      <c r="GF5" s="310"/>
      <c r="GG5" s="310"/>
      <c r="GH5" s="310"/>
      <c r="GI5" s="310"/>
      <c r="GJ5" s="310"/>
      <c r="GK5" s="310"/>
      <c r="GL5" s="310"/>
      <c r="GM5" s="310"/>
      <c r="GN5" s="310"/>
    </row>
    <row r="6" spans="2:196" s="309" customFormat="1" ht="12.75" x14ac:dyDescent="0.2">
      <c r="D6" s="311"/>
      <c r="E6" s="311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T6" s="310"/>
      <c r="DU6" s="310"/>
      <c r="DV6" s="310"/>
      <c r="DW6" s="310"/>
      <c r="DX6" s="310"/>
      <c r="DY6" s="310"/>
      <c r="DZ6" s="310"/>
      <c r="EA6" s="310"/>
      <c r="EB6" s="310"/>
      <c r="EC6" s="310"/>
      <c r="ED6" s="310"/>
      <c r="EE6" s="310"/>
      <c r="EF6" s="310"/>
      <c r="EG6" s="310"/>
      <c r="EH6" s="310"/>
      <c r="EI6" s="310"/>
      <c r="EJ6" s="310"/>
      <c r="EK6" s="310"/>
      <c r="EL6" s="310"/>
      <c r="EM6" s="310"/>
      <c r="EN6" s="310"/>
      <c r="EO6" s="310"/>
      <c r="EP6" s="310"/>
      <c r="EQ6" s="310"/>
      <c r="ER6" s="310"/>
      <c r="ES6" s="310"/>
      <c r="ET6" s="310"/>
      <c r="EU6" s="310"/>
      <c r="EV6" s="310"/>
      <c r="EW6" s="310"/>
      <c r="EX6" s="310"/>
      <c r="EY6" s="310"/>
      <c r="EZ6" s="310"/>
      <c r="FA6" s="310"/>
      <c r="FB6" s="310"/>
      <c r="FC6" s="310"/>
      <c r="FD6" s="310"/>
      <c r="FE6" s="310"/>
      <c r="FF6" s="310"/>
      <c r="FG6" s="310"/>
      <c r="FH6" s="310"/>
      <c r="FI6" s="310"/>
      <c r="FJ6" s="310"/>
      <c r="FK6" s="310"/>
      <c r="FL6" s="310"/>
      <c r="FM6" s="310"/>
      <c r="FN6" s="310"/>
      <c r="FO6" s="310"/>
      <c r="FP6" s="310"/>
      <c r="FQ6" s="310"/>
      <c r="FR6" s="310"/>
      <c r="FS6" s="310"/>
      <c r="FT6" s="310"/>
      <c r="FU6" s="310"/>
      <c r="FV6" s="310"/>
      <c r="FW6" s="310"/>
      <c r="FX6" s="310"/>
      <c r="FY6" s="310"/>
      <c r="FZ6" s="310"/>
      <c r="GA6" s="310"/>
      <c r="GB6" s="310"/>
      <c r="GC6" s="310"/>
      <c r="GD6" s="310"/>
      <c r="GE6" s="310"/>
      <c r="GF6" s="310"/>
      <c r="GG6" s="310"/>
      <c r="GH6" s="310"/>
      <c r="GI6" s="310"/>
      <c r="GJ6" s="310"/>
      <c r="GK6" s="310"/>
      <c r="GL6" s="310"/>
      <c r="GM6" s="310"/>
      <c r="GN6" s="310"/>
    </row>
    <row r="7" spans="2:196" s="309" customFormat="1" ht="12.75" x14ac:dyDescent="0.2">
      <c r="D7" s="311"/>
      <c r="E7" s="311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  <c r="DE7" s="310"/>
      <c r="DF7" s="310"/>
      <c r="DG7" s="310"/>
      <c r="DH7" s="310"/>
      <c r="DI7" s="310"/>
      <c r="DJ7" s="310"/>
      <c r="DK7" s="310"/>
      <c r="DL7" s="310"/>
      <c r="DM7" s="310"/>
      <c r="DN7" s="310"/>
      <c r="DO7" s="310"/>
      <c r="DP7" s="310"/>
      <c r="DQ7" s="310"/>
      <c r="DR7" s="310"/>
      <c r="DS7" s="310"/>
      <c r="DT7" s="310"/>
      <c r="DU7" s="310"/>
      <c r="DV7" s="310"/>
      <c r="DW7" s="310"/>
      <c r="DX7" s="310"/>
      <c r="DY7" s="310"/>
      <c r="DZ7" s="310"/>
      <c r="EA7" s="310"/>
      <c r="EB7" s="310"/>
      <c r="EC7" s="310"/>
      <c r="ED7" s="310"/>
      <c r="EE7" s="310"/>
      <c r="EF7" s="310"/>
      <c r="EG7" s="310"/>
      <c r="EH7" s="310"/>
      <c r="EI7" s="310"/>
      <c r="EJ7" s="310"/>
      <c r="EK7" s="310"/>
      <c r="EL7" s="310"/>
      <c r="EM7" s="310"/>
      <c r="EN7" s="310"/>
      <c r="EO7" s="310"/>
      <c r="EP7" s="310"/>
      <c r="EQ7" s="310"/>
      <c r="ER7" s="310"/>
      <c r="ES7" s="310"/>
      <c r="ET7" s="310"/>
      <c r="EU7" s="310"/>
      <c r="EV7" s="310"/>
      <c r="EW7" s="310"/>
      <c r="EX7" s="310"/>
      <c r="EY7" s="310"/>
      <c r="EZ7" s="310"/>
      <c r="FA7" s="310"/>
      <c r="FB7" s="310"/>
      <c r="FC7" s="310"/>
      <c r="FD7" s="310"/>
      <c r="FE7" s="310"/>
      <c r="FF7" s="310"/>
      <c r="FG7" s="310"/>
      <c r="FH7" s="310"/>
      <c r="FI7" s="310"/>
      <c r="FJ7" s="310"/>
      <c r="FK7" s="310"/>
      <c r="FL7" s="310"/>
      <c r="FM7" s="310"/>
      <c r="FN7" s="310"/>
      <c r="FO7" s="310"/>
      <c r="FP7" s="310"/>
      <c r="FQ7" s="310"/>
      <c r="FR7" s="310"/>
      <c r="FS7" s="310"/>
      <c r="FT7" s="310"/>
      <c r="FU7" s="310"/>
      <c r="FV7" s="310"/>
      <c r="FW7" s="310"/>
      <c r="FX7" s="310"/>
      <c r="FY7" s="310"/>
      <c r="FZ7" s="310"/>
      <c r="GA7" s="310"/>
      <c r="GB7" s="310"/>
      <c r="GC7" s="310"/>
      <c r="GD7" s="310"/>
      <c r="GE7" s="310"/>
      <c r="GF7" s="310"/>
      <c r="GG7" s="310"/>
      <c r="GH7" s="310"/>
      <c r="GI7" s="310"/>
      <c r="GJ7" s="310"/>
      <c r="GK7" s="310"/>
      <c r="GL7" s="310"/>
      <c r="GM7" s="310"/>
      <c r="GN7" s="310"/>
    </row>
    <row r="8" spans="2:196" s="309" customFormat="1" ht="15.75" x14ac:dyDescent="0.25">
      <c r="B8" s="454" t="s">
        <v>46</v>
      </c>
      <c r="C8" s="454"/>
      <c r="D8" s="454"/>
      <c r="E8" s="454"/>
      <c r="F8" s="454"/>
      <c r="G8" s="454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0"/>
      <c r="DU8" s="310"/>
      <c r="DV8" s="310"/>
      <c r="DW8" s="310"/>
      <c r="DX8" s="310"/>
      <c r="DY8" s="310"/>
      <c r="DZ8" s="310"/>
      <c r="EA8" s="310"/>
      <c r="EB8" s="310"/>
      <c r="EC8" s="310"/>
      <c r="ED8" s="310"/>
      <c r="EE8" s="310"/>
      <c r="EF8" s="310"/>
      <c r="EG8" s="310"/>
      <c r="EH8" s="310"/>
      <c r="EI8" s="310"/>
      <c r="EJ8" s="310"/>
      <c r="EK8" s="310"/>
      <c r="EL8" s="310"/>
      <c r="EM8" s="310"/>
      <c r="EN8" s="310"/>
      <c r="EO8" s="310"/>
      <c r="EP8" s="310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310"/>
      <c r="FG8" s="310"/>
      <c r="FH8" s="310"/>
      <c r="FI8" s="310"/>
      <c r="FJ8" s="310"/>
      <c r="FK8" s="310"/>
      <c r="FL8" s="310"/>
      <c r="FM8" s="310"/>
      <c r="FN8" s="310"/>
      <c r="FO8" s="310"/>
      <c r="FP8" s="310"/>
      <c r="FQ8" s="310"/>
      <c r="FR8" s="310"/>
      <c r="FS8" s="310"/>
      <c r="FT8" s="310"/>
      <c r="FU8" s="310"/>
      <c r="FV8" s="310"/>
      <c r="FW8" s="310"/>
      <c r="FX8" s="310"/>
      <c r="FY8" s="310"/>
      <c r="FZ8" s="310"/>
      <c r="GA8" s="310"/>
      <c r="GB8" s="310"/>
      <c r="GC8" s="310"/>
      <c r="GD8" s="310"/>
      <c r="GE8" s="310"/>
      <c r="GF8" s="310"/>
      <c r="GG8" s="310"/>
      <c r="GH8" s="310"/>
      <c r="GI8" s="310"/>
      <c r="GJ8" s="310"/>
      <c r="GK8" s="310"/>
      <c r="GL8" s="310"/>
      <c r="GM8" s="310"/>
      <c r="GN8" s="310"/>
    </row>
    <row r="9" spans="2:196" s="309" customFormat="1" ht="15.75" x14ac:dyDescent="0.25">
      <c r="B9" s="454" t="s">
        <v>495</v>
      </c>
      <c r="C9" s="454"/>
      <c r="D9" s="454"/>
      <c r="E9" s="454"/>
      <c r="F9" s="454"/>
      <c r="G9" s="454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0"/>
      <c r="AR9" s="310"/>
      <c r="AS9" s="310"/>
      <c r="AT9" s="310"/>
      <c r="AU9" s="310"/>
      <c r="AV9" s="310"/>
      <c r="AW9" s="310"/>
      <c r="AX9" s="310"/>
      <c r="AY9" s="310"/>
      <c r="AZ9" s="310"/>
      <c r="BA9" s="310"/>
      <c r="BB9" s="310"/>
      <c r="BC9" s="310"/>
      <c r="BD9" s="310"/>
      <c r="BE9" s="310"/>
      <c r="BF9" s="310"/>
      <c r="BG9" s="310"/>
      <c r="BH9" s="310"/>
      <c r="BI9" s="310"/>
      <c r="BJ9" s="310"/>
      <c r="BK9" s="310"/>
      <c r="BL9" s="310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0"/>
      <c r="CF9" s="310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0"/>
      <c r="CW9" s="310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0"/>
      <c r="DN9" s="310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0"/>
      <c r="EE9" s="310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0"/>
      <c r="FK9" s="310"/>
      <c r="FL9" s="310"/>
      <c r="FM9" s="310"/>
      <c r="FN9" s="310"/>
      <c r="FO9" s="310"/>
      <c r="FP9" s="310"/>
      <c r="FQ9" s="310"/>
      <c r="FR9" s="310"/>
      <c r="FS9" s="310"/>
      <c r="FT9" s="310"/>
      <c r="FU9" s="310"/>
      <c r="FV9" s="310"/>
      <c r="FW9" s="310"/>
      <c r="FX9" s="310"/>
      <c r="FY9" s="310"/>
      <c r="FZ9" s="310"/>
      <c r="GA9" s="310"/>
      <c r="GB9" s="310"/>
      <c r="GC9" s="310"/>
      <c r="GD9" s="310"/>
      <c r="GE9" s="310"/>
      <c r="GF9" s="310"/>
      <c r="GG9" s="310"/>
      <c r="GH9" s="310"/>
      <c r="GI9" s="310"/>
      <c r="GJ9" s="310"/>
      <c r="GK9" s="310"/>
      <c r="GL9" s="310"/>
      <c r="GM9" s="310"/>
      <c r="GN9" s="310"/>
    </row>
    <row r="10" spans="2:196" s="309" customFormat="1" ht="12.75" x14ac:dyDescent="0.2">
      <c r="C10" s="458" t="s">
        <v>7</v>
      </c>
      <c r="D10" s="458"/>
      <c r="E10" s="458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10"/>
      <c r="BL10" s="310"/>
      <c r="BM10" s="310"/>
      <c r="BN10" s="310"/>
      <c r="BO10" s="310"/>
      <c r="BP10" s="310"/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  <c r="EF10" s="310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310"/>
      <c r="ET10" s="310"/>
      <c r="EU10" s="310"/>
      <c r="EV10" s="310"/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  <c r="FG10" s="310"/>
      <c r="FH10" s="310"/>
      <c r="FI10" s="310"/>
      <c r="FJ10" s="310"/>
      <c r="FK10" s="310"/>
      <c r="FL10" s="310"/>
      <c r="FM10" s="310"/>
      <c r="FN10" s="310"/>
      <c r="FO10" s="310"/>
      <c r="FP10" s="310"/>
      <c r="FQ10" s="310"/>
      <c r="FR10" s="310"/>
      <c r="FS10" s="310"/>
      <c r="FT10" s="310"/>
      <c r="FU10" s="310"/>
      <c r="FV10" s="310"/>
      <c r="FW10" s="310"/>
      <c r="FX10" s="310"/>
      <c r="FY10" s="310"/>
      <c r="FZ10" s="310"/>
      <c r="GA10" s="310"/>
      <c r="GB10" s="310"/>
      <c r="GC10" s="310"/>
      <c r="GD10" s="310"/>
      <c r="GE10" s="310"/>
      <c r="GF10" s="310"/>
      <c r="GG10" s="310"/>
      <c r="GH10" s="310"/>
      <c r="GI10" s="310"/>
      <c r="GJ10" s="310"/>
      <c r="GK10" s="310"/>
      <c r="GL10" s="310"/>
      <c r="GM10" s="310"/>
      <c r="GN10" s="310"/>
    </row>
    <row r="11" spans="2:196" s="309" customFormat="1" ht="12.75" x14ac:dyDescent="0.2">
      <c r="C11" s="312"/>
      <c r="D11" s="312"/>
      <c r="E11" s="459" t="s">
        <v>47</v>
      </c>
      <c r="F11" s="459"/>
      <c r="G11" s="459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310"/>
      <c r="AN11" s="310"/>
      <c r="AO11" s="310"/>
      <c r="AP11" s="310"/>
      <c r="AQ11" s="310"/>
      <c r="AR11" s="310"/>
      <c r="AS11" s="310"/>
      <c r="AT11" s="310"/>
      <c r="AU11" s="310"/>
      <c r="AV11" s="310"/>
      <c r="AW11" s="310"/>
      <c r="AX11" s="310"/>
      <c r="AY11" s="310"/>
      <c r="AZ11" s="310"/>
      <c r="BA11" s="310"/>
      <c r="BB11" s="310"/>
      <c r="BC11" s="310"/>
      <c r="BD11" s="310"/>
      <c r="BE11" s="310"/>
      <c r="BF11" s="310"/>
      <c r="BG11" s="310"/>
      <c r="BH11" s="310"/>
      <c r="BI11" s="310"/>
      <c r="BJ11" s="310"/>
      <c r="BK11" s="310"/>
      <c r="BL11" s="310"/>
      <c r="BM11" s="310"/>
      <c r="BN11" s="310"/>
      <c r="BO11" s="310"/>
      <c r="BP11" s="310"/>
      <c r="BQ11" s="310"/>
      <c r="BR11" s="310"/>
      <c r="BS11" s="310"/>
      <c r="BT11" s="310"/>
      <c r="BU11" s="310"/>
      <c r="BV11" s="310"/>
      <c r="BW11" s="310"/>
      <c r="BX11" s="310"/>
      <c r="BY11" s="310"/>
      <c r="BZ11" s="310"/>
      <c r="CA11" s="310"/>
      <c r="CB11" s="310"/>
      <c r="CC11" s="310"/>
      <c r="CD11" s="310"/>
      <c r="CE11" s="310"/>
      <c r="CF11" s="310"/>
      <c r="CG11" s="310"/>
      <c r="CH11" s="310"/>
      <c r="CI11" s="310"/>
      <c r="CJ11" s="310"/>
      <c r="CK11" s="310"/>
      <c r="CL11" s="310"/>
      <c r="CM11" s="310"/>
      <c r="CN11" s="310"/>
      <c r="CO11" s="310"/>
      <c r="CP11" s="310"/>
      <c r="CQ11" s="310"/>
      <c r="CR11" s="310"/>
      <c r="CS11" s="310"/>
      <c r="CT11" s="310"/>
      <c r="CU11" s="310"/>
      <c r="CV11" s="310"/>
      <c r="CW11" s="310"/>
      <c r="CX11" s="310"/>
      <c r="CY11" s="310"/>
      <c r="CZ11" s="310"/>
      <c r="DA11" s="310"/>
      <c r="DB11" s="310"/>
      <c r="DC11" s="310"/>
      <c r="DD11" s="310"/>
      <c r="DE11" s="310"/>
      <c r="DF11" s="310"/>
      <c r="DG11" s="310"/>
      <c r="DH11" s="310"/>
      <c r="DI11" s="310"/>
      <c r="DJ11" s="310"/>
      <c r="DK11" s="310"/>
      <c r="DL11" s="310"/>
      <c r="DM11" s="310"/>
      <c r="DN11" s="310"/>
      <c r="DO11" s="310"/>
      <c r="DP11" s="310"/>
      <c r="DQ11" s="310"/>
      <c r="DR11" s="310"/>
      <c r="DS11" s="310"/>
      <c r="DT11" s="310"/>
      <c r="DU11" s="310"/>
      <c r="DV11" s="310"/>
      <c r="DW11" s="310"/>
      <c r="DX11" s="310"/>
      <c r="DY11" s="310"/>
      <c r="DZ11" s="310"/>
      <c r="EA11" s="310"/>
      <c r="EB11" s="310"/>
      <c r="EC11" s="310"/>
      <c r="ED11" s="310"/>
      <c r="EE11" s="310"/>
      <c r="EF11" s="310"/>
      <c r="EG11" s="310"/>
      <c r="EH11" s="310"/>
      <c r="EI11" s="310"/>
      <c r="EJ11" s="310"/>
      <c r="EK11" s="310"/>
      <c r="EL11" s="310"/>
      <c r="EM11" s="310"/>
      <c r="EN11" s="310"/>
      <c r="EO11" s="310"/>
      <c r="EP11" s="310"/>
      <c r="EQ11" s="310"/>
      <c r="ER11" s="310"/>
      <c r="ES11" s="310"/>
      <c r="ET11" s="310"/>
      <c r="EU11" s="310"/>
      <c r="EV11" s="310"/>
      <c r="EW11" s="310"/>
      <c r="EX11" s="310"/>
      <c r="EY11" s="310"/>
      <c r="EZ11" s="310"/>
      <c r="FA11" s="310"/>
      <c r="FB11" s="310"/>
      <c r="FC11" s="310"/>
      <c r="FD11" s="310"/>
      <c r="FE11" s="310"/>
      <c r="FF11" s="310"/>
      <c r="FG11" s="310"/>
      <c r="FH11" s="310"/>
      <c r="FI11" s="310"/>
      <c r="FJ11" s="310"/>
      <c r="FK11" s="310"/>
      <c r="FL11" s="310"/>
      <c r="FM11" s="310"/>
      <c r="FN11" s="310"/>
      <c r="FO11" s="310"/>
      <c r="FP11" s="310"/>
      <c r="FQ11" s="310"/>
      <c r="FR11" s="310"/>
      <c r="FS11" s="310"/>
      <c r="FT11" s="310"/>
      <c r="FU11" s="310"/>
      <c r="FV11" s="310"/>
      <c r="FW11" s="310"/>
      <c r="FX11" s="310"/>
      <c r="FY11" s="310"/>
      <c r="FZ11" s="310"/>
      <c r="GA11" s="310"/>
      <c r="GB11" s="310"/>
      <c r="GC11" s="310"/>
      <c r="GD11" s="310"/>
      <c r="GE11" s="310"/>
      <c r="GF11" s="310"/>
      <c r="GG11" s="310"/>
      <c r="GH11" s="310"/>
      <c r="GI11" s="310"/>
      <c r="GJ11" s="310"/>
      <c r="GK11" s="310"/>
      <c r="GL11" s="310"/>
      <c r="GM11" s="310"/>
      <c r="GN11" s="310"/>
    </row>
    <row r="12" spans="2:196" s="309" customFormat="1" ht="12.75" x14ac:dyDescent="0.2">
      <c r="B12" s="460" t="s">
        <v>48</v>
      </c>
      <c r="C12" s="460" t="s">
        <v>49</v>
      </c>
      <c r="D12" s="461" t="s">
        <v>50</v>
      </c>
      <c r="E12" s="462" t="s">
        <v>51</v>
      </c>
      <c r="F12" s="462"/>
      <c r="G12" s="462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0"/>
      <c r="CF12" s="310"/>
      <c r="CG12" s="310"/>
      <c r="CH12" s="310"/>
      <c r="CI12" s="310"/>
      <c r="CJ12" s="310"/>
      <c r="CK12" s="310"/>
      <c r="CL12" s="310"/>
      <c r="CM12" s="310"/>
      <c r="CN12" s="310"/>
      <c r="CO12" s="310"/>
      <c r="CP12" s="310"/>
      <c r="CQ12" s="310"/>
      <c r="CR12" s="310"/>
      <c r="CS12" s="310"/>
      <c r="CT12" s="310"/>
      <c r="CU12" s="310"/>
      <c r="CV12" s="310"/>
      <c r="CW12" s="310"/>
      <c r="CX12" s="310"/>
      <c r="CY12" s="310"/>
      <c r="CZ12" s="310"/>
      <c r="DA12" s="310"/>
      <c r="DB12" s="310"/>
      <c r="DC12" s="310"/>
      <c r="DD12" s="310"/>
      <c r="DE12" s="310"/>
      <c r="DF12" s="310"/>
      <c r="DG12" s="310"/>
      <c r="DH12" s="310"/>
      <c r="DI12" s="310"/>
      <c r="DJ12" s="310"/>
      <c r="DK12" s="310"/>
      <c r="DL12" s="310"/>
      <c r="DM12" s="310"/>
      <c r="DN12" s="310"/>
      <c r="DO12" s="310"/>
      <c r="DP12" s="310"/>
      <c r="DQ12" s="310"/>
      <c r="DR12" s="310"/>
      <c r="DS12" s="310"/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  <c r="ET12" s="310"/>
      <c r="EU12" s="310"/>
      <c r="EV12" s="310"/>
      <c r="EW12" s="310"/>
      <c r="EX12" s="310"/>
      <c r="EY12" s="310"/>
      <c r="EZ12" s="310"/>
      <c r="FA12" s="310"/>
      <c r="FB12" s="310"/>
      <c r="FC12" s="310"/>
      <c r="FD12" s="310"/>
      <c r="FE12" s="310"/>
      <c r="FF12" s="310"/>
      <c r="FG12" s="310"/>
      <c r="FH12" s="310"/>
      <c r="FI12" s="310"/>
      <c r="FJ12" s="310"/>
      <c r="FK12" s="310"/>
      <c r="FL12" s="310"/>
      <c r="FM12" s="310"/>
      <c r="FN12" s="310"/>
      <c r="FO12" s="310"/>
      <c r="FP12" s="310"/>
      <c r="FQ12" s="310"/>
      <c r="FR12" s="310"/>
      <c r="FS12" s="310"/>
      <c r="FT12" s="310"/>
      <c r="FU12" s="310"/>
      <c r="FV12" s="310"/>
      <c r="FW12" s="310"/>
      <c r="FX12" s="310"/>
      <c r="FY12" s="310"/>
      <c r="FZ12" s="310"/>
      <c r="GA12" s="310"/>
      <c r="GB12" s="310"/>
      <c r="GC12" s="310"/>
      <c r="GD12" s="310"/>
      <c r="GE12" s="310"/>
      <c r="GF12" s="310"/>
      <c r="GG12" s="310"/>
      <c r="GH12" s="310"/>
      <c r="GI12" s="310"/>
      <c r="GJ12" s="310"/>
      <c r="GK12" s="310"/>
      <c r="GL12" s="310"/>
      <c r="GM12" s="310"/>
      <c r="GN12" s="310"/>
    </row>
    <row r="13" spans="2:196" s="309" customFormat="1" ht="12.75" x14ac:dyDescent="0.2">
      <c r="B13" s="460"/>
      <c r="C13" s="460"/>
      <c r="D13" s="461"/>
      <c r="E13" s="313" t="s">
        <v>52</v>
      </c>
      <c r="F13" s="313" t="s">
        <v>53</v>
      </c>
      <c r="G13" s="313" t="s">
        <v>496</v>
      </c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0"/>
      <c r="BF13" s="310"/>
      <c r="BG13" s="310"/>
      <c r="BH13" s="310"/>
      <c r="BI13" s="310"/>
      <c r="BJ13" s="310"/>
      <c r="BK13" s="310"/>
      <c r="BL13" s="310"/>
      <c r="BM13" s="310"/>
      <c r="BN13" s="310"/>
      <c r="BO13" s="310"/>
      <c r="BP13" s="310"/>
      <c r="BQ13" s="310"/>
      <c r="BR13" s="310"/>
      <c r="BS13" s="310"/>
      <c r="BT13" s="310"/>
      <c r="BU13" s="310"/>
      <c r="BV13" s="310"/>
      <c r="BW13" s="310"/>
      <c r="BX13" s="310"/>
      <c r="BY13" s="310"/>
      <c r="BZ13" s="310"/>
      <c r="CA13" s="310"/>
      <c r="CB13" s="310"/>
      <c r="CC13" s="310"/>
      <c r="CD13" s="310"/>
      <c r="CE13" s="310"/>
      <c r="CF13" s="310"/>
      <c r="CG13" s="310"/>
      <c r="CH13" s="310"/>
      <c r="CI13" s="310"/>
      <c r="CJ13" s="310"/>
      <c r="CK13" s="310"/>
      <c r="CL13" s="310"/>
      <c r="CM13" s="310"/>
      <c r="CN13" s="310"/>
      <c r="CO13" s="310"/>
      <c r="CP13" s="310"/>
      <c r="CQ13" s="310"/>
      <c r="CR13" s="310"/>
      <c r="CS13" s="310"/>
      <c r="CT13" s="310"/>
      <c r="CU13" s="310"/>
      <c r="CV13" s="310"/>
      <c r="CW13" s="310"/>
      <c r="CX13" s="310"/>
      <c r="CY13" s="310"/>
      <c r="CZ13" s="310"/>
      <c r="DA13" s="310"/>
      <c r="DB13" s="310"/>
      <c r="DC13" s="310"/>
      <c r="DD13" s="310"/>
      <c r="DE13" s="310"/>
      <c r="DF13" s="310"/>
      <c r="DG13" s="310"/>
      <c r="DH13" s="310"/>
      <c r="DI13" s="310"/>
      <c r="DJ13" s="310"/>
      <c r="DK13" s="310"/>
      <c r="DL13" s="310"/>
      <c r="DM13" s="310"/>
      <c r="DN13" s="310"/>
      <c r="DO13" s="310"/>
      <c r="DP13" s="310"/>
      <c r="DQ13" s="310"/>
      <c r="DR13" s="310"/>
      <c r="DS13" s="310"/>
      <c r="DT13" s="310"/>
      <c r="DU13" s="310"/>
      <c r="DV13" s="310"/>
      <c r="DW13" s="310"/>
      <c r="DX13" s="310"/>
      <c r="DY13" s="310"/>
      <c r="DZ13" s="310"/>
      <c r="EA13" s="310"/>
      <c r="EB13" s="310"/>
      <c r="EC13" s="310"/>
      <c r="ED13" s="310"/>
      <c r="EE13" s="310"/>
      <c r="EF13" s="310"/>
      <c r="EG13" s="310"/>
      <c r="EH13" s="310"/>
      <c r="EI13" s="310"/>
      <c r="EJ13" s="310"/>
      <c r="EK13" s="310"/>
      <c r="EL13" s="310"/>
      <c r="EM13" s="310"/>
      <c r="EN13" s="310"/>
      <c r="EO13" s="310"/>
      <c r="EP13" s="310"/>
      <c r="EQ13" s="310"/>
      <c r="ER13" s="310"/>
      <c r="ES13" s="310"/>
      <c r="ET13" s="310"/>
      <c r="EU13" s="310"/>
      <c r="EV13" s="310"/>
      <c r="EW13" s="310"/>
      <c r="EX13" s="310"/>
      <c r="EY13" s="310"/>
      <c r="EZ13" s="310"/>
      <c r="FA13" s="310"/>
      <c r="FB13" s="310"/>
      <c r="FC13" s="310"/>
      <c r="FD13" s="310"/>
      <c r="FE13" s="310"/>
      <c r="FF13" s="310"/>
      <c r="FG13" s="310"/>
      <c r="FH13" s="310"/>
      <c r="FI13" s="310"/>
      <c r="FJ13" s="310"/>
      <c r="FK13" s="310"/>
      <c r="FL13" s="310"/>
      <c r="FM13" s="310"/>
      <c r="FN13" s="310"/>
      <c r="FO13" s="310"/>
      <c r="FP13" s="310"/>
      <c r="FQ13" s="310"/>
      <c r="FR13" s="310"/>
      <c r="FS13" s="310"/>
      <c r="FT13" s="310"/>
      <c r="FU13" s="310"/>
      <c r="FV13" s="310"/>
      <c r="FW13" s="310"/>
      <c r="FX13" s="310"/>
      <c r="FY13" s="310"/>
      <c r="FZ13" s="310"/>
      <c r="GA13" s="310"/>
      <c r="GB13" s="310"/>
      <c r="GC13" s="310"/>
      <c r="GD13" s="310"/>
      <c r="GE13" s="310"/>
      <c r="GF13" s="310"/>
      <c r="GG13" s="310"/>
      <c r="GH13" s="310"/>
      <c r="GI13" s="310"/>
      <c r="GJ13" s="310"/>
      <c r="GK13" s="310"/>
      <c r="GL13" s="310"/>
      <c r="GM13" s="310"/>
      <c r="GN13" s="310"/>
    </row>
    <row r="14" spans="2:196" s="309" customFormat="1" ht="12.75" x14ac:dyDescent="0.2">
      <c r="B14" s="314">
        <v>1</v>
      </c>
      <c r="C14" s="314" t="s">
        <v>54</v>
      </c>
      <c r="D14" s="315" t="s">
        <v>55</v>
      </c>
      <c r="E14" s="316">
        <v>85000</v>
      </c>
      <c r="F14" s="316">
        <v>87000</v>
      </c>
      <c r="G14" s="316">
        <v>87000</v>
      </c>
      <c r="H14" s="310"/>
      <c r="I14" s="310"/>
      <c r="J14" s="310"/>
      <c r="K14" s="310" t="s">
        <v>7</v>
      </c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  <c r="BE14" s="310"/>
      <c r="BF14" s="310"/>
      <c r="BG14" s="310"/>
      <c r="BH14" s="310"/>
      <c r="BI14" s="310"/>
      <c r="BJ14" s="310"/>
      <c r="BK14" s="310"/>
      <c r="BL14" s="310"/>
      <c r="BM14" s="310"/>
      <c r="BN14" s="310"/>
      <c r="BO14" s="310"/>
      <c r="BP14" s="310"/>
      <c r="BQ14" s="310"/>
      <c r="BR14" s="310"/>
      <c r="BS14" s="310"/>
      <c r="BT14" s="310"/>
      <c r="BU14" s="310"/>
      <c r="BV14" s="310"/>
      <c r="BW14" s="310"/>
      <c r="BX14" s="310"/>
      <c r="BY14" s="310"/>
      <c r="BZ14" s="310"/>
      <c r="CA14" s="310"/>
      <c r="CB14" s="310"/>
      <c r="CC14" s="310"/>
      <c r="CD14" s="310"/>
      <c r="CE14" s="310"/>
      <c r="CF14" s="310"/>
      <c r="CG14" s="310"/>
      <c r="CH14" s="310"/>
      <c r="CI14" s="310"/>
      <c r="CJ14" s="310"/>
      <c r="CK14" s="310"/>
      <c r="CL14" s="310"/>
      <c r="CM14" s="310"/>
      <c r="CN14" s="310"/>
      <c r="CO14" s="310"/>
      <c r="CP14" s="310"/>
      <c r="CQ14" s="310"/>
      <c r="CR14" s="310"/>
      <c r="CS14" s="310"/>
      <c r="CT14" s="310"/>
      <c r="CU14" s="310"/>
      <c r="CV14" s="310"/>
      <c r="CW14" s="310"/>
      <c r="CX14" s="310"/>
      <c r="CY14" s="310"/>
      <c r="CZ14" s="310"/>
      <c r="DA14" s="310"/>
      <c r="DB14" s="310"/>
      <c r="DC14" s="310"/>
      <c r="DD14" s="310"/>
      <c r="DE14" s="310"/>
      <c r="DF14" s="310"/>
      <c r="DG14" s="310"/>
      <c r="DH14" s="310"/>
      <c r="DI14" s="310"/>
      <c r="DJ14" s="310"/>
      <c r="DK14" s="310"/>
      <c r="DL14" s="310"/>
      <c r="DM14" s="310"/>
      <c r="DN14" s="310"/>
      <c r="DO14" s="310"/>
      <c r="DP14" s="310"/>
      <c r="DQ14" s="310"/>
      <c r="DR14" s="310"/>
      <c r="DS14" s="310"/>
      <c r="DT14" s="310"/>
      <c r="DU14" s="310"/>
      <c r="DV14" s="310"/>
      <c r="DW14" s="310"/>
      <c r="DX14" s="310"/>
      <c r="DY14" s="310"/>
      <c r="DZ14" s="310"/>
      <c r="EA14" s="310"/>
      <c r="EB14" s="310"/>
      <c r="EC14" s="310"/>
      <c r="ED14" s="310"/>
      <c r="EE14" s="310"/>
      <c r="EF14" s="310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10"/>
      <c r="ES14" s="310"/>
      <c r="ET14" s="310"/>
      <c r="EU14" s="310"/>
      <c r="EV14" s="310"/>
      <c r="EW14" s="310"/>
      <c r="EX14" s="310"/>
      <c r="EY14" s="310"/>
      <c r="EZ14" s="310"/>
      <c r="FA14" s="310"/>
      <c r="FB14" s="310"/>
      <c r="FC14" s="310"/>
      <c r="FD14" s="310"/>
      <c r="FE14" s="310"/>
      <c r="FF14" s="310"/>
      <c r="FG14" s="310"/>
      <c r="FH14" s="310"/>
      <c r="FI14" s="310"/>
      <c r="FJ14" s="310"/>
      <c r="FK14" s="310"/>
      <c r="FL14" s="310"/>
      <c r="FM14" s="310"/>
      <c r="FN14" s="310"/>
      <c r="FO14" s="310"/>
      <c r="FP14" s="310"/>
      <c r="FQ14" s="310"/>
      <c r="FR14" s="310"/>
      <c r="FS14" s="310"/>
      <c r="FT14" s="310"/>
      <c r="FU14" s="310"/>
      <c r="FV14" s="310"/>
      <c r="FW14" s="310"/>
      <c r="FX14" s="310"/>
      <c r="FY14" s="310"/>
      <c r="FZ14" s="310"/>
      <c r="GA14" s="310"/>
      <c r="GB14" s="310"/>
      <c r="GC14" s="310"/>
      <c r="GD14" s="310"/>
      <c r="GE14" s="310"/>
      <c r="GF14" s="310"/>
      <c r="GG14" s="310"/>
      <c r="GH14" s="310"/>
      <c r="GI14" s="310"/>
      <c r="GJ14" s="310"/>
      <c r="GK14" s="310"/>
      <c r="GL14" s="310"/>
      <c r="GM14" s="310"/>
      <c r="GN14" s="310"/>
    </row>
    <row r="15" spans="2:196" s="309" customFormat="1" ht="12.75" x14ac:dyDescent="0.2">
      <c r="B15" s="314">
        <v>2</v>
      </c>
      <c r="C15" s="314" t="s">
        <v>56</v>
      </c>
      <c r="D15" s="315" t="s">
        <v>57</v>
      </c>
      <c r="E15" s="317">
        <v>1050</v>
      </c>
      <c r="F15" s="316">
        <v>1050</v>
      </c>
      <c r="G15" s="316">
        <v>1050</v>
      </c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  <c r="BE15" s="310"/>
      <c r="BF15" s="310"/>
      <c r="BG15" s="310"/>
      <c r="BH15" s="310"/>
      <c r="BI15" s="310"/>
      <c r="BJ15" s="310"/>
      <c r="BK15" s="310"/>
      <c r="BL15" s="310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0"/>
      <c r="CF15" s="310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0"/>
      <c r="CW15" s="310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0"/>
      <c r="DK15" s="310"/>
      <c r="DL15" s="310"/>
      <c r="DM15" s="310"/>
      <c r="DN15" s="310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0"/>
      <c r="EE15" s="310"/>
      <c r="EF15" s="310"/>
      <c r="EG15" s="310"/>
      <c r="EH15" s="310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  <c r="ES15" s="310"/>
      <c r="ET15" s="310"/>
      <c r="EU15" s="310"/>
      <c r="EV15" s="310"/>
      <c r="EW15" s="310"/>
      <c r="EX15" s="310"/>
      <c r="EY15" s="310"/>
      <c r="EZ15" s="310"/>
      <c r="FA15" s="310"/>
      <c r="FB15" s="310"/>
      <c r="FC15" s="310"/>
      <c r="FD15" s="310"/>
      <c r="FE15" s="310"/>
      <c r="FF15" s="310"/>
      <c r="FG15" s="310"/>
      <c r="FH15" s="310"/>
      <c r="FI15" s="310"/>
      <c r="FJ15" s="310"/>
      <c r="FK15" s="310"/>
      <c r="FL15" s="310"/>
      <c r="FM15" s="310"/>
      <c r="FN15" s="310"/>
      <c r="FO15" s="310"/>
      <c r="FP15" s="310"/>
      <c r="FQ15" s="310"/>
      <c r="FR15" s="310"/>
      <c r="FS15" s="310"/>
      <c r="FT15" s="310"/>
      <c r="FU15" s="310"/>
      <c r="FV15" s="310"/>
      <c r="FW15" s="310"/>
      <c r="FX15" s="310"/>
      <c r="FY15" s="310"/>
      <c r="FZ15" s="310"/>
      <c r="GA15" s="310"/>
      <c r="GB15" s="310"/>
      <c r="GC15" s="310"/>
      <c r="GD15" s="310"/>
      <c r="GE15" s="310"/>
      <c r="GF15" s="310"/>
      <c r="GG15" s="310"/>
      <c r="GH15" s="310"/>
      <c r="GI15" s="310"/>
      <c r="GJ15" s="310"/>
      <c r="GK15" s="310"/>
      <c r="GL15" s="310"/>
      <c r="GM15" s="310"/>
      <c r="GN15" s="310"/>
    </row>
    <row r="16" spans="2:196" s="309" customFormat="1" ht="12.75" x14ac:dyDescent="0.2">
      <c r="B16" s="314">
        <v>3</v>
      </c>
      <c r="C16" s="314" t="s">
        <v>58</v>
      </c>
      <c r="D16" s="315" t="s">
        <v>59</v>
      </c>
      <c r="E16" s="317">
        <v>165</v>
      </c>
      <c r="F16" s="316">
        <v>165</v>
      </c>
      <c r="G16" s="316">
        <v>165</v>
      </c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/>
      <c r="DT16" s="310"/>
      <c r="DU16" s="310"/>
      <c r="DV16" s="310"/>
      <c r="DW16" s="310"/>
      <c r="DX16" s="310"/>
      <c r="DY16" s="310"/>
      <c r="DZ16" s="310"/>
      <c r="EA16" s="310"/>
      <c r="EB16" s="310"/>
      <c r="EC16" s="310"/>
      <c r="ED16" s="310"/>
      <c r="EE16" s="310"/>
      <c r="EF16" s="310"/>
      <c r="EG16" s="310"/>
      <c r="EH16" s="310"/>
      <c r="EI16" s="310"/>
      <c r="EJ16" s="310"/>
      <c r="EK16" s="310"/>
      <c r="EL16" s="310"/>
      <c r="EM16" s="310"/>
      <c r="EN16" s="310"/>
      <c r="EO16" s="310"/>
      <c r="EP16" s="310"/>
      <c r="EQ16" s="310"/>
      <c r="ER16" s="310"/>
      <c r="ES16" s="310"/>
      <c r="ET16" s="310"/>
      <c r="EU16" s="310"/>
      <c r="EV16" s="310"/>
      <c r="EW16" s="310"/>
      <c r="EX16" s="310"/>
      <c r="EY16" s="310"/>
      <c r="EZ16" s="310"/>
      <c r="FA16" s="310"/>
      <c r="FB16" s="310"/>
      <c r="FC16" s="310"/>
      <c r="FD16" s="310"/>
      <c r="FE16" s="310"/>
      <c r="FF16" s="310"/>
      <c r="FG16" s="310"/>
      <c r="FH16" s="310"/>
      <c r="FI16" s="310"/>
      <c r="FJ16" s="310"/>
      <c r="FK16" s="310"/>
      <c r="FL16" s="310"/>
      <c r="FM16" s="310"/>
      <c r="FN16" s="310"/>
      <c r="FO16" s="310"/>
      <c r="FP16" s="310"/>
      <c r="FQ16" s="310"/>
      <c r="FR16" s="310"/>
      <c r="FS16" s="310"/>
      <c r="FT16" s="310"/>
      <c r="FU16" s="310"/>
      <c r="FV16" s="310"/>
      <c r="FW16" s="310"/>
      <c r="FX16" s="310"/>
      <c r="FY16" s="310"/>
      <c r="FZ16" s="310"/>
      <c r="GA16" s="310"/>
      <c r="GB16" s="310"/>
      <c r="GC16" s="310"/>
      <c r="GD16" s="310"/>
      <c r="GE16" s="310"/>
      <c r="GF16" s="310"/>
      <c r="GG16" s="310"/>
      <c r="GH16" s="310"/>
      <c r="GI16" s="310"/>
      <c r="GJ16" s="310"/>
      <c r="GK16" s="310"/>
      <c r="GL16" s="310"/>
      <c r="GM16" s="310"/>
      <c r="GN16" s="310"/>
    </row>
    <row r="17" spans="2:11" s="309" customFormat="1" ht="12.75" x14ac:dyDescent="0.2">
      <c r="B17" s="314">
        <v>4</v>
      </c>
      <c r="C17" s="314" t="s">
        <v>60</v>
      </c>
      <c r="D17" s="315" t="s">
        <v>61</v>
      </c>
      <c r="E17" s="317">
        <v>855</v>
      </c>
      <c r="F17" s="316">
        <v>855</v>
      </c>
      <c r="G17" s="316">
        <v>855</v>
      </c>
      <c r="K17" s="309" t="s">
        <v>62</v>
      </c>
    </row>
    <row r="18" spans="2:11" s="309" customFormat="1" ht="12.75" x14ac:dyDescent="0.2">
      <c r="B18" s="314">
        <v>5</v>
      </c>
      <c r="C18" s="314" t="s">
        <v>63</v>
      </c>
      <c r="D18" s="315" t="s">
        <v>64</v>
      </c>
      <c r="E18" s="317">
        <v>25192</v>
      </c>
      <c r="F18" s="316">
        <v>25192</v>
      </c>
      <c r="G18" s="316">
        <v>25192</v>
      </c>
    </row>
    <row r="19" spans="2:11" s="309" customFormat="1" ht="12.75" x14ac:dyDescent="0.2">
      <c r="B19" s="314">
        <v>6</v>
      </c>
      <c r="C19" s="314" t="s">
        <v>65</v>
      </c>
      <c r="D19" s="315" t="s">
        <v>66</v>
      </c>
      <c r="E19" s="317">
        <v>6560</v>
      </c>
      <c r="F19" s="316">
        <v>6560</v>
      </c>
      <c r="G19" s="316">
        <v>6560</v>
      </c>
    </row>
    <row r="20" spans="2:11" s="309" customFormat="1" ht="12.75" x14ac:dyDescent="0.2">
      <c r="B20" s="314"/>
      <c r="C20" s="314"/>
      <c r="D20" s="318" t="s">
        <v>67</v>
      </c>
      <c r="E20" s="319">
        <v>5950</v>
      </c>
      <c r="F20" s="319">
        <v>5135</v>
      </c>
      <c r="G20" s="319">
        <v>5135</v>
      </c>
      <c r="I20" s="309" t="s">
        <v>7</v>
      </c>
    </row>
    <row r="21" spans="2:11" s="309" customFormat="1" ht="25.5" x14ac:dyDescent="0.2">
      <c r="B21" s="314">
        <v>7</v>
      </c>
      <c r="C21" s="314" t="s">
        <v>68</v>
      </c>
      <c r="D21" s="320" t="s">
        <v>69</v>
      </c>
      <c r="E21" s="316">
        <v>300</v>
      </c>
      <c r="F21" s="316">
        <v>300</v>
      </c>
      <c r="G21" s="316">
        <v>300</v>
      </c>
    </row>
    <row r="22" spans="2:11" s="309" customFormat="1" ht="76.5" x14ac:dyDescent="0.2">
      <c r="B22" s="314">
        <v>8</v>
      </c>
      <c r="C22" s="314" t="s">
        <v>70</v>
      </c>
      <c r="D22" s="320" t="s">
        <v>71</v>
      </c>
      <c r="E22" s="316">
        <v>50</v>
      </c>
      <c r="F22" s="316">
        <v>50</v>
      </c>
      <c r="G22" s="316">
        <v>50</v>
      </c>
    </row>
    <row r="23" spans="2:11" s="309" customFormat="1" ht="12.75" x14ac:dyDescent="0.2">
      <c r="B23" s="314">
        <v>9</v>
      </c>
      <c r="C23" s="314"/>
      <c r="D23" s="320" t="s">
        <v>72</v>
      </c>
      <c r="E23" s="316">
        <v>995</v>
      </c>
      <c r="F23" s="316">
        <v>180</v>
      </c>
      <c r="G23" s="316">
        <v>180</v>
      </c>
    </row>
    <row r="24" spans="2:11" s="309" customFormat="1" ht="12.75" x14ac:dyDescent="0.2">
      <c r="B24" s="314">
        <v>10</v>
      </c>
      <c r="C24" s="314" t="s">
        <v>73</v>
      </c>
      <c r="D24" s="320" t="s">
        <v>74</v>
      </c>
      <c r="E24" s="316">
        <v>4400</v>
      </c>
      <c r="F24" s="316">
        <v>4400</v>
      </c>
      <c r="G24" s="316">
        <v>4400</v>
      </c>
    </row>
    <row r="25" spans="2:11" s="309" customFormat="1" ht="25.5" x14ac:dyDescent="0.2">
      <c r="B25" s="314">
        <v>11</v>
      </c>
      <c r="C25" s="314" t="s">
        <v>75</v>
      </c>
      <c r="D25" s="320" t="s">
        <v>76</v>
      </c>
      <c r="E25" s="316">
        <v>160</v>
      </c>
      <c r="F25" s="316">
        <v>160</v>
      </c>
      <c r="G25" s="316">
        <v>160</v>
      </c>
    </row>
    <row r="26" spans="2:11" s="309" customFormat="1" ht="12.75" x14ac:dyDescent="0.2">
      <c r="B26" s="314">
        <v>12</v>
      </c>
      <c r="C26" s="314" t="s">
        <v>75</v>
      </c>
      <c r="D26" s="320" t="s">
        <v>77</v>
      </c>
      <c r="E26" s="316">
        <v>45</v>
      </c>
      <c r="F26" s="316">
        <v>45</v>
      </c>
      <c r="G26" s="316">
        <v>45</v>
      </c>
    </row>
    <row r="27" spans="2:11" s="309" customFormat="1" ht="12.75" x14ac:dyDescent="0.2">
      <c r="B27" s="314"/>
      <c r="C27" s="314"/>
      <c r="D27" s="320"/>
      <c r="E27" s="316"/>
      <c r="F27" s="316"/>
      <c r="G27" s="316"/>
    </row>
    <row r="28" spans="2:11" s="309" customFormat="1" ht="12.75" x14ac:dyDescent="0.2">
      <c r="B28" s="314"/>
      <c r="C28" s="314"/>
      <c r="D28" s="321" t="s">
        <v>78</v>
      </c>
      <c r="E28" s="322">
        <v>124772</v>
      </c>
      <c r="F28" s="319">
        <v>125957</v>
      </c>
      <c r="G28" s="319">
        <v>125957</v>
      </c>
    </row>
    <row r="29" spans="2:11" s="309" customFormat="1" ht="12.75" x14ac:dyDescent="0.2">
      <c r="B29" s="314">
        <v>13</v>
      </c>
      <c r="C29" s="314"/>
      <c r="D29" s="321" t="s">
        <v>497</v>
      </c>
      <c r="E29" s="322">
        <v>207420</v>
      </c>
      <c r="F29" s="319">
        <v>159124</v>
      </c>
      <c r="G29" s="319">
        <v>159124</v>
      </c>
    </row>
    <row r="30" spans="2:11" s="309" customFormat="1" ht="12.75" x14ac:dyDescent="0.2">
      <c r="B30" s="314"/>
      <c r="C30" s="314"/>
      <c r="D30" s="323" t="s">
        <v>498</v>
      </c>
      <c r="E30" s="319"/>
      <c r="F30" s="316"/>
      <c r="G30" s="316"/>
    </row>
    <row r="31" spans="2:11" s="309" customFormat="1" ht="12.75" x14ac:dyDescent="0.2">
      <c r="B31" s="314"/>
      <c r="C31" s="314" t="s">
        <v>79</v>
      </c>
      <c r="D31" s="324" t="s">
        <v>80</v>
      </c>
      <c r="E31" s="322">
        <v>198905</v>
      </c>
      <c r="F31" s="322">
        <v>159124</v>
      </c>
      <c r="G31" s="322">
        <v>159124</v>
      </c>
    </row>
    <row r="32" spans="2:11" s="309" customFormat="1" ht="63.75" x14ac:dyDescent="0.2">
      <c r="B32" s="314"/>
      <c r="C32" s="314"/>
      <c r="D32" s="325" t="s">
        <v>499</v>
      </c>
      <c r="E32" s="322">
        <v>8515</v>
      </c>
      <c r="F32" s="322">
        <v>0</v>
      </c>
      <c r="G32" s="322">
        <v>0</v>
      </c>
    </row>
    <row r="33" spans="2:9" s="309" customFormat="1" ht="12.75" x14ac:dyDescent="0.2">
      <c r="B33" s="314">
        <v>14</v>
      </c>
      <c r="C33" s="314" t="s">
        <v>83</v>
      </c>
      <c r="D33" s="321" t="s">
        <v>81</v>
      </c>
      <c r="E33" s="322">
        <v>15159.560000000001</v>
      </c>
      <c r="F33" s="319">
        <v>15159.560000000001</v>
      </c>
      <c r="G33" s="319">
        <v>15159.560000000001</v>
      </c>
    </row>
    <row r="34" spans="2:9" s="309" customFormat="1" ht="12.75" x14ac:dyDescent="0.2">
      <c r="B34" s="314"/>
      <c r="C34" s="314"/>
      <c r="D34" s="323" t="s">
        <v>82</v>
      </c>
      <c r="E34" s="317"/>
      <c r="F34" s="316"/>
      <c r="G34" s="316"/>
      <c r="I34" s="309" t="s">
        <v>7</v>
      </c>
    </row>
    <row r="35" spans="2:9" s="309" customFormat="1" ht="25.5" x14ac:dyDescent="0.2">
      <c r="B35" s="314"/>
      <c r="C35" s="314" t="s">
        <v>500</v>
      </c>
      <c r="D35" s="326" t="s">
        <v>501</v>
      </c>
      <c r="E35" s="327">
        <v>7486.56</v>
      </c>
      <c r="F35" s="327">
        <v>7486.56</v>
      </c>
      <c r="G35" s="327">
        <v>7486.56</v>
      </c>
    </row>
    <row r="36" spans="2:9" s="309" customFormat="1" ht="25.5" x14ac:dyDescent="0.2">
      <c r="B36" s="314"/>
      <c r="C36" s="314" t="s">
        <v>83</v>
      </c>
      <c r="D36" s="328" t="s">
        <v>502</v>
      </c>
      <c r="E36" s="317">
        <v>7673</v>
      </c>
      <c r="F36" s="316">
        <v>7673</v>
      </c>
      <c r="G36" s="316">
        <v>7673</v>
      </c>
    </row>
    <row r="37" spans="2:9" s="309" customFormat="1" ht="12.75" x14ac:dyDescent="0.2">
      <c r="B37" s="314">
        <v>15</v>
      </c>
      <c r="C37" s="314"/>
      <c r="D37" s="321" t="s">
        <v>85</v>
      </c>
      <c r="E37" s="322">
        <v>636779.50999999989</v>
      </c>
      <c r="F37" s="319">
        <v>616895.26800000004</v>
      </c>
      <c r="G37" s="319">
        <v>617009.76800000004</v>
      </c>
    </row>
    <row r="38" spans="2:9" s="309" customFormat="1" ht="12.75" x14ac:dyDescent="0.2">
      <c r="B38" s="314"/>
      <c r="C38" s="314"/>
      <c r="D38" s="329" t="s">
        <v>82</v>
      </c>
      <c r="E38" s="317"/>
      <c r="F38" s="316"/>
      <c r="G38" s="316"/>
    </row>
    <row r="39" spans="2:9" s="309" customFormat="1" ht="12.75" x14ac:dyDescent="0.2">
      <c r="B39" s="314"/>
      <c r="C39" s="314" t="s">
        <v>86</v>
      </c>
      <c r="D39" s="330" t="s">
        <v>87</v>
      </c>
      <c r="E39" s="317">
        <v>422311</v>
      </c>
      <c r="F39" s="317">
        <v>422311</v>
      </c>
      <c r="G39" s="317">
        <v>422311</v>
      </c>
    </row>
    <row r="40" spans="2:9" s="309" customFormat="1" ht="12.75" x14ac:dyDescent="0.2">
      <c r="B40" s="314"/>
      <c r="C40" s="314" t="s">
        <v>86</v>
      </c>
      <c r="D40" s="330" t="s">
        <v>88</v>
      </c>
      <c r="E40" s="317">
        <v>108688</v>
      </c>
      <c r="F40" s="317">
        <v>108688</v>
      </c>
      <c r="G40" s="317">
        <v>108688</v>
      </c>
    </row>
    <row r="41" spans="2:9" s="309" customFormat="1" ht="12.75" x14ac:dyDescent="0.2">
      <c r="B41" s="314"/>
      <c r="C41" s="314" t="s">
        <v>89</v>
      </c>
      <c r="D41" s="330" t="s">
        <v>503</v>
      </c>
      <c r="E41" s="327">
        <v>2604</v>
      </c>
      <c r="F41" s="327">
        <v>2604</v>
      </c>
      <c r="G41" s="327">
        <v>2604</v>
      </c>
      <c r="H41" s="309" t="s">
        <v>7</v>
      </c>
    </row>
    <row r="42" spans="2:9" s="309" customFormat="1" ht="12.75" x14ac:dyDescent="0.2">
      <c r="B42" s="314"/>
      <c r="C42" s="314" t="s">
        <v>90</v>
      </c>
      <c r="D42" s="331" t="s">
        <v>91</v>
      </c>
      <c r="E42" s="327">
        <v>2949.21</v>
      </c>
      <c r="F42" s="327">
        <v>2359.3679999999999</v>
      </c>
      <c r="G42" s="327">
        <v>2359.3679999999999</v>
      </c>
    </row>
    <row r="43" spans="2:9" s="309" customFormat="1" ht="33.75" x14ac:dyDescent="0.2">
      <c r="B43" s="314"/>
      <c r="C43" s="314" t="s">
        <v>92</v>
      </c>
      <c r="D43" s="332" t="s">
        <v>93</v>
      </c>
      <c r="E43" s="327">
        <v>2767.6</v>
      </c>
      <c r="F43" s="327">
        <v>2767.6</v>
      </c>
      <c r="G43" s="327">
        <v>2767.6</v>
      </c>
    </row>
    <row r="44" spans="2:9" s="309" customFormat="1" ht="22.5" x14ac:dyDescent="0.2">
      <c r="B44" s="314"/>
      <c r="C44" s="314" t="s">
        <v>94</v>
      </c>
      <c r="D44" s="332" t="s">
        <v>95</v>
      </c>
      <c r="E44" s="327">
        <v>87.4</v>
      </c>
      <c r="F44" s="327">
        <v>90.4</v>
      </c>
      <c r="G44" s="327">
        <v>94</v>
      </c>
    </row>
    <row r="45" spans="2:9" s="309" customFormat="1" ht="33.75" x14ac:dyDescent="0.2">
      <c r="B45" s="314"/>
      <c r="C45" s="314" t="s">
        <v>96</v>
      </c>
      <c r="D45" s="332" t="s">
        <v>504</v>
      </c>
      <c r="E45" s="317">
        <v>157</v>
      </c>
      <c r="F45" s="316">
        <v>157</v>
      </c>
      <c r="G45" s="316">
        <v>157</v>
      </c>
    </row>
    <row r="46" spans="2:9" s="309" customFormat="1" ht="33.75" x14ac:dyDescent="0.2">
      <c r="B46" s="314"/>
      <c r="C46" s="314" t="s">
        <v>96</v>
      </c>
      <c r="D46" s="332" t="s">
        <v>97</v>
      </c>
      <c r="E46" s="317">
        <v>92333</v>
      </c>
      <c r="F46" s="316">
        <v>73866</v>
      </c>
      <c r="G46" s="316">
        <v>73866</v>
      </c>
    </row>
    <row r="47" spans="2:9" s="309" customFormat="1" ht="22.5" x14ac:dyDescent="0.2">
      <c r="B47" s="314"/>
      <c r="C47" s="314" t="s">
        <v>505</v>
      </c>
      <c r="D47" s="332" t="s">
        <v>506</v>
      </c>
      <c r="E47" s="317">
        <v>787.6</v>
      </c>
      <c r="F47" s="316">
        <v>0</v>
      </c>
      <c r="G47" s="316">
        <v>0</v>
      </c>
    </row>
    <row r="48" spans="2:9" s="309" customFormat="1" ht="22.5" x14ac:dyDescent="0.2">
      <c r="B48" s="314"/>
      <c r="C48" s="314" t="s">
        <v>98</v>
      </c>
      <c r="D48" s="332" t="s">
        <v>507</v>
      </c>
      <c r="E48" s="317">
        <v>2599</v>
      </c>
      <c r="F48" s="317">
        <v>2621</v>
      </c>
      <c r="G48" s="317">
        <v>2711</v>
      </c>
    </row>
    <row r="49" spans="2:7" s="309" customFormat="1" ht="22.5" x14ac:dyDescent="0.2">
      <c r="B49" s="314"/>
      <c r="C49" s="314" t="s">
        <v>86</v>
      </c>
      <c r="D49" s="332" t="s">
        <v>508</v>
      </c>
      <c r="E49" s="317">
        <v>357</v>
      </c>
      <c r="F49" s="317">
        <v>357</v>
      </c>
      <c r="G49" s="317">
        <v>357</v>
      </c>
    </row>
    <row r="50" spans="2:7" s="309" customFormat="1" ht="22.5" x14ac:dyDescent="0.2">
      <c r="B50" s="314"/>
      <c r="C50" s="314" t="s">
        <v>86</v>
      </c>
      <c r="D50" s="332" t="s">
        <v>509</v>
      </c>
      <c r="E50" s="317">
        <v>779</v>
      </c>
      <c r="F50" s="317">
        <v>714</v>
      </c>
      <c r="G50" s="317">
        <v>714</v>
      </c>
    </row>
    <row r="51" spans="2:7" s="309" customFormat="1" ht="33.75" x14ac:dyDescent="0.2">
      <c r="B51" s="314"/>
      <c r="C51" s="314" t="s">
        <v>96</v>
      </c>
      <c r="D51" s="332" t="s">
        <v>510</v>
      </c>
      <c r="E51" s="317">
        <v>357</v>
      </c>
      <c r="F51" s="317">
        <v>357</v>
      </c>
      <c r="G51" s="317">
        <v>357</v>
      </c>
    </row>
    <row r="52" spans="2:7" s="309" customFormat="1" ht="33.75" x14ac:dyDescent="0.2">
      <c r="B52" s="314"/>
      <c r="C52" s="314" t="s">
        <v>92</v>
      </c>
      <c r="D52" s="332" t="s">
        <v>511</v>
      </c>
      <c r="E52" s="317">
        <v>2.7</v>
      </c>
      <c r="F52" s="316">
        <v>2.9</v>
      </c>
      <c r="G52" s="316">
        <v>23.8</v>
      </c>
    </row>
    <row r="53" spans="2:7" s="309" customFormat="1" ht="12.75" x14ac:dyDescent="0.2">
      <c r="B53" s="314">
        <v>16</v>
      </c>
      <c r="C53" s="314"/>
      <c r="D53" s="333" t="s">
        <v>99</v>
      </c>
      <c r="E53" s="319">
        <v>0</v>
      </c>
      <c r="F53" s="319">
        <v>0</v>
      </c>
      <c r="G53" s="319">
        <v>0</v>
      </c>
    </row>
    <row r="54" spans="2:7" s="309" customFormat="1" ht="12.75" x14ac:dyDescent="0.2">
      <c r="B54" s="314"/>
      <c r="C54" s="314"/>
      <c r="D54" s="332"/>
      <c r="E54" s="317"/>
      <c r="F54" s="316"/>
      <c r="G54" s="316"/>
    </row>
    <row r="55" spans="2:7" s="309" customFormat="1" ht="12.75" x14ac:dyDescent="0.2">
      <c r="B55" s="314"/>
      <c r="C55" s="456" t="s">
        <v>100</v>
      </c>
      <c r="D55" s="457"/>
      <c r="E55" s="322">
        <v>984131.06999999983</v>
      </c>
      <c r="F55" s="322">
        <v>917135.82799999998</v>
      </c>
      <c r="G55" s="322">
        <v>917250.32799999998</v>
      </c>
    </row>
    <row r="56" spans="2:7" s="309" customFormat="1" ht="12.75" x14ac:dyDescent="0.2"/>
    <row r="57" spans="2:7" s="309" customFormat="1" ht="12.75" x14ac:dyDescent="0.2"/>
    <row r="58" spans="2:7" s="309" customFormat="1" ht="12.75" x14ac:dyDescent="0.2"/>
    <row r="59" spans="2:7" s="309" customFormat="1" ht="12.75" x14ac:dyDescent="0.2"/>
    <row r="60" spans="2:7" s="309" customFormat="1" ht="12.75" x14ac:dyDescent="0.2"/>
    <row r="61" spans="2:7" s="309" customFormat="1" ht="12.75" x14ac:dyDescent="0.2"/>
    <row r="62" spans="2:7" s="309" customFormat="1" ht="12.75" x14ac:dyDescent="0.2"/>
    <row r="63" spans="2:7" s="309" customFormat="1" ht="12.75" x14ac:dyDescent="0.2"/>
    <row r="64" spans="2:7" s="309" customFormat="1" ht="12.75" x14ac:dyDescent="0.2"/>
    <row r="65" s="309" customFormat="1" ht="12.75" x14ac:dyDescent="0.2"/>
    <row r="66" s="309" customFormat="1" ht="12.75" x14ac:dyDescent="0.2"/>
    <row r="67" s="309" customFormat="1" ht="12.75" x14ac:dyDescent="0.2"/>
    <row r="68" s="309" customFormat="1" ht="12.75" x14ac:dyDescent="0.2"/>
    <row r="69" s="309" customFormat="1" ht="12.75" x14ac:dyDescent="0.2"/>
    <row r="70" s="309" customFormat="1" ht="12.75" x14ac:dyDescent="0.2"/>
    <row r="71" s="309" customFormat="1" ht="12.75" x14ac:dyDescent="0.2"/>
    <row r="72" s="309" customFormat="1" ht="12.75" x14ac:dyDescent="0.2"/>
    <row r="73" s="309" customFormat="1" ht="12.75" x14ac:dyDescent="0.2"/>
    <row r="74" s="309" customFormat="1" ht="12.75" x14ac:dyDescent="0.2"/>
    <row r="75" s="309" customFormat="1" ht="12.75" x14ac:dyDescent="0.2"/>
    <row r="76" s="309" customFormat="1" ht="12.75" x14ac:dyDescent="0.2"/>
    <row r="77" s="309" customFormat="1" ht="12.75" x14ac:dyDescent="0.2"/>
    <row r="78" s="309" customFormat="1" ht="12.75" x14ac:dyDescent="0.2"/>
    <row r="79" s="309" customFormat="1" ht="12.75" x14ac:dyDescent="0.2"/>
    <row r="80" s="309" customFormat="1" ht="12.75" x14ac:dyDescent="0.2"/>
    <row r="81" s="309" customFormat="1" ht="12.75" x14ac:dyDescent="0.2"/>
    <row r="82" s="309" customFormat="1" ht="12.75" x14ac:dyDescent="0.2"/>
    <row r="83" s="309" customFormat="1" ht="12.75" x14ac:dyDescent="0.2"/>
    <row r="84" s="309" customFormat="1" ht="12.75" x14ac:dyDescent="0.2"/>
    <row r="85" s="309" customFormat="1" ht="12.75" x14ac:dyDescent="0.2"/>
    <row r="86" s="309" customFormat="1" ht="12.75" x14ac:dyDescent="0.2"/>
    <row r="87" s="309" customFormat="1" ht="12.75" x14ac:dyDescent="0.2"/>
    <row r="88" s="309" customFormat="1" ht="12.75" x14ac:dyDescent="0.2"/>
    <row r="89" s="309" customFormat="1" ht="12.75" x14ac:dyDescent="0.2"/>
    <row r="90" s="309" customFormat="1" ht="12.75" x14ac:dyDescent="0.2"/>
    <row r="91" s="309" customFormat="1" ht="12.75" x14ac:dyDescent="0.2"/>
    <row r="92" s="309" customFormat="1" ht="12.75" x14ac:dyDescent="0.2"/>
    <row r="93" s="309" customFormat="1" ht="12.75" x14ac:dyDescent="0.2"/>
    <row r="94" s="309" customFormat="1" ht="12.75" x14ac:dyDescent="0.2"/>
    <row r="95" s="309" customFormat="1" ht="12.75" x14ac:dyDescent="0.2"/>
    <row r="96" s="309" customFormat="1" ht="12.75" x14ac:dyDescent="0.2"/>
    <row r="97" s="309" customFormat="1" ht="12.75" x14ac:dyDescent="0.2"/>
    <row r="98" s="309" customFormat="1" ht="12.75" x14ac:dyDescent="0.2"/>
    <row r="99" s="309" customFormat="1" ht="12.75" x14ac:dyDescent="0.2"/>
    <row r="100" s="309" customFormat="1" ht="12.75" x14ac:dyDescent="0.2"/>
    <row r="101" s="309" customFormat="1" ht="12.75" x14ac:dyDescent="0.2"/>
    <row r="102" s="309" customFormat="1" ht="12.75" x14ac:dyDescent="0.2"/>
    <row r="103" s="309" customFormat="1" ht="12.75" x14ac:dyDescent="0.2"/>
    <row r="104" s="309" customFormat="1" ht="12.75" x14ac:dyDescent="0.2"/>
    <row r="105" s="309" customFormat="1" ht="12.75" x14ac:dyDescent="0.2"/>
    <row r="106" s="309" customFormat="1" ht="12.75" x14ac:dyDescent="0.2"/>
    <row r="107" s="309" customFormat="1" ht="12.75" x14ac:dyDescent="0.2"/>
    <row r="108" s="309" customFormat="1" ht="12.75" x14ac:dyDescent="0.2"/>
    <row r="109" s="309" customFormat="1" ht="12.75" x14ac:dyDescent="0.2"/>
    <row r="110" s="309" customFormat="1" ht="12.75" x14ac:dyDescent="0.2"/>
    <row r="111" s="309" customFormat="1" ht="12.75" x14ac:dyDescent="0.2"/>
    <row r="112" s="309" customFormat="1" ht="12.75" x14ac:dyDescent="0.2"/>
    <row r="113" s="309" customFormat="1" ht="12.75" x14ac:dyDescent="0.2"/>
    <row r="114" s="309" customFormat="1" ht="12.75" x14ac:dyDescent="0.2"/>
    <row r="115" s="309" customFormat="1" ht="12.75" x14ac:dyDescent="0.2"/>
    <row r="116" s="309" customFormat="1" ht="12.75" x14ac:dyDescent="0.2"/>
    <row r="117" s="309" customFormat="1" ht="12.75" x14ac:dyDescent="0.2"/>
    <row r="118" s="309" customFormat="1" ht="12.75" x14ac:dyDescent="0.2"/>
    <row r="119" s="309" customFormat="1" ht="12.75" x14ac:dyDescent="0.2"/>
    <row r="120" s="309" customFormat="1" ht="12.75" x14ac:dyDescent="0.2"/>
    <row r="121" s="309" customFormat="1" ht="12.75" x14ac:dyDescent="0.2"/>
    <row r="122" s="309" customFormat="1" ht="12.75" x14ac:dyDescent="0.2"/>
    <row r="123" s="309" customFormat="1" ht="12.75" x14ac:dyDescent="0.2"/>
    <row r="124" s="309" customFormat="1" ht="12.75" x14ac:dyDescent="0.2"/>
    <row r="125" s="309" customFormat="1" ht="12.75" x14ac:dyDescent="0.2"/>
    <row r="126" s="309" customFormat="1" ht="12.75" x14ac:dyDescent="0.2"/>
    <row r="127" s="309" customFormat="1" ht="12.75" x14ac:dyDescent="0.2"/>
    <row r="128" s="309" customFormat="1" ht="12.75" x14ac:dyDescent="0.2"/>
    <row r="129" s="309" customFormat="1" ht="12.75" x14ac:dyDescent="0.2"/>
    <row r="130" s="309" customFormat="1" ht="12.75" x14ac:dyDescent="0.2"/>
    <row r="131" s="309" customFormat="1" ht="12.75" x14ac:dyDescent="0.2"/>
    <row r="132" s="309" customFormat="1" ht="12.75" x14ac:dyDescent="0.2"/>
    <row r="133" s="309" customFormat="1" ht="12.75" x14ac:dyDescent="0.2"/>
    <row r="134" s="309" customFormat="1" ht="12.75" x14ac:dyDescent="0.2"/>
    <row r="135" s="309" customFormat="1" ht="12.75" x14ac:dyDescent="0.2"/>
    <row r="136" s="309" customFormat="1" ht="12.75" x14ac:dyDescent="0.2"/>
    <row r="137" s="309" customFormat="1" ht="12.75" x14ac:dyDescent="0.2"/>
    <row r="138" s="309" customFormat="1" ht="12.75" x14ac:dyDescent="0.2"/>
  </sheetData>
  <mergeCells count="13">
    <mergeCell ref="C55:D55"/>
    <mergeCell ref="C10:E10"/>
    <mergeCell ref="E11:G11"/>
    <mergeCell ref="B12:B13"/>
    <mergeCell ref="C12:C13"/>
    <mergeCell ref="D12:D13"/>
    <mergeCell ref="E12:G12"/>
    <mergeCell ref="B9:G9"/>
    <mergeCell ref="D2:G2"/>
    <mergeCell ref="D3:G3"/>
    <mergeCell ref="C4:G4"/>
    <mergeCell ref="D5:G5"/>
    <mergeCell ref="B8:G8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T38"/>
  <sheetViews>
    <sheetView zoomScaleNormal="100" workbookViewId="0">
      <selection activeCell="F22" sqref="F22"/>
    </sheetView>
  </sheetViews>
  <sheetFormatPr defaultRowHeight="15" x14ac:dyDescent="0.25"/>
  <cols>
    <col min="1" max="1" width="25.42578125" customWidth="1"/>
    <col min="2" max="2" width="10.140625" customWidth="1"/>
    <col min="3" max="3" width="9" customWidth="1"/>
    <col min="4" max="4" width="10.28515625" customWidth="1"/>
    <col min="5" max="5" width="10.5703125" customWidth="1"/>
    <col min="6" max="6" width="9.42578125" customWidth="1"/>
    <col min="7" max="7" width="10" customWidth="1"/>
    <col min="8" max="8" width="14.140625" customWidth="1"/>
    <col min="9" max="9" width="10.42578125" customWidth="1"/>
    <col min="10" max="10" width="9.42578125" customWidth="1"/>
    <col min="13" max="13" width="3.85546875" customWidth="1"/>
  </cols>
  <sheetData>
    <row r="1" spans="1:228" x14ac:dyDescent="0.25">
      <c r="B1" s="533" t="s">
        <v>600</v>
      </c>
      <c r="C1" s="533"/>
      <c r="D1" s="533"/>
      <c r="E1" s="533"/>
      <c r="F1" s="533"/>
      <c r="G1" s="533"/>
      <c r="H1" s="533"/>
      <c r="I1" s="533"/>
      <c r="J1" s="533"/>
    </row>
    <row r="2" spans="1:228" x14ac:dyDescent="0.25">
      <c r="B2" s="533" t="s">
        <v>365</v>
      </c>
      <c r="C2" s="533"/>
      <c r="D2" s="533"/>
      <c r="E2" s="533"/>
      <c r="F2" s="533"/>
      <c r="G2" s="533"/>
      <c r="H2" s="533"/>
      <c r="I2" s="533"/>
      <c r="J2" s="533"/>
    </row>
    <row r="3" spans="1:228" x14ac:dyDescent="0.25">
      <c r="A3" s="533" t="s">
        <v>388</v>
      </c>
      <c r="B3" s="533"/>
      <c r="C3" s="533"/>
      <c r="D3" s="533"/>
      <c r="E3" s="533"/>
      <c r="F3" s="533"/>
      <c r="G3" s="533"/>
      <c r="H3" s="533"/>
      <c r="I3" s="533"/>
      <c r="J3" s="533"/>
    </row>
    <row r="4" spans="1:228" x14ac:dyDescent="0.25">
      <c r="A4" s="243"/>
      <c r="B4" s="243"/>
      <c r="C4" s="243"/>
      <c r="D4" s="243"/>
      <c r="E4" s="243"/>
      <c r="F4" s="533" t="s">
        <v>601</v>
      </c>
      <c r="G4" s="533"/>
      <c r="H4" s="533"/>
      <c r="I4" s="533"/>
      <c r="J4" s="533"/>
    </row>
    <row r="5" spans="1:228" x14ac:dyDescent="0.25">
      <c r="A5" s="169"/>
      <c r="B5" s="533" t="s">
        <v>743</v>
      </c>
      <c r="C5" s="533"/>
      <c r="D5" s="533"/>
      <c r="E5" s="533"/>
      <c r="F5" s="533"/>
      <c r="G5" s="533"/>
      <c r="H5" s="533"/>
      <c r="I5" s="533"/>
      <c r="J5" s="533"/>
    </row>
    <row r="6" spans="1:228" ht="44.65" customHeight="1" x14ac:dyDescent="0.25">
      <c r="A6" s="532" t="s">
        <v>602</v>
      </c>
      <c r="B6" s="532"/>
      <c r="C6" s="532"/>
      <c r="D6" s="532"/>
      <c r="E6" s="532"/>
      <c r="F6" s="532"/>
      <c r="G6" s="532"/>
      <c r="H6" s="532"/>
      <c r="I6" s="532"/>
      <c r="J6" s="532"/>
      <c r="K6" s="170"/>
      <c r="L6" s="170"/>
      <c r="M6" s="170"/>
      <c r="O6" s="170"/>
    </row>
    <row r="7" spans="1:228" ht="14.25" customHeight="1" x14ac:dyDescent="0.25">
      <c r="A7" s="242"/>
      <c r="B7" s="242"/>
      <c r="C7" s="242"/>
      <c r="D7" s="242"/>
      <c r="E7" s="242"/>
      <c r="F7" s="242"/>
      <c r="G7" s="242"/>
      <c r="H7" s="242"/>
      <c r="I7" s="534" t="s">
        <v>389</v>
      </c>
      <c r="J7" s="534"/>
      <c r="K7" s="170"/>
      <c r="L7" s="170"/>
      <c r="M7" s="170"/>
      <c r="O7" s="170"/>
    </row>
    <row r="8" spans="1:228" ht="13.7" customHeight="1" x14ac:dyDescent="0.25">
      <c r="A8" s="242"/>
      <c r="B8" s="535" t="s">
        <v>390</v>
      </c>
      <c r="C8" s="536"/>
      <c r="D8" s="536"/>
      <c r="E8" s="536"/>
      <c r="F8" s="536"/>
      <c r="G8" s="536"/>
      <c r="H8" s="536"/>
      <c r="I8" s="536"/>
      <c r="J8" s="537"/>
      <c r="K8" s="170"/>
      <c r="L8" s="170"/>
      <c r="M8" s="170"/>
      <c r="O8" s="170"/>
    </row>
    <row r="9" spans="1:228" ht="17.850000000000001" customHeight="1" x14ac:dyDescent="0.25">
      <c r="A9" s="538" t="s">
        <v>380</v>
      </c>
      <c r="B9" s="540" t="s">
        <v>52</v>
      </c>
      <c r="C9" s="542" t="s">
        <v>391</v>
      </c>
      <c r="D9" s="543"/>
      <c r="E9" s="543"/>
      <c r="F9" s="543"/>
      <c r="G9" s="543"/>
      <c r="H9" s="543"/>
      <c r="I9" s="508" t="s">
        <v>53</v>
      </c>
      <c r="J9" s="508" t="s">
        <v>496</v>
      </c>
      <c r="K9" s="170"/>
      <c r="L9" s="170"/>
      <c r="M9" s="170"/>
      <c r="N9" s="170"/>
      <c r="P9" s="170"/>
    </row>
    <row r="10" spans="1:228" ht="94.7" customHeight="1" x14ac:dyDescent="0.25">
      <c r="A10" s="539"/>
      <c r="B10" s="541"/>
      <c r="C10" s="171" t="s">
        <v>392</v>
      </c>
      <c r="D10" s="171" t="s">
        <v>393</v>
      </c>
      <c r="E10" s="172" t="s">
        <v>394</v>
      </c>
      <c r="F10" s="171" t="s">
        <v>395</v>
      </c>
      <c r="G10" s="173" t="s">
        <v>396</v>
      </c>
      <c r="H10" s="174" t="s">
        <v>397</v>
      </c>
      <c r="I10" s="508"/>
      <c r="J10" s="508"/>
      <c r="K10" s="170" t="s">
        <v>7</v>
      </c>
      <c r="L10" s="170"/>
      <c r="M10" s="170"/>
      <c r="N10" s="170"/>
      <c r="O10" s="175"/>
      <c r="P10" s="170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</row>
    <row r="11" spans="1:228" ht="9.75" customHeight="1" thickBot="1" x14ac:dyDescent="0.3">
      <c r="A11" s="157" t="s">
        <v>263</v>
      </c>
      <c r="B11" s="157" t="s">
        <v>109</v>
      </c>
      <c r="C11" s="176" t="s">
        <v>264</v>
      </c>
      <c r="D11" s="157" t="s">
        <v>265</v>
      </c>
      <c r="E11" s="176" t="s">
        <v>382</v>
      </c>
      <c r="F11" s="157" t="s">
        <v>398</v>
      </c>
      <c r="G11" s="176" t="s">
        <v>399</v>
      </c>
      <c r="H11" s="157" t="s">
        <v>400</v>
      </c>
      <c r="I11" s="157" t="s">
        <v>212</v>
      </c>
      <c r="J11" s="176" t="s">
        <v>145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</row>
    <row r="12" spans="1:228" x14ac:dyDescent="0.25">
      <c r="A12" s="177" t="s">
        <v>341</v>
      </c>
      <c r="B12" s="178">
        <v>453.74632820377929</v>
      </c>
      <c r="C12" s="11">
        <v>4.537463282037792</v>
      </c>
      <c r="D12" s="11">
        <v>4.537463282037792</v>
      </c>
      <c r="E12" s="11">
        <v>99.824192204831434</v>
      </c>
      <c r="F12" s="11">
        <v>4.537463282037792</v>
      </c>
      <c r="G12" s="11">
        <v>249.56048051207858</v>
      </c>
      <c r="H12" s="11">
        <v>90.749265640755851</v>
      </c>
      <c r="I12" s="10">
        <v>453.74632820377929</v>
      </c>
      <c r="J12" s="10">
        <v>453.74632820377929</v>
      </c>
      <c r="K12" s="5"/>
      <c r="L12" s="5" t="s">
        <v>7</v>
      </c>
      <c r="M12" s="5"/>
      <c r="N12" s="5"/>
      <c r="O12" s="5"/>
      <c r="P12" s="5"/>
      <c r="Q12" s="5"/>
      <c r="R12" s="17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</row>
    <row r="13" spans="1:228" x14ac:dyDescent="0.25">
      <c r="A13" s="180" t="s">
        <v>342</v>
      </c>
      <c r="B13" s="178">
        <v>1013.5253627953881</v>
      </c>
      <c r="C13" s="11">
        <v>10.13525362795388</v>
      </c>
      <c r="D13" s="23">
        <v>0</v>
      </c>
      <c r="E13" s="11">
        <v>222.97557981498537</v>
      </c>
      <c r="F13" s="11">
        <v>10.13525362795388</v>
      </c>
      <c r="G13" s="11">
        <v>557.43894953746349</v>
      </c>
      <c r="H13" s="11">
        <v>212.84032618703148</v>
      </c>
      <c r="I13" s="10">
        <v>1013.5253627953881</v>
      </c>
      <c r="J13" s="10">
        <v>1013.5253627953881</v>
      </c>
      <c r="K13" s="5"/>
      <c r="L13" s="5"/>
      <c r="M13" s="5"/>
      <c r="N13" s="5"/>
      <c r="O13" s="5"/>
      <c r="P13" s="5"/>
      <c r="Q13" s="5"/>
      <c r="R13" s="179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</row>
    <row r="14" spans="1:228" x14ac:dyDescent="0.25">
      <c r="A14" s="180" t="s">
        <v>343</v>
      </c>
      <c r="B14" s="178">
        <v>804.68236222543737</v>
      </c>
      <c r="C14" s="11">
        <v>8.0468236222543741</v>
      </c>
      <c r="D14" s="23">
        <v>0</v>
      </c>
      <c r="E14" s="11">
        <v>177.03011968959623</v>
      </c>
      <c r="F14" s="11">
        <v>8.0468236222543741</v>
      </c>
      <c r="G14" s="11">
        <v>442.57529922399061</v>
      </c>
      <c r="H14" s="11">
        <v>168.98329606734185</v>
      </c>
      <c r="I14" s="10">
        <v>804.68236222543737</v>
      </c>
      <c r="J14" s="10">
        <v>804.68236222543737</v>
      </c>
      <c r="K14" s="5"/>
      <c r="L14" s="5"/>
      <c r="M14" s="5"/>
      <c r="N14" s="5"/>
      <c r="O14" s="5"/>
      <c r="P14" s="5"/>
      <c r="Q14" s="5"/>
      <c r="R14" s="179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</row>
    <row r="15" spans="1:228" x14ac:dyDescent="0.25">
      <c r="A15" s="180" t="s">
        <v>344</v>
      </c>
      <c r="B15" s="178">
        <v>125.06028322153539</v>
      </c>
      <c r="C15" s="11">
        <v>1.2506028322153537</v>
      </c>
      <c r="D15" s="23">
        <v>1.2506028322153537</v>
      </c>
      <c r="E15" s="11">
        <v>27.513262308737783</v>
      </c>
      <c r="F15" s="11">
        <v>1.2506028322153537</v>
      </c>
      <c r="G15" s="11">
        <v>68.783155771844463</v>
      </c>
      <c r="H15" s="11">
        <v>25.012056644307076</v>
      </c>
      <c r="I15" s="10">
        <v>125.06028322153539</v>
      </c>
      <c r="J15" s="10">
        <v>125.06028322153539</v>
      </c>
      <c r="K15" s="181"/>
      <c r="L15" s="5"/>
      <c r="M15" s="5"/>
      <c r="N15" s="5"/>
      <c r="O15" s="5"/>
      <c r="P15" s="5"/>
      <c r="Q15" s="5"/>
      <c r="R15" s="179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</row>
    <row r="16" spans="1:228" x14ac:dyDescent="0.25">
      <c r="A16" s="180" t="s">
        <v>401</v>
      </c>
      <c r="B16" s="178">
        <v>0</v>
      </c>
      <c r="C16" s="11">
        <v>0</v>
      </c>
      <c r="D16" s="23">
        <v>0</v>
      </c>
      <c r="E16" s="11">
        <v>0</v>
      </c>
      <c r="F16" s="11">
        <v>0</v>
      </c>
      <c r="G16" s="11">
        <v>0</v>
      </c>
      <c r="H16" s="11">
        <v>0</v>
      </c>
      <c r="I16" s="10">
        <v>0</v>
      </c>
      <c r="J16" s="10">
        <v>0</v>
      </c>
      <c r="K16" s="182"/>
      <c r="L16" s="5"/>
      <c r="M16" s="5"/>
      <c r="N16" s="5"/>
      <c r="O16" s="5"/>
      <c r="P16" s="5"/>
      <c r="Q16" s="5"/>
      <c r="R16" s="179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</row>
    <row r="17" spans="1:228" x14ac:dyDescent="0.25">
      <c r="A17" s="180" t="s">
        <v>346</v>
      </c>
      <c r="B17" s="178">
        <v>581.41523082993569</v>
      </c>
      <c r="C17" s="11">
        <v>5.8141523082993567</v>
      </c>
      <c r="D17" s="23">
        <v>5.8141523082993567</v>
      </c>
      <c r="E17" s="11">
        <v>127.91135078258586</v>
      </c>
      <c r="F17" s="11">
        <v>5.8141523082993567</v>
      </c>
      <c r="G17" s="11">
        <v>319.77837695646468</v>
      </c>
      <c r="H17" s="11">
        <v>116.28304616598714</v>
      </c>
      <c r="I17" s="10">
        <v>581.41523082993569</v>
      </c>
      <c r="J17" s="10">
        <v>581.41523082993569</v>
      </c>
      <c r="K17" s="181"/>
      <c r="L17" s="5"/>
      <c r="M17" s="5"/>
      <c r="N17" s="5"/>
      <c r="O17" s="5"/>
      <c r="P17" s="5"/>
      <c r="Q17" s="5"/>
      <c r="R17" s="179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</row>
    <row r="18" spans="1:228" x14ac:dyDescent="0.25">
      <c r="A18" s="180" t="s">
        <v>347</v>
      </c>
      <c r="B18" s="178">
        <v>528.7824981367005</v>
      </c>
      <c r="C18" s="11">
        <v>5.2878249813670051</v>
      </c>
      <c r="D18" s="23">
        <v>5.2878249813670051</v>
      </c>
      <c r="E18" s="11">
        <v>116.33214959007411</v>
      </c>
      <c r="F18" s="11">
        <v>5.2878249813670051</v>
      </c>
      <c r="G18" s="11">
        <v>290.8303739751853</v>
      </c>
      <c r="H18" s="11">
        <v>105.75649962734011</v>
      </c>
      <c r="I18" s="10">
        <v>528.7824981367005</v>
      </c>
      <c r="J18" s="10">
        <v>528.7824981367005</v>
      </c>
      <c r="K18" s="181"/>
      <c r="L18" s="5"/>
      <c r="M18" s="5" t="s">
        <v>62</v>
      </c>
      <c r="N18" s="5" t="s">
        <v>7</v>
      </c>
      <c r="O18" s="5"/>
      <c r="P18" s="5"/>
      <c r="Q18" s="5"/>
      <c r="R18" s="179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</row>
    <row r="19" spans="1:228" x14ac:dyDescent="0.25">
      <c r="A19" s="180" t="s">
        <v>348</v>
      </c>
      <c r="B19" s="178">
        <v>188.89473453461358</v>
      </c>
      <c r="C19" s="11">
        <v>1.8889473453461358</v>
      </c>
      <c r="D19" s="23">
        <v>1.8889473453461358</v>
      </c>
      <c r="E19" s="11">
        <v>41.556841597614984</v>
      </c>
      <c r="F19" s="11">
        <v>1.8889473453461358</v>
      </c>
      <c r="G19" s="11">
        <v>103.89210399403747</v>
      </c>
      <c r="H19" s="11">
        <v>37.77894690692272</v>
      </c>
      <c r="I19" s="10">
        <v>188.89473453461358</v>
      </c>
      <c r="J19" s="10">
        <v>188.89473453461358</v>
      </c>
      <c r="K19" s="181"/>
      <c r="L19" s="5"/>
      <c r="M19" s="5"/>
      <c r="N19" s="5"/>
      <c r="O19" s="5"/>
      <c r="P19" s="5"/>
      <c r="Q19" s="5"/>
      <c r="R19" s="179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</row>
    <row r="20" spans="1:228" x14ac:dyDescent="0.25">
      <c r="A20" s="180" t="s">
        <v>349</v>
      </c>
      <c r="B20" s="178">
        <v>327.91880398088483</v>
      </c>
      <c r="C20" s="11">
        <v>3.2791880398088478</v>
      </c>
      <c r="D20" s="23">
        <v>3.2791880398088478</v>
      </c>
      <c r="E20" s="11">
        <v>72.142136875794648</v>
      </c>
      <c r="F20" s="11">
        <v>3.2791880398088478</v>
      </c>
      <c r="G20" s="11">
        <v>180.35534218948663</v>
      </c>
      <c r="H20" s="11">
        <v>65.583760796176961</v>
      </c>
      <c r="I20" s="10">
        <v>327.91880398088483</v>
      </c>
      <c r="J20" s="10">
        <v>327.91880398088483</v>
      </c>
      <c r="K20" s="181"/>
      <c r="L20" s="5"/>
      <c r="M20" s="5"/>
      <c r="N20" s="5"/>
      <c r="O20" s="5"/>
      <c r="P20" s="5"/>
      <c r="Q20" s="5"/>
      <c r="R20" s="179"/>
      <c r="S20" s="8" t="s">
        <v>7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</row>
    <row r="21" spans="1:228" x14ac:dyDescent="0.25">
      <c r="A21" s="180" t="s">
        <v>350</v>
      </c>
      <c r="B21" s="178">
        <v>136.1085536411066</v>
      </c>
      <c r="C21" s="11">
        <v>1.3610855364110659</v>
      </c>
      <c r="D21" s="23">
        <v>1.3610855364110659</v>
      </c>
      <c r="E21" s="11">
        <v>29.94388180104345</v>
      </c>
      <c r="F21" s="11">
        <v>1.3610855364110659</v>
      </c>
      <c r="G21" s="11">
        <v>74.859704502608636</v>
      </c>
      <c r="H21" s="11">
        <v>27.221710728221321</v>
      </c>
      <c r="I21" s="10">
        <v>136.1085536411066</v>
      </c>
      <c r="J21" s="10">
        <v>136.1085536411066</v>
      </c>
      <c r="K21" s="181"/>
      <c r="L21" s="5"/>
      <c r="M21" s="5"/>
      <c r="N21" s="5"/>
      <c r="O21" s="5"/>
      <c r="P21" s="5"/>
      <c r="Q21" s="5"/>
      <c r="R21" s="179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</row>
    <row r="22" spans="1:228" x14ac:dyDescent="0.25">
      <c r="A22" s="180" t="s">
        <v>351</v>
      </c>
      <c r="B22" s="178">
        <v>56.315489499758876</v>
      </c>
      <c r="C22" s="11">
        <v>0.56315489499758875</v>
      </c>
      <c r="D22" s="23">
        <v>0.56315489499758875</v>
      </c>
      <c r="E22" s="11">
        <v>12.389407689946953</v>
      </c>
      <c r="F22" s="11">
        <v>0.56315489499758875</v>
      </c>
      <c r="G22" s="11">
        <v>30.973519224867385</v>
      </c>
      <c r="H22" s="11">
        <v>11.263097899951775</v>
      </c>
      <c r="I22" s="10">
        <v>56.315489499758876</v>
      </c>
      <c r="J22" s="10">
        <v>56.315489499758876</v>
      </c>
      <c r="K22" s="181"/>
      <c r="L22" s="5"/>
      <c r="M22" s="5"/>
      <c r="N22" s="5"/>
      <c r="O22" s="5"/>
      <c r="P22" s="5"/>
      <c r="Q22" s="5"/>
      <c r="R22" s="17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</row>
    <row r="23" spans="1:228" x14ac:dyDescent="0.25">
      <c r="A23" s="180" t="s">
        <v>352</v>
      </c>
      <c r="B23" s="178">
        <v>309.1981235477225</v>
      </c>
      <c r="C23" s="11">
        <v>3.0919812354772245</v>
      </c>
      <c r="D23" s="23">
        <v>3.0919812354772245</v>
      </c>
      <c r="E23" s="11">
        <v>68.023587180498936</v>
      </c>
      <c r="F23" s="11">
        <v>3.0919812354772245</v>
      </c>
      <c r="G23" s="11">
        <v>170.05896795124735</v>
      </c>
      <c r="H23" s="11">
        <v>61.839624709544495</v>
      </c>
      <c r="I23" s="10">
        <v>309.1981235477225</v>
      </c>
      <c r="J23" s="10">
        <v>309.1981235477225</v>
      </c>
      <c r="K23" s="181"/>
      <c r="L23" s="5"/>
      <c r="M23" s="5"/>
      <c r="N23" s="5"/>
      <c r="O23" s="5"/>
      <c r="P23" s="5"/>
      <c r="Q23" s="5"/>
      <c r="R23" s="179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</row>
    <row r="24" spans="1:228" x14ac:dyDescent="0.25">
      <c r="A24" s="180" t="s">
        <v>353</v>
      </c>
      <c r="B24" s="178">
        <v>654.14967775877949</v>
      </c>
      <c r="C24" s="11">
        <v>6.5414967775877955</v>
      </c>
      <c r="D24" s="23">
        <v>6.5414967775877955</v>
      </c>
      <c r="E24" s="11">
        <v>143.9129291069315</v>
      </c>
      <c r="F24" s="11">
        <v>6.5414967775877955</v>
      </c>
      <c r="G24" s="11">
        <v>359.78232276732876</v>
      </c>
      <c r="H24" s="11">
        <v>130.82993555175591</v>
      </c>
      <c r="I24" s="10">
        <v>654.14967775877949</v>
      </c>
      <c r="J24" s="10">
        <v>654.14967775877949</v>
      </c>
      <c r="K24" s="182"/>
      <c r="L24" s="5"/>
      <c r="M24" s="5"/>
      <c r="N24" s="5"/>
      <c r="O24" s="5"/>
      <c r="P24" s="5"/>
      <c r="Q24" s="5"/>
      <c r="R24" s="179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</row>
    <row r="25" spans="1:228" x14ac:dyDescent="0.25">
      <c r="A25" s="180" t="s">
        <v>354</v>
      </c>
      <c r="B25" s="178">
        <v>512.51698890788725</v>
      </c>
      <c r="C25" s="11">
        <v>5.1251698890788724</v>
      </c>
      <c r="D25" s="23">
        <v>5.1251698890788724</v>
      </c>
      <c r="E25" s="11">
        <v>112.7537375597352</v>
      </c>
      <c r="F25" s="11">
        <v>5.1251698890788724</v>
      </c>
      <c r="G25" s="11">
        <v>281.88434389933803</v>
      </c>
      <c r="H25" s="11">
        <v>102.50339778157746</v>
      </c>
      <c r="I25" s="10">
        <v>512.51698890788725</v>
      </c>
      <c r="J25" s="10">
        <v>512.51698890788725</v>
      </c>
      <c r="K25" s="181"/>
      <c r="L25" s="5"/>
      <c r="M25" s="5"/>
      <c r="N25" s="5"/>
      <c r="O25" s="5"/>
      <c r="P25" s="5"/>
      <c r="Q25" s="5"/>
      <c r="R25" s="179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</row>
    <row r="26" spans="1:228" x14ac:dyDescent="0.25">
      <c r="A26" s="180" t="s">
        <v>355</v>
      </c>
      <c r="B26" s="178">
        <v>191.81025033977821</v>
      </c>
      <c r="C26" s="11">
        <v>1.9181025033977819</v>
      </c>
      <c r="D26" s="23">
        <v>1.9181025033977819</v>
      </c>
      <c r="E26" s="11">
        <v>42.198255074751202</v>
      </c>
      <c r="F26" s="11">
        <v>1.9181025033977819</v>
      </c>
      <c r="G26" s="11">
        <v>105.49563768687801</v>
      </c>
      <c r="H26" s="11">
        <v>38.362050067955636</v>
      </c>
      <c r="I26" s="10">
        <v>191.81025033977821</v>
      </c>
      <c r="J26" s="10">
        <v>191.81025033977821</v>
      </c>
      <c r="K26" s="181"/>
      <c r="L26" s="5"/>
      <c r="M26" s="5"/>
      <c r="N26" s="5"/>
      <c r="O26" s="5"/>
      <c r="P26" s="5"/>
      <c r="Q26" s="5"/>
      <c r="R26" s="179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</row>
    <row r="27" spans="1:228" x14ac:dyDescent="0.25">
      <c r="A27" s="180" t="s">
        <v>356</v>
      </c>
      <c r="B27" s="178">
        <v>118.15511420930336</v>
      </c>
      <c r="C27" s="11">
        <v>1.1815511420930336</v>
      </c>
      <c r="D27" s="23">
        <v>1.1815511420930336</v>
      </c>
      <c r="E27" s="11">
        <v>25.99412512604674</v>
      </c>
      <c r="F27" s="11">
        <v>1.1815511420930336</v>
      </c>
      <c r="G27" s="11">
        <v>64.985312815116856</v>
      </c>
      <c r="H27" s="11">
        <v>23.631022841860673</v>
      </c>
      <c r="I27" s="10">
        <v>118.15511420930336</v>
      </c>
      <c r="J27" s="10">
        <v>118.15511420930336</v>
      </c>
      <c r="K27" s="181"/>
      <c r="L27" s="5"/>
      <c r="M27" s="5"/>
      <c r="N27" s="5"/>
      <c r="O27" s="5"/>
      <c r="P27" s="5"/>
      <c r="Q27" s="5"/>
      <c r="R27" s="179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</row>
    <row r="28" spans="1:228" x14ac:dyDescent="0.25">
      <c r="A28" s="180" t="s">
        <v>357</v>
      </c>
      <c r="B28" s="178">
        <v>465.71528782498149</v>
      </c>
      <c r="C28" s="11">
        <v>4.6571528782498142</v>
      </c>
      <c r="D28" s="23">
        <v>0</v>
      </c>
      <c r="E28" s="11">
        <v>102.45736332149592</v>
      </c>
      <c r="F28" s="11">
        <v>4.6571528782498142</v>
      </c>
      <c r="G28" s="11">
        <v>256.14340830373982</v>
      </c>
      <c r="H28" s="11">
        <v>97.800210443246101</v>
      </c>
      <c r="I28" s="10">
        <v>465.71528782498149</v>
      </c>
      <c r="J28" s="10">
        <v>465.71528782498149</v>
      </c>
      <c r="K28" s="181"/>
      <c r="L28" s="5"/>
      <c r="M28" s="5"/>
      <c r="N28" s="5"/>
      <c r="O28" s="5"/>
      <c r="P28" s="5"/>
      <c r="Q28" s="5"/>
      <c r="R28" s="179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</row>
    <row r="29" spans="1:228" x14ac:dyDescent="0.25">
      <c r="A29" s="180" t="s">
        <v>358</v>
      </c>
      <c r="B29" s="178">
        <v>224.18782059713277</v>
      </c>
      <c r="C29" s="11">
        <v>2.2418782059713274</v>
      </c>
      <c r="D29" s="23">
        <v>2.2418782059713274</v>
      </c>
      <c r="E29" s="11">
        <v>49.321320531369203</v>
      </c>
      <c r="F29" s="11">
        <v>2.2418782059713274</v>
      </c>
      <c r="G29" s="11">
        <v>123.30330132842302</v>
      </c>
      <c r="H29" s="11">
        <v>44.837564119426553</v>
      </c>
      <c r="I29" s="10">
        <v>224.18782059713277</v>
      </c>
      <c r="J29" s="10">
        <v>224.18782059713277</v>
      </c>
      <c r="K29" s="181"/>
      <c r="L29" s="5"/>
      <c r="M29" s="5"/>
      <c r="N29" s="5"/>
      <c r="O29" s="5"/>
      <c r="P29" s="5"/>
      <c r="Q29" s="5"/>
      <c r="R29" s="179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</row>
    <row r="30" spans="1:228" x14ac:dyDescent="0.25">
      <c r="A30" s="180" t="s">
        <v>359</v>
      </c>
      <c r="B30" s="178">
        <v>110.48270419571224</v>
      </c>
      <c r="C30" s="11">
        <v>1.1048270419571222</v>
      </c>
      <c r="D30" s="23">
        <v>1.1048270419571222</v>
      </c>
      <c r="E30" s="11">
        <v>24.30619492305669</v>
      </c>
      <c r="F30" s="11">
        <v>1.1048270419571222</v>
      </c>
      <c r="G30" s="11">
        <v>60.765487307641735</v>
      </c>
      <c r="H30" s="11">
        <v>22.096540839142449</v>
      </c>
      <c r="I30" s="10">
        <v>110.48270419571224</v>
      </c>
      <c r="J30" s="10">
        <v>110.48270419571224</v>
      </c>
      <c r="K30" s="181"/>
      <c r="L30" s="5"/>
      <c r="M30" s="5"/>
      <c r="N30" s="5"/>
      <c r="O30" s="5"/>
      <c r="P30" s="5"/>
      <c r="Q30" s="5"/>
      <c r="R30" s="179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</row>
    <row r="31" spans="1:228" ht="15.75" thickBot="1" x14ac:dyDescent="0.3">
      <c r="A31" s="183" t="s">
        <v>360</v>
      </c>
      <c r="B31" s="178">
        <v>197.33438554956379</v>
      </c>
      <c r="C31" s="11">
        <v>1.973343855495638</v>
      </c>
      <c r="D31" s="23">
        <v>1.973343855495638</v>
      </c>
      <c r="E31" s="11">
        <v>43.413564820904035</v>
      </c>
      <c r="F31" s="11">
        <v>1.973343855495638</v>
      </c>
      <c r="G31" s="11">
        <v>108.53391205226009</v>
      </c>
      <c r="H31" s="11">
        <v>39.466877109912758</v>
      </c>
      <c r="I31" s="10">
        <v>197.33438554956379</v>
      </c>
      <c r="J31" s="10">
        <v>197.33438554956379</v>
      </c>
      <c r="K31" s="181"/>
      <c r="L31" s="5"/>
      <c r="M31" s="5"/>
      <c r="N31" s="5"/>
      <c r="O31" s="5"/>
      <c r="P31" s="5"/>
      <c r="Q31" s="5"/>
      <c r="R31" s="179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</row>
    <row r="32" spans="1:228" ht="15.75" thickBot="1" x14ac:dyDescent="0.3">
      <c r="A32" s="184" t="s">
        <v>43</v>
      </c>
      <c r="B32" s="185">
        <v>7000.0000000000018</v>
      </c>
      <c r="C32" s="185">
        <v>70.000000000000028</v>
      </c>
      <c r="D32" s="185">
        <v>47.160769871541945</v>
      </c>
      <c r="E32" s="185">
        <v>1539.9999999999998</v>
      </c>
      <c r="F32" s="185">
        <v>70.000000000000028</v>
      </c>
      <c r="G32" s="185">
        <v>3850.0000000000005</v>
      </c>
      <c r="H32" s="185">
        <v>1422.839230128458</v>
      </c>
      <c r="I32" s="185">
        <v>7000.0000000000018</v>
      </c>
      <c r="J32" s="186">
        <v>7000.0000000000018</v>
      </c>
      <c r="K32" s="187"/>
      <c r="L32" s="5"/>
      <c r="O32" s="5"/>
      <c r="P32" s="1"/>
    </row>
    <row r="33" spans="1:4" x14ac:dyDescent="0.25">
      <c r="A33" s="3"/>
      <c r="B33" s="150">
        <f>B32/1000</f>
        <v>7.0000000000000018</v>
      </c>
      <c r="C33" s="150"/>
      <c r="D33" s="150"/>
    </row>
    <row r="34" spans="1:4" x14ac:dyDescent="0.25">
      <c r="A34" s="3"/>
      <c r="B34" s="150"/>
      <c r="C34" s="150"/>
      <c r="D34" s="150"/>
    </row>
    <row r="35" spans="1:4" x14ac:dyDescent="0.25">
      <c r="A35" s="3"/>
      <c r="B35" s="150"/>
      <c r="C35" s="150"/>
      <c r="D35" s="150"/>
    </row>
    <row r="36" spans="1:4" x14ac:dyDescent="0.25">
      <c r="A36" s="3"/>
      <c r="B36" s="150"/>
      <c r="C36" s="150"/>
      <c r="D36" s="150"/>
    </row>
    <row r="37" spans="1:4" x14ac:dyDescent="0.25">
      <c r="A37" s="3"/>
      <c r="B37" s="150"/>
      <c r="C37" s="150"/>
      <c r="D37" s="150"/>
    </row>
    <row r="38" spans="1:4" x14ac:dyDescent="0.25">
      <c r="B38" s="188"/>
      <c r="C38" s="188"/>
      <c r="D38" s="188"/>
    </row>
  </sheetData>
  <mergeCells count="13">
    <mergeCell ref="I7:J7"/>
    <mergeCell ref="B8:J8"/>
    <mergeCell ref="A9:A10"/>
    <mergeCell ref="B9:B10"/>
    <mergeCell ref="C9:H9"/>
    <mergeCell ref="I9:I10"/>
    <mergeCell ref="J9:J10"/>
    <mergeCell ref="A6:J6"/>
    <mergeCell ref="B1:J1"/>
    <mergeCell ref="B2:J2"/>
    <mergeCell ref="A3:J3"/>
    <mergeCell ref="F4:J4"/>
    <mergeCell ref="B5:J5"/>
  </mergeCells>
  <pageMargins left="0.7" right="0.7" top="0.75" bottom="0.75" header="0.3" footer="0.3"/>
  <pageSetup paperSize="9" scale="81" orientation="landscape" verticalDpi="0" r:id="rId1"/>
  <colBreaks count="1" manualBreakCount="1">
    <brk id="10" max="104857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X31"/>
  <sheetViews>
    <sheetView zoomScaleNormal="100" workbookViewId="0">
      <selection activeCell="C31" sqref="C30:C31"/>
    </sheetView>
  </sheetViews>
  <sheetFormatPr defaultRowHeight="15" x14ac:dyDescent="0.25"/>
  <cols>
    <col min="1" max="1" width="19.28515625" customWidth="1"/>
    <col min="2" max="2" width="10.140625" customWidth="1"/>
    <col min="3" max="3" width="50.85546875" customWidth="1"/>
  </cols>
  <sheetData>
    <row r="1" spans="1:206" s="2" customFormat="1" ht="12.75" x14ac:dyDescent="0.2">
      <c r="A1" s="525" t="s">
        <v>603</v>
      </c>
      <c r="B1" s="525"/>
      <c r="C1" s="525"/>
    </row>
    <row r="2" spans="1:206" s="2" customFormat="1" ht="12.75" x14ac:dyDescent="0.2">
      <c r="A2" s="525" t="s">
        <v>365</v>
      </c>
      <c r="B2" s="525"/>
      <c r="C2" s="525"/>
    </row>
    <row r="3" spans="1:206" s="2" customFormat="1" ht="12.75" x14ac:dyDescent="0.2">
      <c r="A3" s="525" t="s">
        <v>604</v>
      </c>
      <c r="B3" s="525"/>
      <c r="C3" s="525"/>
    </row>
    <row r="4" spans="1:206" s="2" customFormat="1" ht="12.75" x14ac:dyDescent="0.2">
      <c r="A4" s="525" t="s">
        <v>605</v>
      </c>
      <c r="B4" s="525"/>
      <c r="C4" s="525"/>
    </row>
    <row r="5" spans="1:206" s="2" customFormat="1" ht="12.75" x14ac:dyDescent="0.2">
      <c r="A5" s="553" t="s">
        <v>744</v>
      </c>
      <c r="B5" s="553"/>
      <c r="C5" s="553"/>
    </row>
    <row r="6" spans="1:206" x14ac:dyDescent="0.25">
      <c r="B6" s="141"/>
    </row>
    <row r="7" spans="1:206" ht="16.7" customHeight="1" x14ac:dyDescent="0.25">
      <c r="A7" s="554" t="s">
        <v>606</v>
      </c>
      <c r="B7" s="554"/>
      <c r="C7" s="554"/>
      <c r="E7" t="s">
        <v>7</v>
      </c>
    </row>
    <row r="8" spans="1:206" ht="20.100000000000001" customHeight="1" thickBot="1" x14ac:dyDescent="0.3">
      <c r="B8" s="189"/>
    </row>
    <row r="9" spans="1:206" ht="25.5" customHeight="1" x14ac:dyDescent="0.25">
      <c r="A9" s="544" t="s">
        <v>380</v>
      </c>
      <c r="B9" s="547" t="s">
        <v>51</v>
      </c>
      <c r="C9" s="550" t="s">
        <v>402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</row>
    <row r="10" spans="1:206" ht="14.1" customHeight="1" thickBot="1" x14ac:dyDescent="0.3">
      <c r="A10" s="545"/>
      <c r="B10" s="548"/>
      <c r="C10" s="55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</row>
    <row r="11" spans="1:206" ht="0.6" customHeight="1" thickBot="1" x14ac:dyDescent="0.3">
      <c r="A11" s="545"/>
      <c r="B11" s="548"/>
      <c r="C11" s="551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</row>
    <row r="12" spans="1:206" s="3" customFormat="1" ht="16.149999999999999" hidden="1" customHeight="1" x14ac:dyDescent="0.2">
      <c r="A12" s="546"/>
      <c r="B12" s="549"/>
      <c r="C12" s="55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</row>
    <row r="13" spans="1:206" s="389" customFormat="1" ht="13.7" customHeight="1" x14ac:dyDescent="0.2">
      <c r="A13" s="395" t="s">
        <v>263</v>
      </c>
      <c r="B13" s="396" t="s">
        <v>109</v>
      </c>
      <c r="C13" s="397">
        <v>3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</row>
    <row r="14" spans="1:206" ht="26.25" x14ac:dyDescent="0.25">
      <c r="A14" s="160" t="s">
        <v>346</v>
      </c>
      <c r="B14" s="190">
        <v>466000</v>
      </c>
      <c r="C14" s="398" t="s">
        <v>734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</row>
    <row r="15" spans="1:206" ht="26.25" x14ac:dyDescent="0.25">
      <c r="A15" s="160" t="s">
        <v>348</v>
      </c>
      <c r="B15" s="190">
        <v>500000</v>
      </c>
      <c r="C15" s="398" t="s">
        <v>607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</row>
    <row r="16" spans="1:206" ht="51.75" x14ac:dyDescent="0.25">
      <c r="A16" s="160" t="s">
        <v>350</v>
      </c>
      <c r="B16" s="399">
        <v>450000</v>
      </c>
      <c r="C16" s="398" t="s">
        <v>608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</row>
    <row r="17" spans="1:206" x14ac:dyDescent="0.25">
      <c r="A17" s="160" t="s">
        <v>353</v>
      </c>
      <c r="B17" s="190">
        <v>1850000</v>
      </c>
      <c r="C17" s="132" t="s">
        <v>609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</row>
    <row r="18" spans="1:206" ht="26.25" x14ac:dyDescent="0.25">
      <c r="A18" s="160" t="s">
        <v>355</v>
      </c>
      <c r="B18" s="190">
        <v>1000000</v>
      </c>
      <c r="C18" s="398" t="s">
        <v>610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</row>
    <row r="19" spans="1:206" x14ac:dyDescent="0.25">
      <c r="A19" s="160" t="s">
        <v>357</v>
      </c>
      <c r="B19" s="190">
        <v>1500000</v>
      </c>
      <c r="C19" s="398" t="s">
        <v>611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</row>
    <row r="20" spans="1:206" x14ac:dyDescent="0.25">
      <c r="A20" s="160" t="s">
        <v>359</v>
      </c>
      <c r="B20" s="190">
        <v>500000</v>
      </c>
      <c r="C20" s="132" t="s">
        <v>609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</row>
    <row r="21" spans="1:206" ht="15.75" thickBot="1" x14ac:dyDescent="0.3">
      <c r="A21" s="400" t="s">
        <v>43</v>
      </c>
      <c r="B21" s="191">
        <v>6266000</v>
      </c>
      <c r="C21" s="132"/>
    </row>
    <row r="22" spans="1:206" x14ac:dyDescent="0.25">
      <c r="A22" s="3"/>
      <c r="B22" s="150"/>
    </row>
    <row r="23" spans="1:206" x14ac:dyDescent="0.25">
      <c r="A23" s="3"/>
      <c r="B23" s="150"/>
    </row>
    <row r="24" spans="1:206" x14ac:dyDescent="0.25">
      <c r="A24" s="3"/>
      <c r="B24" s="150"/>
    </row>
    <row r="25" spans="1:206" x14ac:dyDescent="0.25">
      <c r="A25" s="3"/>
      <c r="B25" s="150"/>
    </row>
    <row r="26" spans="1:206" x14ac:dyDescent="0.25">
      <c r="A26" s="3"/>
      <c r="B26" s="151"/>
    </row>
    <row r="27" spans="1:206" x14ac:dyDescent="0.25">
      <c r="A27" s="3"/>
      <c r="B27" s="150"/>
    </row>
    <row r="28" spans="1:206" x14ac:dyDescent="0.25">
      <c r="A28" s="3"/>
      <c r="B28" s="150"/>
    </row>
    <row r="31" spans="1:206" x14ac:dyDescent="0.25">
      <c r="B31" s="1"/>
    </row>
  </sheetData>
  <mergeCells count="9">
    <mergeCell ref="A9:A12"/>
    <mergeCell ref="B9:B12"/>
    <mergeCell ref="C9:C12"/>
    <mergeCell ref="A1:C1"/>
    <mergeCell ref="A2:C2"/>
    <mergeCell ref="A3:C3"/>
    <mergeCell ref="A4:C4"/>
    <mergeCell ref="A5:C5"/>
    <mergeCell ref="A7:C7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2"/>
  <sheetViews>
    <sheetView zoomScaleNormal="100" workbookViewId="0">
      <selection activeCell="H23" sqref="H23"/>
    </sheetView>
  </sheetViews>
  <sheetFormatPr defaultRowHeight="15" x14ac:dyDescent="0.25"/>
  <cols>
    <col min="1" max="1" width="19.7109375" customWidth="1"/>
    <col min="2" max="2" width="23.42578125" customWidth="1"/>
    <col min="3" max="3" width="11.42578125" customWidth="1"/>
    <col min="4" max="4" width="10.140625" bestFit="1" customWidth="1"/>
  </cols>
  <sheetData>
    <row r="1" spans="1:213" s="2" customFormat="1" ht="12.75" x14ac:dyDescent="0.2">
      <c r="C1" s="525" t="s">
        <v>387</v>
      </c>
      <c r="D1" s="525"/>
      <c r="E1" s="525"/>
    </row>
    <row r="2" spans="1:213" s="2" customFormat="1" ht="12.75" x14ac:dyDescent="0.2">
      <c r="A2" s="525" t="s">
        <v>365</v>
      </c>
      <c r="B2" s="525"/>
      <c r="C2" s="525"/>
      <c r="D2" s="525"/>
      <c r="E2" s="525"/>
    </row>
    <row r="3" spans="1:213" s="2" customFormat="1" ht="12.75" x14ac:dyDescent="0.2">
      <c r="A3" s="525" t="s">
        <v>604</v>
      </c>
      <c r="B3" s="525"/>
      <c r="C3" s="525"/>
      <c r="D3" s="525"/>
      <c r="E3" s="525"/>
    </row>
    <row r="4" spans="1:213" s="2" customFormat="1" ht="12.75" x14ac:dyDescent="0.2">
      <c r="A4" s="565" t="s">
        <v>736</v>
      </c>
      <c r="B4" s="565"/>
      <c r="C4" s="565"/>
      <c r="D4" s="565"/>
      <c r="E4" s="565"/>
    </row>
    <row r="5" spans="1:213" x14ac:dyDescent="0.25">
      <c r="C5" s="141"/>
    </row>
    <row r="6" spans="1:213" s="2" customFormat="1" ht="50.1" customHeight="1" x14ac:dyDescent="0.2">
      <c r="A6" s="566" t="s">
        <v>612</v>
      </c>
      <c r="B6" s="566"/>
      <c r="C6" s="566"/>
      <c r="D6" s="566"/>
      <c r="E6" s="566"/>
    </row>
    <row r="7" spans="1:213" s="2" customFormat="1" ht="20.100000000000001" customHeight="1" thickBot="1" x14ac:dyDescent="0.25">
      <c r="C7" s="142"/>
    </row>
    <row r="8" spans="1:213" s="2" customFormat="1" ht="25.5" customHeight="1" x14ac:dyDescent="0.2">
      <c r="A8" s="517" t="s">
        <v>380</v>
      </c>
      <c r="B8" s="518" t="s">
        <v>613</v>
      </c>
      <c r="C8" s="556" t="s">
        <v>51</v>
      </c>
      <c r="D8" s="557"/>
      <c r="E8" s="558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</row>
    <row r="9" spans="1:213" s="2" customFormat="1" ht="24" customHeight="1" x14ac:dyDescent="0.2">
      <c r="A9" s="520"/>
      <c r="B9" s="521"/>
      <c r="C9" s="559"/>
      <c r="D9" s="560"/>
      <c r="E9" s="561"/>
      <c r="F9" s="130"/>
      <c r="G9" s="130" t="s">
        <v>7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</row>
    <row r="10" spans="1:213" ht="22.7" customHeight="1" thickBot="1" x14ac:dyDescent="0.3">
      <c r="A10" s="520"/>
      <c r="B10" s="521"/>
      <c r="C10" s="562"/>
      <c r="D10" s="563"/>
      <c r="E10" s="56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</row>
    <row r="11" spans="1:213" s="3" customFormat="1" ht="16.350000000000001" customHeight="1" thickBot="1" x14ac:dyDescent="0.25">
      <c r="A11" s="516"/>
      <c r="B11" s="555"/>
      <c r="C11" s="143" t="s">
        <v>52</v>
      </c>
      <c r="D11" s="143" t="s">
        <v>53</v>
      </c>
      <c r="E11" s="143" t="s">
        <v>496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</row>
    <row r="12" spans="1:213" ht="8.65" customHeight="1" thickBot="1" x14ac:dyDescent="0.3">
      <c r="A12" s="144" t="s">
        <v>263</v>
      </c>
      <c r="B12" s="144"/>
      <c r="C12" s="144" t="s">
        <v>264</v>
      </c>
      <c r="D12" s="145" t="s">
        <v>265</v>
      </c>
      <c r="E12" s="146" t="s">
        <v>382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</row>
    <row r="13" spans="1:213" x14ac:dyDescent="0.25">
      <c r="A13" s="147" t="s">
        <v>342</v>
      </c>
      <c r="B13" s="147"/>
      <c r="C13" s="152">
        <v>3016917</v>
      </c>
      <c r="D13" s="153"/>
      <c r="E13" s="153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</row>
    <row r="14" spans="1:213" x14ac:dyDescent="0.25">
      <c r="A14" s="147" t="s">
        <v>347</v>
      </c>
      <c r="B14" s="147"/>
      <c r="C14" s="152">
        <v>1645248</v>
      </c>
      <c r="D14" s="153"/>
      <c r="E14" s="15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</row>
    <row r="15" spans="1:213" x14ac:dyDescent="0.25">
      <c r="A15" s="147" t="s">
        <v>348</v>
      </c>
      <c r="B15" s="147"/>
      <c r="C15" s="152">
        <v>1070147</v>
      </c>
      <c r="D15" s="153"/>
      <c r="E15" s="153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</row>
    <row r="16" spans="1:213" x14ac:dyDescent="0.25">
      <c r="A16" s="147" t="s">
        <v>354</v>
      </c>
      <c r="B16" s="147"/>
      <c r="C16" s="152">
        <v>1754248</v>
      </c>
      <c r="D16" s="153"/>
      <c r="E16" s="153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</row>
    <row r="17" spans="1:5" ht="15.75" thickBot="1" x14ac:dyDescent="0.3">
      <c r="A17" s="149" t="s">
        <v>43</v>
      </c>
      <c r="B17" s="149"/>
      <c r="C17" s="154">
        <v>7486560</v>
      </c>
      <c r="D17" s="154">
        <v>0</v>
      </c>
      <c r="E17" s="154">
        <v>0</v>
      </c>
    </row>
    <row r="18" spans="1:5" x14ac:dyDescent="0.25">
      <c r="A18" s="3"/>
      <c r="B18" s="3"/>
      <c r="C18" s="150"/>
    </row>
    <row r="19" spans="1:5" x14ac:dyDescent="0.25">
      <c r="A19" s="3"/>
      <c r="B19" s="3"/>
      <c r="C19" s="150"/>
    </row>
    <row r="20" spans="1:5" x14ac:dyDescent="0.25">
      <c r="A20" s="3"/>
      <c r="B20" s="3"/>
      <c r="C20" s="150"/>
      <c r="E20" t="s">
        <v>7</v>
      </c>
    </row>
    <row r="21" spans="1:5" x14ac:dyDescent="0.25">
      <c r="A21" s="3"/>
      <c r="B21" s="3"/>
      <c r="C21" s="150"/>
    </row>
    <row r="22" spans="1:5" x14ac:dyDescent="0.25">
      <c r="A22" s="3"/>
      <c r="B22" s="3"/>
      <c r="C22" s="150"/>
    </row>
  </sheetData>
  <mergeCells count="8">
    <mergeCell ref="A8:A11"/>
    <mergeCell ref="B8:B11"/>
    <mergeCell ref="C8:E10"/>
    <mergeCell ref="C1:E1"/>
    <mergeCell ref="A2:E2"/>
    <mergeCell ref="A3:E3"/>
    <mergeCell ref="A4:E4"/>
    <mergeCell ref="A6:E6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E36"/>
  <sheetViews>
    <sheetView zoomScaleNormal="100" workbookViewId="0">
      <selection activeCell="F24" sqref="F24:F25"/>
    </sheetView>
  </sheetViews>
  <sheetFormatPr defaultRowHeight="15" x14ac:dyDescent="0.25"/>
  <cols>
    <col min="1" max="1" width="51.85546875" customWidth="1"/>
    <col min="2" max="2" width="9.85546875" customWidth="1"/>
  </cols>
  <sheetData>
    <row r="1" spans="1:213" s="2" customFormat="1" ht="12.75" x14ac:dyDescent="0.2">
      <c r="B1" s="525" t="s">
        <v>614</v>
      </c>
      <c r="C1" s="525"/>
      <c r="D1" s="525"/>
    </row>
    <row r="2" spans="1:213" s="2" customFormat="1" ht="12.75" x14ac:dyDescent="0.2">
      <c r="A2" s="525" t="s">
        <v>365</v>
      </c>
      <c r="B2" s="525"/>
      <c r="C2" s="525"/>
      <c r="D2" s="525"/>
    </row>
    <row r="3" spans="1:213" s="2" customFormat="1" ht="12.75" x14ac:dyDescent="0.2">
      <c r="A3" s="525" t="s">
        <v>366</v>
      </c>
      <c r="B3" s="525"/>
      <c r="C3" s="525"/>
      <c r="D3" s="525"/>
    </row>
    <row r="4" spans="1:213" s="2" customFormat="1" ht="12.75" x14ac:dyDescent="0.2">
      <c r="A4" s="525" t="s">
        <v>601</v>
      </c>
      <c r="B4" s="525"/>
      <c r="C4" s="525"/>
      <c r="D4" s="525"/>
    </row>
    <row r="5" spans="1:213" s="2" customFormat="1" ht="12.75" customHeight="1" x14ac:dyDescent="0.2">
      <c r="B5" s="565" t="s">
        <v>743</v>
      </c>
      <c r="C5" s="565"/>
      <c r="D5" s="565"/>
    </row>
    <row r="6" spans="1:213" s="2" customFormat="1" ht="50.1" customHeight="1" thickBot="1" x14ac:dyDescent="0.25">
      <c r="A6" s="569" t="s">
        <v>615</v>
      </c>
      <c r="B6" s="569"/>
      <c r="C6" s="569"/>
      <c r="D6" s="569"/>
    </row>
    <row r="7" spans="1:213" s="2" customFormat="1" ht="25.5" customHeight="1" x14ac:dyDescent="0.2">
      <c r="A7" s="544" t="s">
        <v>380</v>
      </c>
      <c r="B7" s="567" t="s">
        <v>51</v>
      </c>
      <c r="C7" s="567"/>
      <c r="D7" s="567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</row>
    <row r="8" spans="1:213" s="2" customFormat="1" ht="22.7" customHeight="1" x14ac:dyDescent="0.2">
      <c r="A8" s="545"/>
      <c r="B8" s="567"/>
      <c r="C8" s="567"/>
      <c r="D8" s="567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</row>
    <row r="9" spans="1:213" s="2" customFormat="1" ht="11.25" customHeight="1" x14ac:dyDescent="0.2">
      <c r="A9" s="545"/>
      <c r="B9" s="567"/>
      <c r="C9" s="567"/>
      <c r="D9" s="567"/>
      <c r="E9" s="130"/>
      <c r="F9" s="568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</row>
    <row r="10" spans="1:213" s="2" customFormat="1" ht="16.350000000000001" customHeight="1" thickBot="1" x14ac:dyDescent="0.25">
      <c r="A10" s="546"/>
      <c r="B10" s="155" t="s">
        <v>52</v>
      </c>
      <c r="C10" s="155" t="s">
        <v>53</v>
      </c>
      <c r="D10" s="155" t="s">
        <v>496</v>
      </c>
      <c r="E10" s="130"/>
      <c r="F10" s="568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</row>
    <row r="11" spans="1:213" s="2" customFormat="1" ht="8.65" customHeight="1" thickBot="1" x14ac:dyDescent="0.25">
      <c r="A11" s="156" t="s">
        <v>263</v>
      </c>
      <c r="B11" s="157" t="s">
        <v>109</v>
      </c>
      <c r="C11" s="158" t="s">
        <v>264</v>
      </c>
      <c r="D11" s="159" t="s">
        <v>265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</row>
    <row r="12" spans="1:213" s="2" customFormat="1" ht="12.75" x14ac:dyDescent="0.2">
      <c r="A12" s="160" t="s">
        <v>341</v>
      </c>
      <c r="B12" s="161">
        <v>97000</v>
      </c>
      <c r="C12" s="162">
        <v>97000</v>
      </c>
      <c r="D12" s="162">
        <v>97000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</row>
    <row r="13" spans="1:213" s="2" customFormat="1" ht="12.75" x14ac:dyDescent="0.2">
      <c r="A13" s="160" t="s">
        <v>342</v>
      </c>
      <c r="B13" s="161">
        <v>249000</v>
      </c>
      <c r="C13" s="162">
        <v>249000</v>
      </c>
      <c r="D13" s="162">
        <v>249000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</row>
    <row r="14" spans="1:213" s="2" customFormat="1" ht="12.75" x14ac:dyDescent="0.2">
      <c r="A14" s="160" t="s">
        <v>343</v>
      </c>
      <c r="B14" s="161">
        <v>207000</v>
      </c>
      <c r="C14" s="162">
        <v>207000</v>
      </c>
      <c r="D14" s="162">
        <v>207000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</row>
    <row r="15" spans="1:213" s="2" customFormat="1" ht="12.75" x14ac:dyDescent="0.2">
      <c r="A15" s="160" t="s">
        <v>344</v>
      </c>
      <c r="B15" s="161">
        <v>90000</v>
      </c>
      <c r="C15" s="162">
        <v>90000</v>
      </c>
      <c r="D15" s="162">
        <v>90000</v>
      </c>
      <c r="E15" s="130"/>
      <c r="F15" s="130"/>
      <c r="G15" s="14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</row>
    <row r="16" spans="1:213" s="2" customFormat="1" ht="12.75" x14ac:dyDescent="0.2">
      <c r="A16" s="160" t="s">
        <v>345</v>
      </c>
      <c r="B16" s="161">
        <v>0</v>
      </c>
      <c r="C16" s="162">
        <v>0</v>
      </c>
      <c r="D16" s="162">
        <v>0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</row>
    <row r="17" spans="1:213" s="2" customFormat="1" ht="12.75" x14ac:dyDescent="0.2">
      <c r="A17" s="160" t="s">
        <v>346</v>
      </c>
      <c r="B17" s="161">
        <v>234000</v>
      </c>
      <c r="C17" s="162">
        <v>234000</v>
      </c>
      <c r="D17" s="162">
        <v>234000</v>
      </c>
      <c r="E17" s="130"/>
      <c r="F17" s="130"/>
      <c r="G17" s="14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</row>
    <row r="18" spans="1:213" s="2" customFormat="1" ht="12.75" x14ac:dyDescent="0.2">
      <c r="A18" s="160" t="s">
        <v>347</v>
      </c>
      <c r="B18" s="161">
        <v>236000</v>
      </c>
      <c r="C18" s="162">
        <v>236000</v>
      </c>
      <c r="D18" s="162">
        <v>236000</v>
      </c>
      <c r="E18" s="130"/>
      <c r="F18" s="130"/>
      <c r="G18" s="14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</row>
    <row r="19" spans="1:213" s="2" customFormat="1" ht="12.75" x14ac:dyDescent="0.2">
      <c r="A19" s="160" t="s">
        <v>348</v>
      </c>
      <c r="B19" s="161">
        <v>93000</v>
      </c>
      <c r="C19" s="162">
        <v>93000</v>
      </c>
      <c r="D19" s="162">
        <v>93000</v>
      </c>
      <c r="E19" s="130"/>
      <c r="F19" s="130"/>
      <c r="G19" s="14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</row>
    <row r="20" spans="1:213" s="2" customFormat="1" ht="12.75" x14ac:dyDescent="0.2">
      <c r="A20" s="160" t="s">
        <v>349</v>
      </c>
      <c r="B20" s="161">
        <v>85000</v>
      </c>
      <c r="C20" s="162">
        <v>85000</v>
      </c>
      <c r="D20" s="162">
        <v>85000</v>
      </c>
      <c r="E20" s="130"/>
      <c r="F20" s="130"/>
      <c r="G20" s="14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</row>
    <row r="21" spans="1:213" s="2" customFormat="1" ht="12.75" x14ac:dyDescent="0.2">
      <c r="A21" s="160" t="s">
        <v>350</v>
      </c>
      <c r="B21" s="161">
        <v>78000</v>
      </c>
      <c r="C21" s="162">
        <v>78000</v>
      </c>
      <c r="D21" s="162">
        <v>78000</v>
      </c>
      <c r="E21" s="130"/>
      <c r="F21" s="130"/>
      <c r="G21" s="14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</row>
    <row r="22" spans="1:213" s="2" customFormat="1" ht="12.75" x14ac:dyDescent="0.2">
      <c r="A22" s="160" t="s">
        <v>351</v>
      </c>
      <c r="B22" s="161">
        <v>89000</v>
      </c>
      <c r="C22" s="162">
        <v>89000</v>
      </c>
      <c r="D22" s="162">
        <v>89000</v>
      </c>
      <c r="E22" s="130"/>
      <c r="F22" s="130"/>
      <c r="G22" s="14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</row>
    <row r="23" spans="1:213" s="2" customFormat="1" ht="12.75" x14ac:dyDescent="0.2">
      <c r="A23" s="160" t="s">
        <v>352</v>
      </c>
      <c r="B23" s="161">
        <v>85000</v>
      </c>
      <c r="C23" s="162">
        <v>85000</v>
      </c>
      <c r="D23" s="162">
        <v>85000</v>
      </c>
      <c r="E23" s="130"/>
      <c r="F23" s="130"/>
      <c r="G23" s="14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</row>
    <row r="24" spans="1:213" s="2" customFormat="1" ht="12.75" x14ac:dyDescent="0.2">
      <c r="A24" s="160" t="s">
        <v>353</v>
      </c>
      <c r="B24" s="161">
        <v>210000</v>
      </c>
      <c r="C24" s="162">
        <v>210000</v>
      </c>
      <c r="D24" s="162">
        <v>210000</v>
      </c>
      <c r="E24" s="130"/>
      <c r="F24" s="130"/>
      <c r="G24" s="14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</row>
    <row r="25" spans="1:213" s="2" customFormat="1" ht="12.75" x14ac:dyDescent="0.2">
      <c r="A25" s="160" t="s">
        <v>354</v>
      </c>
      <c r="B25" s="161">
        <v>205000</v>
      </c>
      <c r="C25" s="162">
        <v>205000</v>
      </c>
      <c r="D25" s="162">
        <v>205000</v>
      </c>
      <c r="E25" s="130"/>
      <c r="F25" s="130"/>
      <c r="G25" s="14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</row>
    <row r="26" spans="1:213" s="2" customFormat="1" ht="12.75" x14ac:dyDescent="0.2">
      <c r="A26" s="160" t="s">
        <v>355</v>
      </c>
      <c r="B26" s="161">
        <v>91000</v>
      </c>
      <c r="C26" s="162">
        <v>91000</v>
      </c>
      <c r="D26" s="162">
        <v>91000</v>
      </c>
      <c r="E26" s="130"/>
      <c r="F26" s="130"/>
      <c r="G26" s="14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</row>
    <row r="27" spans="1:213" s="2" customFormat="1" ht="12.75" x14ac:dyDescent="0.2">
      <c r="A27" s="160" t="s">
        <v>356</v>
      </c>
      <c r="B27" s="161">
        <v>78000</v>
      </c>
      <c r="C27" s="162">
        <v>78000</v>
      </c>
      <c r="D27" s="162">
        <v>78000</v>
      </c>
      <c r="E27" s="130"/>
      <c r="F27" s="130"/>
      <c r="G27" s="14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</row>
    <row r="28" spans="1:213" s="2" customFormat="1" ht="12.75" x14ac:dyDescent="0.2">
      <c r="A28" s="160" t="s">
        <v>357</v>
      </c>
      <c r="B28" s="161">
        <v>206000</v>
      </c>
      <c r="C28" s="162">
        <v>206000</v>
      </c>
      <c r="D28" s="162">
        <v>206000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</row>
    <row r="29" spans="1:213" s="2" customFormat="1" ht="12.75" x14ac:dyDescent="0.2">
      <c r="A29" s="160" t="s">
        <v>358</v>
      </c>
      <c r="B29" s="161">
        <v>94000</v>
      </c>
      <c r="C29" s="162">
        <v>94000</v>
      </c>
      <c r="D29" s="162">
        <v>94000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</row>
    <row r="30" spans="1:213" s="2" customFormat="1" ht="12.75" x14ac:dyDescent="0.2">
      <c r="A30" s="160" t="s">
        <v>359</v>
      </c>
      <c r="B30" s="161">
        <v>91000</v>
      </c>
      <c r="C30" s="162">
        <v>91000</v>
      </c>
      <c r="D30" s="162">
        <v>91000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</row>
    <row r="31" spans="1:213" s="2" customFormat="1" ht="13.5" thickBot="1" x14ac:dyDescent="0.25">
      <c r="A31" s="163" t="s">
        <v>360</v>
      </c>
      <c r="B31" s="161">
        <v>81000</v>
      </c>
      <c r="C31" s="162">
        <v>81000</v>
      </c>
      <c r="D31" s="162">
        <v>81000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</row>
    <row r="32" spans="1:213" s="2" customFormat="1" ht="13.5" thickBot="1" x14ac:dyDescent="0.25">
      <c r="A32" s="137" t="s">
        <v>43</v>
      </c>
      <c r="B32" s="164">
        <v>2599000</v>
      </c>
      <c r="C32" s="164">
        <v>2599000</v>
      </c>
      <c r="D32" s="164">
        <v>2599000</v>
      </c>
    </row>
    <row r="33" spans="1:2" s="2" customFormat="1" ht="12.75" x14ac:dyDescent="0.2">
      <c r="B33" s="138"/>
    </row>
    <row r="34" spans="1:2" s="2" customFormat="1" ht="12.75" x14ac:dyDescent="0.2">
      <c r="B34" s="138"/>
    </row>
    <row r="35" spans="1:2" x14ac:dyDescent="0.25">
      <c r="A35" s="3"/>
      <c r="B35" s="150"/>
    </row>
    <row r="36" spans="1:2" x14ac:dyDescent="0.25">
      <c r="A36" s="3"/>
      <c r="B36" s="150"/>
    </row>
  </sheetData>
  <mergeCells count="9">
    <mergeCell ref="B7:D9"/>
    <mergeCell ref="F9:F10"/>
    <mergeCell ref="B1:D1"/>
    <mergeCell ref="A2:D2"/>
    <mergeCell ref="A3:D3"/>
    <mergeCell ref="A4:D4"/>
    <mergeCell ref="B5:D5"/>
    <mergeCell ref="A6:D6"/>
    <mergeCell ref="A7:A10"/>
  </mergeCells>
  <pageMargins left="0.7" right="0.7" top="0.75" bottom="0.75" header="0.3" footer="0.3"/>
  <pageSetup paperSize="9" orientation="portrait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96"/>
  <sheetViews>
    <sheetView topLeftCell="A25" zoomScaleNormal="100" workbookViewId="0">
      <selection activeCell="H5" sqref="H5:Q5"/>
    </sheetView>
  </sheetViews>
  <sheetFormatPr defaultColWidth="8.7109375" defaultRowHeight="15" x14ac:dyDescent="0.25"/>
  <cols>
    <col min="1" max="1" width="4.140625" style="68" customWidth="1"/>
    <col min="2" max="2" width="23.7109375" style="68" customWidth="1"/>
    <col min="3" max="5" width="10.85546875" style="68" customWidth="1"/>
    <col min="6" max="7" width="9.85546875" style="68" customWidth="1"/>
    <col min="8" max="8" width="11.85546875" style="68" customWidth="1"/>
    <col min="9" max="9" width="7.5703125" style="68" customWidth="1"/>
    <col min="10" max="10" width="10.85546875" style="68" customWidth="1"/>
    <col min="11" max="11" width="7.5703125" style="68" customWidth="1"/>
    <col min="12" max="12" width="8.42578125" style="68" customWidth="1"/>
    <col min="13" max="13" width="8.7109375" style="68" customWidth="1"/>
    <col min="14" max="15" width="8.85546875" style="68" customWidth="1"/>
    <col min="16" max="16" width="11.7109375" style="68" customWidth="1"/>
    <col min="17" max="17" width="10.85546875" style="68" customWidth="1"/>
    <col min="18" max="21" width="8.7109375" style="68"/>
    <col min="22" max="22" width="10" style="68" bestFit="1" customWidth="1"/>
    <col min="23" max="16384" width="8.7109375" style="68"/>
  </cols>
  <sheetData>
    <row r="1" spans="1:21" s="19" customFormat="1" ht="12.75" x14ac:dyDescent="0.2">
      <c r="F1" s="587" t="s">
        <v>406</v>
      </c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</row>
    <row r="2" spans="1:21" s="19" customFormat="1" ht="12.75" x14ac:dyDescent="0.2">
      <c r="F2" s="401"/>
      <c r="G2" s="401"/>
      <c r="H2" s="401"/>
      <c r="I2" s="401"/>
      <c r="J2" s="401"/>
      <c r="K2" s="401"/>
      <c r="L2" s="401"/>
      <c r="M2" s="587" t="s">
        <v>365</v>
      </c>
      <c r="N2" s="587"/>
      <c r="O2" s="587"/>
      <c r="P2" s="587"/>
      <c r="Q2" s="587"/>
    </row>
    <row r="3" spans="1:21" s="19" customFormat="1" ht="12.75" x14ac:dyDescent="0.2">
      <c r="F3" s="401"/>
      <c r="G3" s="401"/>
      <c r="H3" s="401"/>
      <c r="I3" s="401"/>
      <c r="J3" s="401"/>
      <c r="K3" s="401"/>
      <c r="L3" s="401"/>
      <c r="M3" s="587" t="s">
        <v>407</v>
      </c>
      <c r="N3" s="587"/>
      <c r="O3" s="587"/>
      <c r="P3" s="587"/>
      <c r="Q3" s="587"/>
    </row>
    <row r="4" spans="1:21" s="19" customFormat="1" ht="12.75" x14ac:dyDescent="0.2">
      <c r="H4" s="587" t="s">
        <v>616</v>
      </c>
      <c r="I4" s="587"/>
      <c r="J4" s="587"/>
      <c r="K4" s="587"/>
      <c r="L4" s="587"/>
      <c r="M4" s="587"/>
      <c r="N4" s="587"/>
      <c r="O4" s="587"/>
      <c r="P4" s="587"/>
      <c r="Q4" s="587"/>
    </row>
    <row r="5" spans="1:21" s="19" customFormat="1" ht="12.75" x14ac:dyDescent="0.2">
      <c r="H5" s="588" t="s">
        <v>744</v>
      </c>
      <c r="I5" s="588"/>
      <c r="J5" s="588"/>
      <c r="K5" s="588"/>
      <c r="L5" s="588"/>
      <c r="M5" s="588"/>
      <c r="N5" s="588"/>
      <c r="O5" s="588"/>
      <c r="P5" s="588"/>
      <c r="Q5" s="588"/>
    </row>
    <row r="6" spans="1:21" s="19" customFormat="1" ht="12.75" x14ac:dyDescent="0.2">
      <c r="A6" s="589" t="s">
        <v>409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</row>
    <row r="7" spans="1:21" s="19" customFormat="1" ht="12.75" x14ac:dyDescent="0.2">
      <c r="A7" s="589" t="s">
        <v>617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</row>
    <row r="8" spans="1:21" s="19" customFormat="1" ht="12.75" x14ac:dyDescent="0.2">
      <c r="A8" s="589" t="s">
        <v>410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</row>
    <row r="9" spans="1:21" s="19" customFormat="1" ht="12.75" x14ac:dyDescent="0.2"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</row>
    <row r="10" spans="1:21" s="19" customFormat="1" ht="12.75" x14ac:dyDescent="0.2">
      <c r="A10" s="591" t="s">
        <v>48</v>
      </c>
      <c r="B10" s="592" t="s">
        <v>411</v>
      </c>
      <c r="C10" s="580" t="s">
        <v>52</v>
      </c>
      <c r="D10" s="575">
        <v>111</v>
      </c>
      <c r="E10" s="575"/>
      <c r="F10" s="575"/>
      <c r="G10" s="403"/>
      <c r="H10" s="590" t="s">
        <v>412</v>
      </c>
      <c r="I10" s="404">
        <v>112</v>
      </c>
      <c r="J10" s="403">
        <v>119</v>
      </c>
      <c r="K10" s="405">
        <v>244</v>
      </c>
      <c r="L10" s="405">
        <v>244</v>
      </c>
      <c r="M10" s="405">
        <v>244</v>
      </c>
      <c r="N10" s="575">
        <v>244</v>
      </c>
      <c r="O10" s="575"/>
      <c r="P10" s="575" t="s">
        <v>53</v>
      </c>
      <c r="Q10" s="575" t="s">
        <v>496</v>
      </c>
    </row>
    <row r="11" spans="1:21" s="19" customFormat="1" ht="12.75" customHeight="1" x14ac:dyDescent="0.2">
      <c r="A11" s="591"/>
      <c r="B11" s="592"/>
      <c r="C11" s="581"/>
      <c r="D11" s="576" t="s">
        <v>413</v>
      </c>
      <c r="E11" s="577"/>
      <c r="F11" s="577"/>
      <c r="G11" s="578"/>
      <c r="H11" s="590"/>
      <c r="I11" s="582" t="s">
        <v>414</v>
      </c>
      <c r="J11" s="584" t="s">
        <v>415</v>
      </c>
      <c r="K11" s="571" t="s">
        <v>618</v>
      </c>
      <c r="L11" s="573" t="s">
        <v>416</v>
      </c>
      <c r="M11" s="571" t="s">
        <v>417</v>
      </c>
      <c r="N11" s="579" t="s">
        <v>418</v>
      </c>
      <c r="O11" s="579" t="s">
        <v>419</v>
      </c>
      <c r="P11" s="575"/>
      <c r="Q11" s="575"/>
      <c r="R11" s="20"/>
      <c r="S11" s="20"/>
      <c r="T11" s="20"/>
      <c r="U11" s="20"/>
    </row>
    <row r="12" spans="1:21" s="19" customFormat="1" ht="173.65" customHeight="1" thickBot="1" x14ac:dyDescent="0.25">
      <c r="A12" s="591"/>
      <c r="B12" s="592"/>
      <c r="C12" s="581"/>
      <c r="D12" s="406" t="s">
        <v>619</v>
      </c>
      <c r="E12" s="406" t="s">
        <v>620</v>
      </c>
      <c r="F12" s="406" t="s">
        <v>621</v>
      </c>
      <c r="G12" s="406" t="s">
        <v>420</v>
      </c>
      <c r="H12" s="590"/>
      <c r="I12" s="583"/>
      <c r="J12" s="585"/>
      <c r="K12" s="572"/>
      <c r="L12" s="574"/>
      <c r="M12" s="586"/>
      <c r="N12" s="579"/>
      <c r="O12" s="579"/>
      <c r="P12" s="575"/>
      <c r="Q12" s="575"/>
      <c r="R12" s="20"/>
      <c r="S12" s="20"/>
      <c r="T12" s="20"/>
      <c r="U12" s="20"/>
    </row>
    <row r="13" spans="1:21" s="19" customFormat="1" ht="13.5" thickTop="1" x14ac:dyDescent="0.2">
      <c r="A13" s="17">
        <v>1</v>
      </c>
      <c r="B13" s="222" t="str">
        <f>'[1]учительство  '!B5</f>
        <v xml:space="preserve"> МКОУ Алак СОШ лицей</v>
      </c>
      <c r="C13" s="25">
        <v>19962447.608788304</v>
      </c>
      <c r="D13" s="25">
        <v>1659187.7999999998</v>
      </c>
      <c r="E13" s="25">
        <v>10217714.460248739</v>
      </c>
      <c r="F13" s="25">
        <v>436680</v>
      </c>
      <c r="G13" s="25">
        <v>2780196.0000000005</v>
      </c>
      <c r="H13" s="25">
        <v>15093778.260248739</v>
      </c>
      <c r="I13" s="25"/>
      <c r="J13" s="25">
        <v>4558321.0345951188</v>
      </c>
      <c r="K13" s="407"/>
      <c r="L13" s="17"/>
      <c r="M13" s="407">
        <v>310348.31394444447</v>
      </c>
      <c r="N13" s="25">
        <v>0</v>
      </c>
      <c r="O13" s="25">
        <v>0</v>
      </c>
      <c r="P13" s="25">
        <v>19962447.608788304</v>
      </c>
      <c r="Q13" s="25">
        <v>19962447.608788304</v>
      </c>
      <c r="R13" s="20"/>
      <c r="S13" s="20"/>
      <c r="T13" s="20"/>
      <c r="U13" s="20"/>
    </row>
    <row r="14" spans="1:21" s="19" customFormat="1" ht="12.75" x14ac:dyDescent="0.2">
      <c r="A14" s="408">
        <v>2</v>
      </c>
      <c r="B14" s="222" t="str">
        <f>'[1]учительство  '!B6</f>
        <v xml:space="preserve"> МКОУ Анди СОШ №1</v>
      </c>
      <c r="C14" s="25">
        <v>22625446.753615942</v>
      </c>
      <c r="D14" s="25">
        <v>2522295</v>
      </c>
      <c r="E14" s="25">
        <v>11207618.972174728</v>
      </c>
      <c r="F14" s="25">
        <v>418485</v>
      </c>
      <c r="G14" s="25">
        <v>2979613.2</v>
      </c>
      <c r="H14" s="25">
        <v>17128012.172174729</v>
      </c>
      <c r="I14" s="25"/>
      <c r="J14" s="25">
        <v>5172659.6759967683</v>
      </c>
      <c r="K14" s="407"/>
      <c r="L14" s="17"/>
      <c r="M14" s="407">
        <v>324774.90544444445</v>
      </c>
      <c r="N14" s="25">
        <v>0</v>
      </c>
      <c r="O14" s="25">
        <v>0</v>
      </c>
      <c r="P14" s="25">
        <v>22625446.753615942</v>
      </c>
      <c r="Q14" s="25">
        <v>22625446.753615942</v>
      </c>
      <c r="R14" s="20"/>
      <c r="S14" s="20"/>
      <c r="T14" s="20"/>
      <c r="U14" s="20"/>
    </row>
    <row r="15" spans="1:21" s="19" customFormat="1" ht="12.75" x14ac:dyDescent="0.2">
      <c r="A15" s="17">
        <v>3</v>
      </c>
      <c r="B15" s="222" t="str">
        <f>'[1]учительство  '!B7</f>
        <v xml:space="preserve"> МКОУ Анди СОШ №2 </v>
      </c>
      <c r="C15" s="25">
        <v>22274209.319952205</v>
      </c>
      <c r="D15" s="25">
        <v>2389373.4000000004</v>
      </c>
      <c r="E15" s="25">
        <v>11250478.437341683</v>
      </c>
      <c r="F15" s="25">
        <v>418485</v>
      </c>
      <c r="G15" s="25">
        <v>2812219.2</v>
      </c>
      <c r="H15" s="25">
        <v>16870556.037341684</v>
      </c>
      <c r="I15" s="25"/>
      <c r="J15" s="25">
        <v>5094907.9232771881</v>
      </c>
      <c r="K15" s="407"/>
      <c r="L15" s="17"/>
      <c r="M15" s="407">
        <v>308745.35933333338</v>
      </c>
      <c r="N15" s="25">
        <v>0</v>
      </c>
      <c r="O15" s="25">
        <v>0</v>
      </c>
      <c r="P15" s="25">
        <v>22274209.319952205</v>
      </c>
      <c r="Q15" s="25">
        <v>22274209.319952205</v>
      </c>
      <c r="R15" s="20"/>
      <c r="S15" s="20"/>
      <c r="T15" s="20"/>
      <c r="U15" s="20"/>
    </row>
    <row r="16" spans="1:21" s="19" customFormat="1" ht="12.75" x14ac:dyDescent="0.2">
      <c r="A16" s="408">
        <v>4</v>
      </c>
      <c r="B16" s="222" t="str">
        <f>'[1]учительство  '!B8</f>
        <v xml:space="preserve"> МКОУ Ансалта СОШ</v>
      </c>
      <c r="C16" s="25">
        <v>22842172.14377784</v>
      </c>
      <c r="D16" s="25">
        <v>2121372</v>
      </c>
      <c r="E16" s="25">
        <v>11601882.281191379</v>
      </c>
      <c r="F16" s="25">
        <v>363900</v>
      </c>
      <c r="G16" s="25">
        <v>3158652</v>
      </c>
      <c r="H16" s="25">
        <v>17245806.281191379</v>
      </c>
      <c r="I16" s="25"/>
      <c r="J16" s="25">
        <v>5208233.4969197959</v>
      </c>
      <c r="K16" s="407"/>
      <c r="L16" s="17"/>
      <c r="M16" s="407">
        <v>388132.36566666665</v>
      </c>
      <c r="N16" s="25">
        <v>0</v>
      </c>
      <c r="O16" s="25">
        <v>0</v>
      </c>
      <c r="P16" s="25">
        <v>22842172.14377784</v>
      </c>
      <c r="Q16" s="25">
        <v>22842172.14377784</v>
      </c>
      <c r="R16" s="20"/>
      <c r="S16" s="20"/>
      <c r="T16" s="20"/>
      <c r="U16" s="20"/>
    </row>
    <row r="17" spans="1:21" s="19" customFormat="1" ht="12.75" x14ac:dyDescent="0.2">
      <c r="A17" s="17">
        <v>5</v>
      </c>
      <c r="B17" s="222" t="str">
        <f>'[1]учительство  '!B9</f>
        <v xml:space="preserve"> МКОУ Ашали ООШ</v>
      </c>
      <c r="C17" s="25">
        <v>9260113.6202778313</v>
      </c>
      <c r="D17" s="25">
        <v>593551.80000000005</v>
      </c>
      <c r="E17" s="25">
        <v>4686651.3633726314</v>
      </c>
      <c r="F17" s="25">
        <v>167394</v>
      </c>
      <c r="G17" s="25">
        <v>1556764.2000000002</v>
      </c>
      <c r="H17" s="25">
        <v>7004361.3633726314</v>
      </c>
      <c r="I17" s="25"/>
      <c r="J17" s="25">
        <v>2115317.1317385347</v>
      </c>
      <c r="K17" s="407"/>
      <c r="L17" s="17"/>
      <c r="M17" s="407">
        <v>140435.12516666666</v>
      </c>
      <c r="N17" s="25">
        <v>0</v>
      </c>
      <c r="O17" s="25">
        <v>0</v>
      </c>
      <c r="P17" s="25">
        <v>9260113.6202778313</v>
      </c>
      <c r="Q17" s="25">
        <v>9260113.6202778313</v>
      </c>
      <c r="R17" s="20"/>
      <c r="S17" s="20"/>
      <c r="T17" s="20"/>
      <c r="U17" s="20"/>
    </row>
    <row r="18" spans="1:21" s="19" customFormat="1" ht="12.75" x14ac:dyDescent="0.2">
      <c r="A18" s="408">
        <v>6</v>
      </c>
      <c r="B18" s="222" t="str">
        <f>'[1]учительство  '!B10</f>
        <v xml:space="preserve">МКОУ БСШ №1 </v>
      </c>
      <c r="C18" s="25">
        <v>30681475.236838304</v>
      </c>
      <c r="D18" s="25">
        <v>2440092</v>
      </c>
      <c r="E18" s="25">
        <v>17099530.792545207</v>
      </c>
      <c r="F18" s="25">
        <v>582240</v>
      </c>
      <c r="G18" s="25">
        <v>3071316.0000000005</v>
      </c>
      <c r="H18" s="25">
        <v>23193178.792545207</v>
      </c>
      <c r="I18" s="25"/>
      <c r="J18" s="25">
        <v>7004339.9953486519</v>
      </c>
      <c r="K18" s="407"/>
      <c r="L18" s="17"/>
      <c r="M18" s="407">
        <v>483956.44894444442</v>
      </c>
      <c r="N18" s="25">
        <v>0</v>
      </c>
      <c r="O18" s="25">
        <v>0</v>
      </c>
      <c r="P18" s="25">
        <v>30681475.236838304</v>
      </c>
      <c r="Q18" s="25">
        <v>30681475.236838304</v>
      </c>
      <c r="R18" s="20"/>
      <c r="S18" s="20"/>
      <c r="T18" s="20"/>
      <c r="U18" s="20"/>
    </row>
    <row r="19" spans="1:21" s="19" customFormat="1" ht="12.75" x14ac:dyDescent="0.2">
      <c r="A19" s="17">
        <v>7</v>
      </c>
      <c r="B19" s="222" t="str">
        <f>'[1]учительство  '!B11</f>
        <v xml:space="preserve"> МКОУ БСШ №2</v>
      </c>
      <c r="C19" s="25">
        <v>28288987.229478735</v>
      </c>
      <c r="D19" s="25">
        <v>2240640</v>
      </c>
      <c r="E19" s="25">
        <v>16115178.863270914</v>
      </c>
      <c r="F19" s="25">
        <v>582240</v>
      </c>
      <c r="G19" s="25">
        <v>2445408</v>
      </c>
      <c r="H19" s="25">
        <v>21383466.863270916</v>
      </c>
      <c r="I19" s="25"/>
      <c r="J19" s="25">
        <v>6457806.9927078169</v>
      </c>
      <c r="K19" s="407"/>
      <c r="L19" s="17"/>
      <c r="M19" s="407">
        <v>447713.37349999999</v>
      </c>
      <c r="N19" s="25">
        <v>0</v>
      </c>
      <c r="O19" s="25">
        <v>0</v>
      </c>
      <c r="P19" s="25">
        <v>28288987.229478735</v>
      </c>
      <c r="Q19" s="25">
        <v>28288987.229478735</v>
      </c>
      <c r="R19" s="20"/>
      <c r="S19" s="20"/>
      <c r="T19" s="20"/>
      <c r="U19" s="20"/>
    </row>
    <row r="20" spans="1:21" s="19" customFormat="1" ht="12.75" x14ac:dyDescent="0.2">
      <c r="A20" s="408">
        <v>8</v>
      </c>
      <c r="B20" s="222" t="str">
        <f>'[1]учительство  '!B12</f>
        <v xml:space="preserve">МКОУ БСШ №3 </v>
      </c>
      <c r="C20" s="25">
        <v>11567761.721004814</v>
      </c>
      <c r="D20" s="25">
        <v>986352</v>
      </c>
      <c r="E20" s="25">
        <v>5797783.1047570687</v>
      </c>
      <c r="F20" s="25">
        <v>436680</v>
      </c>
      <c r="G20" s="25">
        <v>1513823.9999999998</v>
      </c>
      <c r="H20" s="25">
        <v>8734639.1047570687</v>
      </c>
      <c r="I20" s="25"/>
      <c r="J20" s="25">
        <v>2637861.0096366345</v>
      </c>
      <c r="K20" s="407"/>
      <c r="L20" s="17"/>
      <c r="M20" s="407">
        <v>195261.60661111111</v>
      </c>
      <c r="N20" s="25">
        <v>0</v>
      </c>
      <c r="O20" s="25">
        <v>0</v>
      </c>
      <c r="P20" s="25">
        <v>11567761.721004814</v>
      </c>
      <c r="Q20" s="25">
        <v>11567761.721004814</v>
      </c>
      <c r="R20" s="20"/>
      <c r="S20" s="20"/>
      <c r="T20" s="20"/>
      <c r="U20" s="20"/>
    </row>
    <row r="21" spans="1:21" s="19" customFormat="1" ht="12.75" x14ac:dyDescent="0.2">
      <c r="A21" s="17">
        <v>9</v>
      </c>
      <c r="B21" s="222" t="str">
        <f>'[1]учительство  '!B13</f>
        <v xml:space="preserve">МКОУ Гагатли СОШ </v>
      </c>
      <c r="C21" s="25">
        <v>20894184.559114363</v>
      </c>
      <c r="D21" s="25">
        <v>1797463.7999999998</v>
      </c>
      <c r="E21" s="25">
        <v>11547002.31934027</v>
      </c>
      <c r="F21" s="25">
        <v>351527.4</v>
      </c>
      <c r="G21" s="25">
        <v>2125903.7999999998</v>
      </c>
      <c r="H21" s="25">
        <v>15821897.31934027</v>
      </c>
      <c r="I21" s="25"/>
      <c r="J21" s="25">
        <v>4778212.9904407617</v>
      </c>
      <c r="K21" s="407"/>
      <c r="L21" s="17"/>
      <c r="M21" s="407">
        <v>294074.24933333334</v>
      </c>
      <c r="N21" s="25">
        <v>0</v>
      </c>
      <c r="O21" s="25">
        <v>0</v>
      </c>
      <c r="P21" s="25">
        <v>20894184.559114363</v>
      </c>
      <c r="Q21" s="25">
        <v>20894184.559114363</v>
      </c>
      <c r="R21" s="20"/>
      <c r="S21" s="20"/>
      <c r="T21" s="20"/>
      <c r="U21" s="20"/>
    </row>
    <row r="22" spans="1:21" s="19" customFormat="1" ht="12.75" x14ac:dyDescent="0.2">
      <c r="A22" s="408">
        <v>10</v>
      </c>
      <c r="B22" s="222" t="str">
        <f>'[1]учительство  '!B14</f>
        <v xml:space="preserve"> МКОУ Годобери СОШ  </v>
      </c>
      <c r="C22" s="25">
        <v>27173405.783655006</v>
      </c>
      <c r="D22" s="25">
        <v>2103092.4000000004</v>
      </c>
      <c r="E22" s="25">
        <v>13843459.683819341</v>
      </c>
      <c r="F22" s="25">
        <v>585879</v>
      </c>
      <c r="G22" s="25">
        <v>4034195.4000000004</v>
      </c>
      <c r="H22" s="25">
        <v>20566626.483819343</v>
      </c>
      <c r="I22" s="25"/>
      <c r="J22" s="25">
        <v>6211121.1981134415</v>
      </c>
      <c r="K22" s="407"/>
      <c r="L22" s="17"/>
      <c r="M22" s="407">
        <v>395658.10172222229</v>
      </c>
      <c r="N22" s="25">
        <v>0</v>
      </c>
      <c r="O22" s="25">
        <v>0</v>
      </c>
      <c r="P22" s="25">
        <v>27173405.783655006</v>
      </c>
      <c r="Q22" s="25">
        <v>27173405.783655006</v>
      </c>
      <c r="R22" s="20"/>
      <c r="S22" s="20"/>
      <c r="T22" s="20"/>
      <c r="U22" s="20"/>
    </row>
    <row r="23" spans="1:21" s="19" customFormat="1" ht="12.75" x14ac:dyDescent="0.2">
      <c r="A23" s="17">
        <v>11</v>
      </c>
      <c r="B23" s="222" t="str">
        <f>'[1]учительство  '!B15</f>
        <v xml:space="preserve"> МКОУ Зило СОШ  </v>
      </c>
      <c r="C23" s="25">
        <v>12885405.431390889</v>
      </c>
      <c r="D23" s="25">
        <v>1238481</v>
      </c>
      <c r="E23" s="25">
        <v>5943873.272351766</v>
      </c>
      <c r="F23" s="25">
        <v>334788</v>
      </c>
      <c r="G23" s="25">
        <v>2226340.2000000002</v>
      </c>
      <c r="H23" s="25">
        <v>9743482.4723517671</v>
      </c>
      <c r="I23" s="25"/>
      <c r="J23" s="25">
        <v>2942531.7066502334</v>
      </c>
      <c r="K23" s="407"/>
      <c r="L23" s="17"/>
      <c r="M23" s="407">
        <v>199391.25238888891</v>
      </c>
      <c r="N23" s="25">
        <v>0</v>
      </c>
      <c r="O23" s="25">
        <v>0</v>
      </c>
      <c r="P23" s="25">
        <v>12885405.431390889</v>
      </c>
      <c r="Q23" s="25">
        <v>12885405.431390889</v>
      </c>
      <c r="R23" s="20"/>
      <c r="S23" s="20"/>
      <c r="T23" s="20"/>
      <c r="U23" s="20"/>
    </row>
    <row r="24" spans="1:21" s="19" customFormat="1" ht="12.75" x14ac:dyDescent="0.2">
      <c r="A24" s="408">
        <v>12</v>
      </c>
      <c r="B24" s="222" t="str">
        <f>'[1]учительство  '!B16</f>
        <v xml:space="preserve"> МКОУ Кванхидатли ООШ  </v>
      </c>
      <c r="C24" s="25">
        <v>8166102.9998591831</v>
      </c>
      <c r="D24" s="25">
        <v>484116</v>
      </c>
      <c r="E24" s="25">
        <v>4322944.724375546</v>
      </c>
      <c r="F24" s="25">
        <v>145560</v>
      </c>
      <c r="G24" s="25">
        <v>1208148.0000000002</v>
      </c>
      <c r="H24" s="25">
        <v>6160768.724375546</v>
      </c>
      <c r="I24" s="25"/>
      <c r="J24" s="25">
        <v>1860552.1547614147</v>
      </c>
      <c r="K24" s="407"/>
      <c r="L24" s="17"/>
      <c r="M24" s="407">
        <v>144782.12072222223</v>
      </c>
      <c r="N24" s="25">
        <v>0</v>
      </c>
      <c r="O24" s="25">
        <v>0</v>
      </c>
      <c r="P24" s="25">
        <v>8166102.9998591831</v>
      </c>
      <c r="Q24" s="25">
        <v>8166102.9998591831</v>
      </c>
      <c r="R24" s="20"/>
      <c r="S24" s="20"/>
      <c r="T24" s="20"/>
      <c r="U24" s="20"/>
    </row>
    <row r="25" spans="1:21" s="19" customFormat="1" ht="12.75" x14ac:dyDescent="0.2">
      <c r="A25" s="17">
        <v>13</v>
      </c>
      <c r="B25" s="222" t="str">
        <f>'[1]учительство  '!B17</f>
        <v xml:space="preserve"> МКОУ Миарсо СОШ  </v>
      </c>
      <c r="C25" s="25">
        <v>15582691.487822376</v>
      </c>
      <c r="D25" s="25">
        <v>1092168</v>
      </c>
      <c r="E25" s="25">
        <v>7823773.590843264</v>
      </c>
      <c r="F25" s="25">
        <v>582240</v>
      </c>
      <c r="G25" s="25">
        <v>2262002.4</v>
      </c>
      <c r="H25" s="25">
        <v>11760183.990843264</v>
      </c>
      <c r="I25" s="25"/>
      <c r="J25" s="25">
        <v>3551575.5652346658</v>
      </c>
      <c r="K25" s="407"/>
      <c r="L25" s="17"/>
      <c r="M25" s="407">
        <v>270931.93174444448</v>
      </c>
      <c r="N25" s="25">
        <v>0</v>
      </c>
      <c r="O25" s="25">
        <v>0</v>
      </c>
      <c r="P25" s="25">
        <v>15582691.487822376</v>
      </c>
      <c r="Q25" s="25">
        <v>15582691.487822376</v>
      </c>
      <c r="R25" s="20"/>
      <c r="S25" s="20"/>
      <c r="T25" s="20"/>
      <c r="U25" s="20"/>
    </row>
    <row r="26" spans="1:21" s="19" customFormat="1" ht="12.75" x14ac:dyDescent="0.2">
      <c r="A26" s="408">
        <v>14</v>
      </c>
      <c r="B26" s="222" t="str">
        <f>'[1]учительство  '!B18</f>
        <v xml:space="preserve"> МКОУ Муни СОШ  </v>
      </c>
      <c r="C26" s="25">
        <v>21683711.914961562</v>
      </c>
      <c r="D26" s="25">
        <v>1739784</v>
      </c>
      <c r="E26" s="25">
        <v>12128482.97509422</v>
      </c>
      <c r="F26" s="25">
        <v>509460</v>
      </c>
      <c r="G26" s="25">
        <v>2008728</v>
      </c>
      <c r="H26" s="25">
        <v>16386454.97509422</v>
      </c>
      <c r="I26" s="25"/>
      <c r="J26" s="25">
        <v>4948709.4024784546</v>
      </c>
      <c r="K26" s="407"/>
      <c r="L26" s="17"/>
      <c r="M26" s="407">
        <v>348547.53738888889</v>
      </c>
      <c r="N26" s="25">
        <v>0</v>
      </c>
      <c r="O26" s="25">
        <v>0</v>
      </c>
      <c r="P26" s="25">
        <v>21683711.914961562</v>
      </c>
      <c r="Q26" s="25">
        <v>21683711.914961562</v>
      </c>
      <c r="R26" s="20"/>
      <c r="S26" s="20"/>
      <c r="T26" s="20"/>
      <c r="U26" s="20"/>
    </row>
    <row r="27" spans="1:21" s="19" customFormat="1" ht="12.75" x14ac:dyDescent="0.2">
      <c r="A27" s="17">
        <v>15</v>
      </c>
      <c r="B27" s="222" t="str">
        <f>'[1]учительство  '!B19</f>
        <v xml:space="preserve"> МКОУ Ортоколо СОШ  </v>
      </c>
      <c r="C27" s="25">
        <v>11194286.132347509</v>
      </c>
      <c r="D27" s="25">
        <v>981588</v>
      </c>
      <c r="E27" s="25">
        <v>5079390.5458378205</v>
      </c>
      <c r="F27" s="25">
        <v>363900</v>
      </c>
      <c r="G27" s="25">
        <v>2016006.0000000005</v>
      </c>
      <c r="H27" s="25">
        <v>8440884.5458378214</v>
      </c>
      <c r="I27" s="25"/>
      <c r="J27" s="25">
        <v>2549147.1328430218</v>
      </c>
      <c r="K27" s="407"/>
      <c r="L27" s="17"/>
      <c r="M27" s="407">
        <v>204254.45366666667</v>
      </c>
      <c r="N27" s="25">
        <v>0</v>
      </c>
      <c r="O27" s="25">
        <v>0</v>
      </c>
      <c r="P27" s="25">
        <v>11194286.132347509</v>
      </c>
      <c r="Q27" s="25">
        <v>11194286.132347509</v>
      </c>
      <c r="R27" s="20"/>
      <c r="S27" s="20"/>
      <c r="T27" s="20"/>
      <c r="U27" s="20"/>
    </row>
    <row r="28" spans="1:21" s="19" customFormat="1" ht="12.75" x14ac:dyDescent="0.2">
      <c r="A28" s="408">
        <v>16</v>
      </c>
      <c r="B28" s="222" t="str">
        <f>'[1]учительство  '!B20</f>
        <v xml:space="preserve"> МКОУ Рахата СОШ  </v>
      </c>
      <c r="C28" s="25">
        <v>21248505.3117586</v>
      </c>
      <c r="D28" s="25">
        <v>1865220</v>
      </c>
      <c r="E28" s="25">
        <v>11859501.01513291</v>
      </c>
      <c r="F28" s="25">
        <v>363900</v>
      </c>
      <c r="G28" s="25">
        <v>1972338</v>
      </c>
      <c r="H28" s="25">
        <v>16060959.01513291</v>
      </c>
      <c r="I28" s="25"/>
      <c r="J28" s="25">
        <v>4850409.6225701384</v>
      </c>
      <c r="K28" s="407"/>
      <c r="L28" s="17"/>
      <c r="M28" s="407">
        <v>337136.67405555554</v>
      </c>
      <c r="N28" s="25">
        <v>0</v>
      </c>
      <c r="O28" s="25">
        <v>0</v>
      </c>
      <c r="P28" s="25">
        <v>21248505.3117586</v>
      </c>
      <c r="Q28" s="25">
        <v>21248505.3117586</v>
      </c>
      <c r="R28" s="20"/>
      <c r="S28" s="20"/>
      <c r="T28" s="20"/>
      <c r="U28" s="20"/>
    </row>
    <row r="29" spans="1:21" s="19" customFormat="1" ht="12.75" x14ac:dyDescent="0.2">
      <c r="A29" s="17">
        <v>17</v>
      </c>
      <c r="B29" s="222" t="str">
        <f>'[1]учительство  '!B21</f>
        <v xml:space="preserve"> МКОУ Риквани СОШ  </v>
      </c>
      <c r="C29" s="25">
        <v>9733838.7397914007</v>
      </c>
      <c r="D29" s="25">
        <v>793872.60000000009</v>
      </c>
      <c r="E29" s="25">
        <v>4757400.6335315425</v>
      </c>
      <c r="F29" s="25">
        <v>251091</v>
      </c>
      <c r="G29" s="25">
        <v>1556764.2000000002</v>
      </c>
      <c r="H29" s="25">
        <v>7359128.4335315423</v>
      </c>
      <c r="I29" s="25"/>
      <c r="J29" s="25">
        <v>2222456.7869265256</v>
      </c>
      <c r="K29" s="407"/>
      <c r="L29" s="17"/>
      <c r="M29" s="407">
        <v>152253.51933333333</v>
      </c>
      <c r="N29" s="25">
        <v>0</v>
      </c>
      <c r="O29" s="25">
        <v>0</v>
      </c>
      <c r="P29" s="25">
        <v>9733838.7397914007</v>
      </c>
      <c r="Q29" s="25">
        <v>9733838.7397914007</v>
      </c>
      <c r="R29" s="20"/>
      <c r="S29" s="20"/>
      <c r="T29" s="20"/>
      <c r="U29" s="20"/>
    </row>
    <row r="30" spans="1:21" s="19" customFormat="1" ht="12.75" x14ac:dyDescent="0.2">
      <c r="A30" s="408">
        <v>18</v>
      </c>
      <c r="B30" s="222" t="str">
        <f>'[1]учительство  '!B22</f>
        <v xml:space="preserve"> МКОУ Тандо СОШ  </v>
      </c>
      <c r="C30" s="25">
        <v>10836186.677573875</v>
      </c>
      <c r="D30" s="25">
        <v>1059768</v>
      </c>
      <c r="E30" s="25">
        <v>5258122.5425554598</v>
      </c>
      <c r="F30" s="25">
        <v>291120</v>
      </c>
      <c r="G30" s="25">
        <v>1572048.0000000002</v>
      </c>
      <c r="H30" s="25">
        <v>8181058.5425554598</v>
      </c>
      <c r="I30" s="25"/>
      <c r="J30" s="25">
        <v>2470679.679851749</v>
      </c>
      <c r="K30" s="407"/>
      <c r="L30" s="17"/>
      <c r="M30" s="407">
        <v>184448.45516666668</v>
      </c>
      <c r="N30" s="25">
        <v>0</v>
      </c>
      <c r="O30" s="25">
        <v>0</v>
      </c>
      <c r="P30" s="25">
        <v>10836186.677573875</v>
      </c>
      <c r="Q30" s="25">
        <v>10836186.677573875</v>
      </c>
      <c r="R30" s="20"/>
      <c r="S30" s="20"/>
      <c r="T30" s="20"/>
      <c r="U30" s="20"/>
    </row>
    <row r="31" spans="1:21" s="19" customFormat="1" ht="12.75" x14ac:dyDescent="0.2">
      <c r="A31" s="17">
        <v>19</v>
      </c>
      <c r="B31" s="222" t="str">
        <f>'[1]учительство  '!B23</f>
        <v xml:space="preserve"> МКОУ Тасута ООШ  </v>
      </c>
      <c r="C31" s="25">
        <v>8268866.2969951844</v>
      </c>
      <c r="D31" s="25">
        <v>546521.39999999991</v>
      </c>
      <c r="E31" s="25">
        <v>4528592.7389619946</v>
      </c>
      <c r="F31" s="25">
        <v>167394</v>
      </c>
      <c r="G31" s="25">
        <v>1012733.7000000002</v>
      </c>
      <c r="H31" s="25">
        <v>6255241.8389619952</v>
      </c>
      <c r="I31" s="25"/>
      <c r="J31" s="25">
        <v>1889083.0353665224</v>
      </c>
      <c r="K31" s="407"/>
      <c r="L31" s="17"/>
      <c r="M31" s="407">
        <v>124541.42266666665</v>
      </c>
      <c r="N31" s="25">
        <v>0</v>
      </c>
      <c r="O31" s="25">
        <v>0</v>
      </c>
      <c r="P31" s="25">
        <v>8268866.2969951844</v>
      </c>
      <c r="Q31" s="25">
        <v>8268866.2969951844</v>
      </c>
      <c r="R31" s="20"/>
      <c r="S31" s="20"/>
      <c r="T31" s="20"/>
      <c r="U31" s="20"/>
    </row>
    <row r="32" spans="1:21" s="19" customFormat="1" ht="12.75" x14ac:dyDescent="0.2">
      <c r="A32" s="408">
        <v>20</v>
      </c>
      <c r="B32" s="222" t="str">
        <f>'[1]учительство  '!B24</f>
        <v xml:space="preserve"> МКОУ Тлох СОШ  </v>
      </c>
      <c r="C32" s="25">
        <v>26440766.454689268</v>
      </c>
      <c r="D32" s="25">
        <v>1841652</v>
      </c>
      <c r="E32" s="25">
        <v>15265660.093932703</v>
      </c>
      <c r="F32" s="25">
        <v>436680</v>
      </c>
      <c r="G32" s="25">
        <v>2445408</v>
      </c>
      <c r="H32" s="25">
        <v>19989400.093932703</v>
      </c>
      <c r="I32" s="25"/>
      <c r="J32" s="25">
        <v>6036798.8283676766</v>
      </c>
      <c r="K32" s="407"/>
      <c r="L32" s="17"/>
      <c r="M32" s="407">
        <v>414567.53238888888</v>
      </c>
      <c r="N32" s="25">
        <v>0</v>
      </c>
      <c r="O32" s="25">
        <v>0</v>
      </c>
      <c r="P32" s="25">
        <v>26440766.454689268</v>
      </c>
      <c r="Q32" s="25">
        <v>26440766.454689268</v>
      </c>
      <c r="R32" s="20"/>
      <c r="S32" s="20"/>
      <c r="T32" s="20"/>
      <c r="U32" s="20"/>
    </row>
    <row r="33" spans="1:21" s="19" customFormat="1" ht="12.75" x14ac:dyDescent="0.2">
      <c r="A33" s="17">
        <v>21</v>
      </c>
      <c r="B33" s="222" t="str">
        <f>'[1]учительство  '!B25</f>
        <v xml:space="preserve"> МКОУ Хелетури СОШ  </v>
      </c>
      <c r="C33" s="25">
        <v>12297224.506400174</v>
      </c>
      <c r="D33" s="25">
        <v>1016218.2000000001</v>
      </c>
      <c r="E33" s="25">
        <v>6003669.9324374078</v>
      </c>
      <c r="F33" s="25">
        <v>334788</v>
      </c>
      <c r="G33" s="25">
        <v>1941770.4000000004</v>
      </c>
      <c r="H33" s="25">
        <v>9296446.5324374083</v>
      </c>
      <c r="I33" s="25"/>
      <c r="J33" s="25">
        <v>2807526.8527960973</v>
      </c>
      <c r="K33" s="407"/>
      <c r="L33" s="17"/>
      <c r="M33" s="407">
        <v>193251.12116666665</v>
      </c>
      <c r="N33" s="25">
        <v>0</v>
      </c>
      <c r="O33" s="25">
        <v>0</v>
      </c>
      <c r="P33" s="25">
        <v>12297224.506400174</v>
      </c>
      <c r="Q33" s="25">
        <v>12297224.506400174</v>
      </c>
      <c r="R33" s="20"/>
      <c r="S33" s="20"/>
      <c r="T33" s="20"/>
      <c r="U33" s="20"/>
    </row>
    <row r="34" spans="1:21" s="19" customFormat="1" ht="12.75" x14ac:dyDescent="0.2">
      <c r="A34" s="408">
        <v>22</v>
      </c>
      <c r="B34" s="222" t="str">
        <f>'[1]учительство  '!B26</f>
        <v xml:space="preserve"> МКОУ Чанко СОШ  </v>
      </c>
      <c r="C34" s="25">
        <v>11239275.93236831</v>
      </c>
      <c r="D34" s="25">
        <v>1151251.2000000002</v>
      </c>
      <c r="E34" s="25">
        <v>5740889.2712932918</v>
      </c>
      <c r="F34" s="25">
        <v>418485</v>
      </c>
      <c r="G34" s="25">
        <v>1188497.3999999999</v>
      </c>
      <c r="H34" s="25">
        <v>8499122.8712932914</v>
      </c>
      <c r="I34" s="25"/>
      <c r="J34" s="25">
        <v>2566735.1071305741</v>
      </c>
      <c r="K34" s="407"/>
      <c r="L34" s="17"/>
      <c r="M34" s="407">
        <v>173417.95394444442</v>
      </c>
      <c r="N34" s="25">
        <v>0</v>
      </c>
      <c r="O34" s="25">
        <v>0</v>
      </c>
      <c r="P34" s="25">
        <v>11239275.93236831</v>
      </c>
      <c r="Q34" s="25">
        <v>11239275.93236831</v>
      </c>
      <c r="R34" s="20"/>
      <c r="S34" s="20"/>
      <c r="T34" s="20"/>
      <c r="U34" s="20"/>
    </row>
    <row r="35" spans="1:21" s="19" customFormat="1" ht="12.75" x14ac:dyDescent="0.2">
      <c r="A35" s="17">
        <v>23</v>
      </c>
      <c r="B35" s="222" t="str">
        <f>'[1]учительство  '!B27</f>
        <v xml:space="preserve"> МКОУ Шодрода СОШ  </v>
      </c>
      <c r="C35" s="25">
        <v>9999361.3144564796</v>
      </c>
      <c r="D35" s="25">
        <v>926496</v>
      </c>
      <c r="E35" s="25">
        <v>5198497.6853224374</v>
      </c>
      <c r="F35" s="25">
        <v>363900</v>
      </c>
      <c r="G35" s="25">
        <v>1062588.0000000002</v>
      </c>
      <c r="H35" s="25">
        <v>7551481.6853224374</v>
      </c>
      <c r="I35" s="25"/>
      <c r="J35" s="25">
        <v>2280547.4689673758</v>
      </c>
      <c r="K35" s="407"/>
      <c r="L35" s="17"/>
      <c r="M35" s="407">
        <v>167332.16016666667</v>
      </c>
      <c r="N35" s="25">
        <v>0</v>
      </c>
      <c r="O35" s="25">
        <v>0</v>
      </c>
      <c r="P35" s="25">
        <v>9999361.3144564796</v>
      </c>
      <c r="Q35" s="25">
        <v>9999361.3144564796</v>
      </c>
      <c r="R35" s="20"/>
      <c r="S35" s="20"/>
      <c r="T35" s="20"/>
      <c r="U35" s="20"/>
    </row>
    <row r="36" spans="1:21" s="19" customFormat="1" ht="12.75" x14ac:dyDescent="0.2">
      <c r="A36" s="408">
        <v>24</v>
      </c>
      <c r="B36" s="222" t="str">
        <f>'[1]учительство  '!B28</f>
        <v xml:space="preserve"> МКОУ Инхело ООШ  </v>
      </c>
      <c r="C36" s="25">
        <v>11868359.722328577</v>
      </c>
      <c r="D36" s="25">
        <v>726948</v>
      </c>
      <c r="E36" s="25">
        <v>6097718.0931863105</v>
      </c>
      <c r="F36" s="25">
        <v>509460</v>
      </c>
      <c r="G36" s="25">
        <v>1615716.0000000005</v>
      </c>
      <c r="H36" s="25">
        <v>8949842.0931863114</v>
      </c>
      <c r="I36" s="25"/>
      <c r="J36" s="25">
        <v>2702852.312142266</v>
      </c>
      <c r="K36" s="407"/>
      <c r="L36" s="17"/>
      <c r="M36" s="407">
        <v>215665.31700000001</v>
      </c>
      <c r="N36" s="25">
        <v>0</v>
      </c>
      <c r="O36" s="25">
        <v>0</v>
      </c>
      <c r="P36" s="25">
        <v>11868359.722328577</v>
      </c>
      <c r="Q36" s="25">
        <v>11868359.722328577</v>
      </c>
      <c r="R36" s="20"/>
      <c r="S36" s="20"/>
      <c r="T36" s="20"/>
      <c r="U36" s="20"/>
    </row>
    <row r="37" spans="1:21" s="19" customFormat="1" ht="12.75" x14ac:dyDescent="0.2">
      <c r="A37" s="17">
        <v>25</v>
      </c>
      <c r="B37" s="222" t="str">
        <f>'[1]учительство  '!B29</f>
        <v xml:space="preserve"> МКОУ Кижани ООШ  </v>
      </c>
      <c r="C37" s="25">
        <v>8785115.0208833963</v>
      </c>
      <c r="D37" s="25">
        <v>625512.60000000009</v>
      </c>
      <c r="E37" s="25">
        <v>4628412.334959086</v>
      </c>
      <c r="F37" s="25">
        <v>167394</v>
      </c>
      <c r="G37" s="25">
        <v>1221976.2000000002</v>
      </c>
      <c r="H37" s="25">
        <v>6643295.1349590858</v>
      </c>
      <c r="I37" s="25"/>
      <c r="J37" s="25">
        <v>2006275.1307576438</v>
      </c>
      <c r="K37" s="407"/>
      <c r="L37" s="17"/>
      <c r="M37" s="407">
        <v>135544.75516666667</v>
      </c>
      <c r="N37" s="25">
        <v>0</v>
      </c>
      <c r="O37" s="25">
        <v>0</v>
      </c>
      <c r="P37" s="25">
        <v>8785115.0208833963</v>
      </c>
      <c r="Q37" s="25">
        <v>8785115.0208833963</v>
      </c>
      <c r="R37" s="20"/>
      <c r="S37" s="20"/>
      <c r="T37" s="20"/>
      <c r="U37" s="20"/>
    </row>
    <row r="38" spans="1:21" s="19" customFormat="1" ht="12.75" x14ac:dyDescent="0.2">
      <c r="A38" s="408">
        <v>26</v>
      </c>
      <c r="B38" s="222" t="str">
        <f>'[1]учительство  '!B30</f>
        <v xml:space="preserve"> МКОУ Беледи НОШ  </v>
      </c>
      <c r="C38" s="25">
        <v>938102.82849625265</v>
      </c>
      <c r="D38" s="25">
        <v>21017.4</v>
      </c>
      <c r="E38" s="25">
        <v>436923.88208450878</v>
      </c>
      <c r="F38" s="25">
        <v>0</v>
      </c>
      <c r="G38" s="25">
        <v>251091</v>
      </c>
      <c r="H38" s="25">
        <v>709032.2820845088</v>
      </c>
      <c r="I38" s="25"/>
      <c r="J38" s="25">
        <v>214127.74918952165</v>
      </c>
      <c r="K38" s="407"/>
      <c r="L38" s="17"/>
      <c r="M38" s="407">
        <v>14942.797222222222</v>
      </c>
      <c r="N38" s="25">
        <v>0</v>
      </c>
      <c r="O38" s="25">
        <v>0</v>
      </c>
      <c r="P38" s="25">
        <v>938102.82849625265</v>
      </c>
      <c r="Q38" s="25">
        <v>938102.82849625265</v>
      </c>
      <c r="R38" s="20"/>
      <c r="S38" s="20"/>
      <c r="T38" s="20"/>
      <c r="U38" s="20"/>
    </row>
    <row r="39" spans="1:21" s="19" customFormat="1" ht="12.75" x14ac:dyDescent="0.2">
      <c r="A39" s="17">
        <v>27</v>
      </c>
      <c r="B39" s="222" t="str">
        <f>'[1]учительство  '!B31</f>
        <v xml:space="preserve"> МКОУ В-Алак НОШ  </v>
      </c>
      <c r="C39" s="25">
        <v>934716.2930324534</v>
      </c>
      <c r="D39" s="25">
        <v>21017.4</v>
      </c>
      <c r="E39" s="25">
        <v>434218.5218119201</v>
      </c>
      <c r="F39" s="25">
        <v>0</v>
      </c>
      <c r="G39" s="25">
        <v>251091</v>
      </c>
      <c r="H39" s="25">
        <v>706326.92181192013</v>
      </c>
      <c r="I39" s="25"/>
      <c r="J39" s="25">
        <v>213310.73038719987</v>
      </c>
      <c r="K39" s="407"/>
      <c r="L39" s="17"/>
      <c r="M39" s="407">
        <v>15078.640833333331</v>
      </c>
      <c r="N39" s="25">
        <v>0</v>
      </c>
      <c r="O39" s="25">
        <v>0</v>
      </c>
      <c r="P39" s="25">
        <v>934716.2930324534</v>
      </c>
      <c r="Q39" s="25">
        <v>934716.2930324534</v>
      </c>
      <c r="R39" s="20"/>
      <c r="S39" s="20"/>
      <c r="T39" s="20"/>
      <c r="U39" s="20"/>
    </row>
    <row r="40" spans="1:21" s="19" customFormat="1" ht="12.75" x14ac:dyDescent="0.2">
      <c r="A40" s="408">
        <v>28</v>
      </c>
      <c r="B40" s="222" t="str">
        <f>'[1]учительство  '!B32</f>
        <v xml:space="preserve"> МКОУ Гунха НОШ  </v>
      </c>
      <c r="C40" s="25">
        <v>1420425.4859929304</v>
      </c>
      <c r="D40" s="25">
        <v>19458</v>
      </c>
      <c r="E40" s="25">
        <v>802983.72115005739</v>
      </c>
      <c r="F40" s="25">
        <v>0</v>
      </c>
      <c r="G40" s="25">
        <v>251091</v>
      </c>
      <c r="H40" s="25">
        <v>1073532.7211500574</v>
      </c>
      <c r="I40" s="25"/>
      <c r="J40" s="25">
        <v>324206.88178731734</v>
      </c>
      <c r="K40" s="407"/>
      <c r="L40" s="17"/>
      <c r="M40" s="407">
        <v>22685.883055555558</v>
      </c>
      <c r="N40" s="25">
        <v>0</v>
      </c>
      <c r="O40" s="25">
        <v>0</v>
      </c>
      <c r="P40" s="25">
        <v>1420425.4859929304</v>
      </c>
      <c r="Q40" s="25">
        <v>1420425.4859929304</v>
      </c>
      <c r="R40" s="20"/>
      <c r="S40" s="20"/>
      <c r="T40" s="20"/>
      <c r="U40" s="20"/>
    </row>
    <row r="41" spans="1:21" s="19" customFormat="1" ht="12.75" x14ac:dyDescent="0.2">
      <c r="A41" s="17">
        <v>29</v>
      </c>
      <c r="B41" s="222" t="str">
        <f>'[1]учительство  '!B33</f>
        <v xml:space="preserve"> МКОУ Зибирхали НОШ  </v>
      </c>
      <c r="C41" s="25">
        <v>928525.44496139849</v>
      </c>
      <c r="D41" s="25">
        <v>21017.4</v>
      </c>
      <c r="E41" s="25">
        <v>429463.6461813096</v>
      </c>
      <c r="F41" s="25">
        <v>0</v>
      </c>
      <c r="G41" s="25">
        <v>251091</v>
      </c>
      <c r="H41" s="25">
        <v>701572.04618130962</v>
      </c>
      <c r="I41" s="25"/>
      <c r="J41" s="25">
        <v>211874.7579467555</v>
      </c>
      <c r="K41" s="407"/>
      <c r="L41" s="17"/>
      <c r="M41" s="407">
        <v>15078.640833333331</v>
      </c>
      <c r="N41" s="25">
        <v>0</v>
      </c>
      <c r="O41" s="25">
        <v>0</v>
      </c>
      <c r="P41" s="25">
        <v>928525.44496139849</v>
      </c>
      <c r="Q41" s="25">
        <v>928525.44496139849</v>
      </c>
      <c r="R41" s="20"/>
      <c r="S41" s="20"/>
      <c r="T41" s="20"/>
      <c r="U41" s="20"/>
    </row>
    <row r="42" spans="1:21" s="19" customFormat="1" ht="12.75" x14ac:dyDescent="0.2">
      <c r="A42" s="408">
        <v>30</v>
      </c>
      <c r="B42" s="222" t="str">
        <f>'[1]учительство  '!B34</f>
        <v xml:space="preserve"> МКОУ Н-Алак НОШ  </v>
      </c>
      <c r="C42" s="25">
        <v>782350.09726641665</v>
      </c>
      <c r="D42" s="25">
        <v>16920</v>
      </c>
      <c r="E42" s="25">
        <v>354042.19388101634</v>
      </c>
      <c r="F42" s="25">
        <v>0</v>
      </c>
      <c r="G42" s="25">
        <v>218340</v>
      </c>
      <c r="H42" s="25">
        <v>589302.19388101634</v>
      </c>
      <c r="I42" s="25"/>
      <c r="J42" s="25">
        <v>177969.26255206694</v>
      </c>
      <c r="K42" s="407"/>
      <c r="L42" s="17"/>
      <c r="M42" s="407">
        <v>15078.640833333331</v>
      </c>
      <c r="N42" s="25">
        <v>0</v>
      </c>
      <c r="O42" s="25">
        <v>0</v>
      </c>
      <c r="P42" s="25">
        <v>782350.09726641665</v>
      </c>
      <c r="Q42" s="25">
        <v>782350.09726641665</v>
      </c>
      <c r="R42" s="20"/>
      <c r="S42" s="20"/>
      <c r="T42" s="20"/>
      <c r="U42" s="20"/>
    </row>
    <row r="43" spans="1:21" s="19" customFormat="1" ht="12.75" x14ac:dyDescent="0.2">
      <c r="A43" s="17">
        <v>31</v>
      </c>
      <c r="B43" s="222" t="str">
        <f>'[1]учительство  '!B35</f>
        <v xml:space="preserve"> МКОУ Шиворта НОШ  </v>
      </c>
      <c r="C43" s="25">
        <v>1506978.2093504081</v>
      </c>
      <c r="D43" s="25">
        <v>21017.4</v>
      </c>
      <c r="E43" s="25">
        <v>902131.07610971772</v>
      </c>
      <c r="F43" s="25">
        <v>0</v>
      </c>
      <c r="G43" s="25">
        <v>217612.19999999998</v>
      </c>
      <c r="H43" s="25">
        <v>1140760.6761097177</v>
      </c>
      <c r="I43" s="25"/>
      <c r="J43" s="25">
        <v>344509.72418513475</v>
      </c>
      <c r="K43" s="407"/>
      <c r="L43" s="17"/>
      <c r="M43" s="407">
        <v>21707.809055555557</v>
      </c>
      <c r="N43" s="25">
        <v>0</v>
      </c>
      <c r="O43" s="25">
        <v>0</v>
      </c>
      <c r="P43" s="25">
        <v>1506978.2093504081</v>
      </c>
      <c r="Q43" s="25">
        <v>1506978.2093504081</v>
      </c>
      <c r="R43" s="20"/>
      <c r="S43" s="20"/>
      <c r="T43" s="20"/>
      <c r="U43" s="20"/>
    </row>
    <row r="44" spans="1:21" s="19" customFormat="1" ht="12.75" x14ac:dyDescent="0.2">
      <c r="A44" s="17"/>
      <c r="B44" s="409" t="s">
        <v>421</v>
      </c>
      <c r="C44" s="24">
        <v>422311000.27923</v>
      </c>
      <c r="D44" s="24">
        <v>35063464.799999997</v>
      </c>
      <c r="E44" s="24">
        <v>221363992.76909626</v>
      </c>
      <c r="F44" s="24">
        <v>9583670.4000000004</v>
      </c>
      <c r="G44" s="24">
        <v>53229472.500000015</v>
      </c>
      <c r="H44" s="24">
        <v>319240600.4690963</v>
      </c>
      <c r="I44" s="24">
        <v>0</v>
      </c>
      <c r="J44" s="24">
        <v>96410661.341667086</v>
      </c>
      <c r="K44" s="410">
        <v>0</v>
      </c>
      <c r="L44" s="410">
        <v>0</v>
      </c>
      <c r="M44" s="410">
        <v>6659738.4684666684</v>
      </c>
      <c r="N44" s="24">
        <v>0</v>
      </c>
      <c r="O44" s="24">
        <v>0</v>
      </c>
      <c r="P44" s="24">
        <v>422311000.27923</v>
      </c>
      <c r="Q44" s="24">
        <v>422311000.27923</v>
      </c>
      <c r="R44" s="20"/>
      <c r="S44" s="20"/>
      <c r="T44" s="20"/>
      <c r="U44" s="20"/>
    </row>
    <row r="45" spans="1:21" s="19" customFormat="1" ht="12.75" x14ac:dyDescent="0.2">
      <c r="A45" s="408">
        <v>32</v>
      </c>
      <c r="B45" s="222" t="str">
        <f>'[1]ясли сады'!B5</f>
        <v>МКДОУ "Ромашка" с Алак</v>
      </c>
      <c r="C45" s="25">
        <v>4172670.6118767373</v>
      </c>
      <c r="D45" s="25">
        <v>262236</v>
      </c>
      <c r="E45" s="25">
        <v>1921835.1845443454</v>
      </c>
      <c r="F45" s="25">
        <v>739444.8</v>
      </c>
      <c r="G45" s="25">
        <v>181950</v>
      </c>
      <c r="H45" s="25">
        <v>3105465.9845443452</v>
      </c>
      <c r="I45" s="25">
        <v>11180</v>
      </c>
      <c r="J45" s="25">
        <v>937850.72733239224</v>
      </c>
      <c r="K45" s="407">
        <v>860</v>
      </c>
      <c r="L45" s="23">
        <v>3010</v>
      </c>
      <c r="M45" s="407">
        <v>85665.9</v>
      </c>
      <c r="N45" s="25">
        <v>2580</v>
      </c>
      <c r="O45" s="25">
        <v>26058</v>
      </c>
      <c r="P45" s="25">
        <v>4172670.6118767373</v>
      </c>
      <c r="Q45" s="25">
        <v>4172670.6118767373</v>
      </c>
      <c r="R45" s="20"/>
      <c r="S45" s="20"/>
      <c r="T45" s="20"/>
      <c r="U45" s="20"/>
    </row>
    <row r="46" spans="1:21" s="19" customFormat="1" ht="12.75" x14ac:dyDescent="0.2">
      <c r="A46" s="17">
        <v>33</v>
      </c>
      <c r="B46" s="222" t="str">
        <f>'[1]ясли сады'!B6</f>
        <v xml:space="preserve">МКДОУ "Светлячок" с Анди  </v>
      </c>
      <c r="C46" s="25">
        <v>9323064.0479773358</v>
      </c>
      <c r="D46" s="25">
        <v>648158.39999999991</v>
      </c>
      <c r="E46" s="25">
        <v>4086503.9778934978</v>
      </c>
      <c r="F46" s="25">
        <v>1702396.98</v>
      </c>
      <c r="G46" s="25">
        <v>502182</v>
      </c>
      <c r="H46" s="25">
        <v>6939241.3578934986</v>
      </c>
      <c r="I46" s="25">
        <v>29900</v>
      </c>
      <c r="J46" s="25">
        <v>2095650.8900838366</v>
      </c>
      <c r="K46" s="407">
        <v>2300</v>
      </c>
      <c r="L46" s="23">
        <v>8050</v>
      </c>
      <c r="M46" s="407">
        <v>171331.8</v>
      </c>
      <c r="N46" s="25">
        <v>6900</v>
      </c>
      <c r="O46" s="25">
        <v>69690</v>
      </c>
      <c r="P46" s="25">
        <v>9323064.0479773358</v>
      </c>
      <c r="Q46" s="25">
        <v>9323064.0479773358</v>
      </c>
      <c r="R46" s="20"/>
      <c r="S46" s="20"/>
      <c r="T46" s="20"/>
      <c r="U46" s="20"/>
    </row>
    <row r="47" spans="1:21" s="19" customFormat="1" ht="12.75" x14ac:dyDescent="0.2">
      <c r="A47" s="408">
        <v>34</v>
      </c>
      <c r="B47" s="222" t="str">
        <f>'[1]ясли сады'!B7</f>
        <v>МКДОУ "Аист" с  Ансалта</v>
      </c>
      <c r="C47" s="25">
        <v>11235526.271918325</v>
      </c>
      <c r="D47" s="25">
        <v>620388</v>
      </c>
      <c r="E47" s="25">
        <v>4945703.6306592366</v>
      </c>
      <c r="F47" s="25">
        <v>2072774.4000000001</v>
      </c>
      <c r="G47" s="25">
        <v>727800</v>
      </c>
      <c r="H47" s="25">
        <v>8366666.0306592369</v>
      </c>
      <c r="I47" s="25">
        <v>36400</v>
      </c>
      <c r="J47" s="25">
        <v>2526733.1412590896</v>
      </c>
      <c r="K47" s="407">
        <v>2800</v>
      </c>
      <c r="L47" s="23">
        <v>9800</v>
      </c>
      <c r="M47" s="407">
        <v>199887.1</v>
      </c>
      <c r="N47" s="25">
        <v>8400</v>
      </c>
      <c r="O47" s="25">
        <v>84840</v>
      </c>
      <c r="P47" s="25">
        <v>11235526.271918325</v>
      </c>
      <c r="Q47" s="25">
        <v>11235526.271918325</v>
      </c>
      <c r="R47" s="20"/>
      <c r="S47" s="20"/>
      <c r="T47" s="20"/>
      <c r="U47" s="20"/>
    </row>
    <row r="48" spans="1:21" s="19" customFormat="1" ht="12.75" x14ac:dyDescent="0.2">
      <c r="A48" s="17">
        <v>35</v>
      </c>
      <c r="B48" s="222" t="str">
        <f>'[1]ясли сады'!B8</f>
        <v xml:space="preserve">МКДОУ "Чебурашка" с Ботлих  </v>
      </c>
      <c r="C48" s="25">
        <v>12437714.594777044</v>
      </c>
      <c r="D48" s="25">
        <v>880356</v>
      </c>
      <c r="E48" s="25">
        <v>5546100.7990607098</v>
      </c>
      <c r="F48" s="25">
        <v>2368261.2000000002</v>
      </c>
      <c r="G48" s="25">
        <v>436680</v>
      </c>
      <c r="H48" s="25">
        <v>9231397.999060709</v>
      </c>
      <c r="I48" s="25">
        <v>48620</v>
      </c>
      <c r="J48" s="25">
        <v>2787882.195716334</v>
      </c>
      <c r="K48" s="407">
        <v>3740</v>
      </c>
      <c r="L48" s="23">
        <v>13090</v>
      </c>
      <c r="M48" s="407">
        <v>228442.4</v>
      </c>
      <c r="N48" s="25">
        <v>11220</v>
      </c>
      <c r="O48" s="25">
        <v>113322</v>
      </c>
      <c r="P48" s="25">
        <v>12437714.594777044</v>
      </c>
      <c r="Q48" s="25">
        <v>12437714.594777044</v>
      </c>
      <c r="R48" s="20"/>
      <c r="S48" s="20"/>
      <c r="T48" s="20"/>
      <c r="U48" s="20"/>
    </row>
    <row r="49" spans="1:21" s="19" customFormat="1" ht="12.75" x14ac:dyDescent="0.2">
      <c r="A49" s="408">
        <v>36</v>
      </c>
      <c r="B49" s="222" t="str">
        <f>'[1]ясли сады'!B9</f>
        <v>МКДОУ "Солнышко" с  Ботлих</v>
      </c>
      <c r="C49" s="25">
        <v>9995965.5417660084</v>
      </c>
      <c r="D49" s="25">
        <v>869964</v>
      </c>
      <c r="E49" s="25">
        <v>4165869.1085760444</v>
      </c>
      <c r="F49" s="25">
        <v>1727797.1999999997</v>
      </c>
      <c r="G49" s="25">
        <v>582240</v>
      </c>
      <c r="H49" s="25">
        <v>7345870.3085760437</v>
      </c>
      <c r="I49" s="25">
        <v>52000</v>
      </c>
      <c r="J49" s="25">
        <v>2218452.8331899652</v>
      </c>
      <c r="K49" s="407">
        <v>4000</v>
      </c>
      <c r="L49" s="23">
        <v>14000</v>
      </c>
      <c r="M49" s="407">
        <v>228442.4</v>
      </c>
      <c r="N49" s="25">
        <v>12000</v>
      </c>
      <c r="O49" s="25">
        <v>121200</v>
      </c>
      <c r="P49" s="25">
        <v>9995965.5417660084</v>
      </c>
      <c r="Q49" s="25">
        <v>9995965.5417660084</v>
      </c>
      <c r="R49" s="20"/>
      <c r="S49" s="20"/>
      <c r="T49" s="20"/>
      <c r="U49" s="20"/>
    </row>
    <row r="50" spans="1:21" s="19" customFormat="1" ht="12.75" x14ac:dyDescent="0.2">
      <c r="A50" s="17">
        <v>37</v>
      </c>
      <c r="B50" s="222" t="str">
        <f>'[1]ясли сады'!B10</f>
        <v>МКДОУ "Родничок" с  Ботлих</v>
      </c>
      <c r="C50" s="25">
        <v>8595391.3831838816</v>
      </c>
      <c r="D50" s="25">
        <v>603540</v>
      </c>
      <c r="E50" s="25">
        <v>3488864.7410014444</v>
      </c>
      <c r="F50" s="25">
        <v>1480345.2000000002</v>
      </c>
      <c r="G50" s="25">
        <v>800580</v>
      </c>
      <c r="H50" s="25">
        <v>6373329.9410014451</v>
      </c>
      <c r="I50" s="25">
        <v>32240</v>
      </c>
      <c r="J50" s="25">
        <v>1924745.6421824363</v>
      </c>
      <c r="K50" s="407">
        <v>2480</v>
      </c>
      <c r="L50" s="23">
        <v>8680</v>
      </c>
      <c r="M50" s="407">
        <v>171331.8</v>
      </c>
      <c r="N50" s="25">
        <v>7440</v>
      </c>
      <c r="O50" s="25">
        <v>75144</v>
      </c>
      <c r="P50" s="25">
        <v>8595391.3831838816</v>
      </c>
      <c r="Q50" s="25">
        <v>8595391.3831838816</v>
      </c>
      <c r="R50" s="20"/>
      <c r="S50" s="20"/>
      <c r="T50" s="20"/>
      <c r="U50" s="20"/>
    </row>
    <row r="51" spans="1:21" s="19" customFormat="1" ht="12.75" x14ac:dyDescent="0.2">
      <c r="A51" s="408">
        <v>38</v>
      </c>
      <c r="B51" s="222" t="str">
        <f>'[1]ясли сады'!B11</f>
        <v xml:space="preserve">МКДОУ "Орленок" с Гагатли </v>
      </c>
      <c r="C51" s="25">
        <v>6491569.900574048</v>
      </c>
      <c r="D51" s="25">
        <v>504486.60000000003</v>
      </c>
      <c r="E51" s="25">
        <v>2692529.6503333701</v>
      </c>
      <c r="F51" s="25">
        <v>1134931.32</v>
      </c>
      <c r="G51" s="25">
        <v>502182</v>
      </c>
      <c r="H51" s="25">
        <v>4834129.57033337</v>
      </c>
      <c r="I51" s="25">
        <v>21320</v>
      </c>
      <c r="J51" s="25">
        <v>1459907.1302406776</v>
      </c>
      <c r="K51" s="407">
        <v>1640</v>
      </c>
      <c r="L51" s="23">
        <v>5740</v>
      </c>
      <c r="M51" s="407">
        <v>114221.2</v>
      </c>
      <c r="N51" s="25">
        <v>4920</v>
      </c>
      <c r="O51" s="25">
        <v>49692</v>
      </c>
      <c r="P51" s="25">
        <v>6491569.900574048</v>
      </c>
      <c r="Q51" s="25">
        <v>6491569.900574048</v>
      </c>
      <c r="R51" s="20"/>
      <c r="S51" s="20"/>
      <c r="T51" s="20"/>
      <c r="U51" s="20"/>
    </row>
    <row r="52" spans="1:21" s="19" customFormat="1" ht="12.75" x14ac:dyDescent="0.2">
      <c r="A52" s="17">
        <v>39</v>
      </c>
      <c r="B52" s="222" t="str">
        <f>'[1]ясли сады'!B12</f>
        <v>МКДОУ "Улыбка" с  Муни</v>
      </c>
      <c r="C52" s="25">
        <v>5721078.0745962653</v>
      </c>
      <c r="D52" s="25">
        <v>444648</v>
      </c>
      <c r="E52" s="25">
        <v>2446909.17434429</v>
      </c>
      <c r="F52" s="25">
        <v>986896.8</v>
      </c>
      <c r="G52" s="25">
        <v>363900</v>
      </c>
      <c r="H52" s="25">
        <v>4242353.9743442899</v>
      </c>
      <c r="I52" s="25">
        <v>21320</v>
      </c>
      <c r="J52" s="25">
        <v>1281190.9002519755</v>
      </c>
      <c r="K52" s="407">
        <v>1640</v>
      </c>
      <c r="L52" s="23">
        <v>5740</v>
      </c>
      <c r="M52" s="407">
        <v>114221.2</v>
      </c>
      <c r="N52" s="25">
        <v>4920</v>
      </c>
      <c r="O52" s="25">
        <v>49692</v>
      </c>
      <c r="P52" s="25">
        <v>5721078.0745962653</v>
      </c>
      <c r="Q52" s="25">
        <v>5721078.0745962653</v>
      </c>
      <c r="R52" s="20"/>
      <c r="S52" s="20"/>
      <c r="T52" s="20"/>
      <c r="U52" s="20"/>
    </row>
    <row r="53" spans="1:21" s="19" customFormat="1" ht="12.75" x14ac:dyDescent="0.2">
      <c r="A53" s="408">
        <v>40</v>
      </c>
      <c r="B53" s="222" t="str">
        <f>'[1]ясли сады'!B13</f>
        <v xml:space="preserve">МКДОУ "Ласточка" с Рахата  </v>
      </c>
      <c r="C53" s="25">
        <v>12336942.541560668</v>
      </c>
      <c r="D53" s="25">
        <v>814092</v>
      </c>
      <c r="E53" s="25">
        <v>5624914.3434413727</v>
      </c>
      <c r="F53" s="25">
        <v>2368261.2000000002</v>
      </c>
      <c r="G53" s="25">
        <v>363900</v>
      </c>
      <c r="H53" s="25">
        <v>9171167.5434413739</v>
      </c>
      <c r="I53" s="25">
        <v>42900</v>
      </c>
      <c r="J53" s="25">
        <v>2769692.5981192947</v>
      </c>
      <c r="K53" s="407">
        <v>3300</v>
      </c>
      <c r="L53" s="23">
        <v>11550</v>
      </c>
      <c r="M53" s="407">
        <v>228442.4</v>
      </c>
      <c r="N53" s="25">
        <v>9900</v>
      </c>
      <c r="O53" s="25">
        <v>99990</v>
      </c>
      <c r="P53" s="25">
        <v>12336942.541560668</v>
      </c>
      <c r="Q53" s="25">
        <v>12336942.541560668</v>
      </c>
      <c r="R53" s="20"/>
      <c r="S53" s="20"/>
      <c r="T53" s="20"/>
      <c r="U53" s="20"/>
    </row>
    <row r="54" spans="1:21" s="19" customFormat="1" ht="12.75" x14ac:dyDescent="0.2">
      <c r="A54" s="17">
        <v>41</v>
      </c>
      <c r="B54" s="222" t="str">
        <f>'[1]ясли сады'!B14</f>
        <v>МКДОУ "Звездочка" с  Тандо</v>
      </c>
      <c r="C54" s="25">
        <v>2961337.840320087</v>
      </c>
      <c r="D54" s="25">
        <v>325812</v>
      </c>
      <c r="E54" s="25">
        <v>1129287.0503226477</v>
      </c>
      <c r="F54" s="25">
        <v>493448.4</v>
      </c>
      <c r="G54" s="25">
        <v>254730</v>
      </c>
      <c r="H54" s="25">
        <v>2203277.4503226476</v>
      </c>
      <c r="I54" s="25">
        <v>9100</v>
      </c>
      <c r="J54" s="25">
        <v>665389.78999743948</v>
      </c>
      <c r="K54" s="407">
        <v>700</v>
      </c>
      <c r="L54" s="23">
        <v>2450</v>
      </c>
      <c r="M54" s="407">
        <v>57110.6</v>
      </c>
      <c r="N54" s="25">
        <v>2100</v>
      </c>
      <c r="O54" s="25">
        <v>21210</v>
      </c>
      <c r="P54" s="25">
        <v>2961337.840320087</v>
      </c>
      <c r="Q54" s="25">
        <v>2961337.840320087</v>
      </c>
      <c r="R54" s="20"/>
      <c r="S54" s="20"/>
      <c r="T54" s="20"/>
      <c r="U54" s="20"/>
    </row>
    <row r="55" spans="1:21" s="19" customFormat="1" ht="12.75" x14ac:dyDescent="0.2">
      <c r="A55" s="408">
        <v>42</v>
      </c>
      <c r="B55" s="222" t="str">
        <f>'[1]ясли сады'!B15</f>
        <v xml:space="preserve">МКДОУ "Радуга" с Тлох </v>
      </c>
      <c r="C55" s="25">
        <v>5666207.9437463814</v>
      </c>
      <c r="D55" s="25">
        <v>433680</v>
      </c>
      <c r="E55" s="25">
        <v>2490855.2305271747</v>
      </c>
      <c r="F55" s="25">
        <v>986896.8</v>
      </c>
      <c r="G55" s="25">
        <v>291120</v>
      </c>
      <c r="H55" s="25">
        <v>4202552.0305271745</v>
      </c>
      <c r="I55" s="25">
        <v>20540</v>
      </c>
      <c r="J55" s="25">
        <v>1269170.7132192065</v>
      </c>
      <c r="K55" s="407">
        <v>1580</v>
      </c>
      <c r="L55" s="23">
        <v>5530</v>
      </c>
      <c r="M55" s="407">
        <v>114221.2</v>
      </c>
      <c r="N55" s="25">
        <v>4740</v>
      </c>
      <c r="O55" s="25">
        <v>47874</v>
      </c>
      <c r="P55" s="25">
        <v>5666207.9437463814</v>
      </c>
      <c r="Q55" s="25">
        <v>5666207.9437463814</v>
      </c>
      <c r="R55" s="20"/>
      <c r="S55" s="20"/>
      <c r="T55" s="20"/>
      <c r="U55" s="20"/>
    </row>
    <row r="56" spans="1:21" s="19" customFormat="1" ht="12.75" x14ac:dyDescent="0.2">
      <c r="A56" s="17">
        <v>43</v>
      </c>
      <c r="B56" s="222" t="str">
        <f>'[1]ясли сады'!B16</f>
        <v xml:space="preserve">МКДОУ "Сказка" с Ашали  </v>
      </c>
      <c r="C56" s="25">
        <v>2110505.0702973371</v>
      </c>
      <c r="D56" s="25">
        <v>331876.19999999995</v>
      </c>
      <c r="E56" s="25">
        <v>674047.50330056623</v>
      </c>
      <c r="F56" s="25">
        <v>284569.8</v>
      </c>
      <c r="G56" s="25">
        <v>292939.49999999994</v>
      </c>
      <c r="H56" s="25">
        <v>1583433.0033005662</v>
      </c>
      <c r="I56" s="25">
        <v>5200</v>
      </c>
      <c r="J56" s="25">
        <v>478196.76699677104</v>
      </c>
      <c r="K56" s="407">
        <v>400</v>
      </c>
      <c r="L56" s="23">
        <v>1400</v>
      </c>
      <c r="M56" s="407">
        <v>28555.3</v>
      </c>
      <c r="N56" s="25">
        <v>1200</v>
      </c>
      <c r="O56" s="25">
        <v>12120</v>
      </c>
      <c r="P56" s="25">
        <v>2110505.0702973371</v>
      </c>
      <c r="Q56" s="25">
        <v>2110505.0702973371</v>
      </c>
      <c r="R56" s="20"/>
      <c r="S56" s="20"/>
      <c r="T56" s="20"/>
      <c r="U56" s="20"/>
    </row>
    <row r="57" spans="1:21" s="19" customFormat="1" ht="12.75" x14ac:dyDescent="0.2">
      <c r="A57" s="408">
        <v>44</v>
      </c>
      <c r="B57" s="222" t="str">
        <f>'[1]ясли сады'!B17</f>
        <v>МКДОУ "Журавлик" с  Шодрода</v>
      </c>
      <c r="C57" s="25">
        <v>1741975.6460622419</v>
      </c>
      <c r="D57" s="25">
        <v>288840</v>
      </c>
      <c r="E57" s="25">
        <v>579020.93860387243</v>
      </c>
      <c r="F57" s="25">
        <v>247452</v>
      </c>
      <c r="G57" s="25">
        <v>181950</v>
      </c>
      <c r="H57" s="25">
        <v>1297262.9386038724</v>
      </c>
      <c r="I57" s="25">
        <v>6240</v>
      </c>
      <c r="J57" s="25">
        <v>391773.40745836945</v>
      </c>
      <c r="K57" s="407">
        <v>480</v>
      </c>
      <c r="L57" s="23">
        <v>1680</v>
      </c>
      <c r="M57" s="407">
        <v>28555.3</v>
      </c>
      <c r="N57" s="25">
        <v>1440</v>
      </c>
      <c r="O57" s="25">
        <v>14544</v>
      </c>
      <c r="P57" s="25">
        <v>1741975.6460622419</v>
      </c>
      <c r="Q57" s="25">
        <v>1741975.6460622419</v>
      </c>
      <c r="R57" s="20"/>
      <c r="S57" s="20"/>
      <c r="T57" s="20"/>
      <c r="U57" s="20"/>
    </row>
    <row r="58" spans="1:21" s="19" customFormat="1" ht="12.75" x14ac:dyDescent="0.2">
      <c r="A58" s="17">
        <v>45</v>
      </c>
      <c r="B58" s="222" t="str">
        <f>'[1]ясли сады'!B18</f>
        <v>МКДОУ "Теремок" с  Годобери</v>
      </c>
      <c r="C58" s="25">
        <v>4754445.3294428848</v>
      </c>
      <c r="D58" s="25">
        <v>328398.59999999998</v>
      </c>
      <c r="E58" s="25">
        <v>2017567.0563155795</v>
      </c>
      <c r="F58" s="25">
        <v>852035.45999999985</v>
      </c>
      <c r="G58" s="25">
        <v>334787.99999999994</v>
      </c>
      <c r="H58" s="25">
        <v>3532789.1163155795</v>
      </c>
      <c r="I58" s="25">
        <v>17680</v>
      </c>
      <c r="J58" s="25">
        <v>1066902.3131273051</v>
      </c>
      <c r="K58" s="407">
        <v>1360</v>
      </c>
      <c r="L58" s="23">
        <v>4760</v>
      </c>
      <c r="M58" s="407">
        <v>85665.9</v>
      </c>
      <c r="N58" s="25">
        <v>4080</v>
      </c>
      <c r="O58" s="25">
        <v>41208</v>
      </c>
      <c r="P58" s="25">
        <v>4754445.3294428848</v>
      </c>
      <c r="Q58" s="25">
        <v>4754445.3294428848</v>
      </c>
      <c r="R58" s="20"/>
      <c r="S58" s="20"/>
      <c r="T58" s="20"/>
      <c r="U58" s="20"/>
    </row>
    <row r="59" spans="1:21" s="19" customFormat="1" ht="12.75" x14ac:dyDescent="0.2">
      <c r="A59" s="408">
        <v>46</v>
      </c>
      <c r="B59" s="222" t="str">
        <f>'[1]ясли сады'!B19</f>
        <v xml:space="preserve">МКДОУ "Орленок" с  Зило </v>
      </c>
      <c r="C59" s="25">
        <v>1938496.6181448067</v>
      </c>
      <c r="D59" s="25">
        <v>310707</v>
      </c>
      <c r="E59" s="25">
        <v>646802.75694685616</v>
      </c>
      <c r="F59" s="25">
        <v>284569.8</v>
      </c>
      <c r="G59" s="25">
        <v>209242.5</v>
      </c>
      <c r="H59" s="25">
        <v>1451322.0569468562</v>
      </c>
      <c r="I59" s="25">
        <v>5200</v>
      </c>
      <c r="J59" s="25">
        <v>438299.26119795052</v>
      </c>
      <c r="K59" s="407">
        <v>400</v>
      </c>
      <c r="L59" s="23">
        <v>1400</v>
      </c>
      <c r="M59" s="407">
        <v>28555.3</v>
      </c>
      <c r="N59" s="25">
        <v>1200</v>
      </c>
      <c r="O59" s="25">
        <v>12120</v>
      </c>
      <c r="P59" s="25">
        <v>1938496.6181448067</v>
      </c>
      <c r="Q59" s="25">
        <v>1938496.6181448067</v>
      </c>
      <c r="R59" s="20"/>
      <c r="S59" s="20"/>
      <c r="T59" s="20"/>
      <c r="U59" s="20"/>
    </row>
    <row r="60" spans="1:21" s="19" customFormat="1" ht="12.75" x14ac:dyDescent="0.2">
      <c r="A60" s="17">
        <v>47</v>
      </c>
      <c r="B60" s="222" t="str">
        <f>'[1]ясли сады'!B20</f>
        <v>МКДОУ "Золотой ключик" в/городок</v>
      </c>
      <c r="C60" s="25">
        <v>6905406.5138576068</v>
      </c>
      <c r="D60" s="25">
        <v>441336</v>
      </c>
      <c r="E60" s="25">
        <v>3121230.3074175166</v>
      </c>
      <c r="F60" s="25">
        <v>863170.79999999993</v>
      </c>
      <c r="G60" s="25">
        <v>727800</v>
      </c>
      <c r="H60" s="25">
        <v>5153537.1074175164</v>
      </c>
      <c r="I60" s="25">
        <v>20800</v>
      </c>
      <c r="J60" s="25">
        <v>1556368.20644009</v>
      </c>
      <c r="K60" s="407">
        <v>1600</v>
      </c>
      <c r="L60" s="23">
        <v>5600</v>
      </c>
      <c r="M60" s="407">
        <v>114221.2</v>
      </c>
      <c r="N60" s="25">
        <v>4800</v>
      </c>
      <c r="O60" s="25">
        <v>48480</v>
      </c>
      <c r="P60" s="25">
        <v>6905406.5138576068</v>
      </c>
      <c r="Q60" s="25">
        <v>6905406.5138576068</v>
      </c>
      <c r="R60" s="20"/>
      <c r="S60" s="20"/>
      <c r="T60" s="20"/>
      <c r="U60" s="20"/>
    </row>
    <row r="61" spans="1:21" s="19" customFormat="1" ht="24" x14ac:dyDescent="0.2">
      <c r="A61" s="17"/>
      <c r="B61" s="411" t="s">
        <v>622</v>
      </c>
      <c r="C61" s="25">
        <v>0</v>
      </c>
      <c r="D61" s="25"/>
      <c r="E61" s="25"/>
      <c r="F61" s="25"/>
      <c r="G61" s="25">
        <v>0</v>
      </c>
      <c r="H61" s="25">
        <v>0</v>
      </c>
      <c r="I61" s="25"/>
      <c r="J61" s="25">
        <v>0</v>
      </c>
      <c r="K61" s="407"/>
      <c r="L61" s="23"/>
      <c r="M61" s="407"/>
      <c r="N61" s="25"/>
      <c r="O61" s="25"/>
      <c r="P61" s="25">
        <v>0</v>
      </c>
      <c r="Q61" s="25">
        <v>0</v>
      </c>
      <c r="R61" s="20"/>
      <c r="S61" s="20"/>
      <c r="T61" s="20"/>
      <c r="U61" s="20"/>
    </row>
    <row r="62" spans="1:21" s="19" customFormat="1" ht="12.75" x14ac:dyDescent="0.2">
      <c r="A62" s="17"/>
      <c r="B62" s="409" t="s">
        <v>422</v>
      </c>
      <c r="C62" s="24">
        <v>106388297.93010166</v>
      </c>
      <c r="D62" s="24">
        <v>8108518.7999999998</v>
      </c>
      <c r="E62" s="24">
        <v>45578041.453288525</v>
      </c>
      <c r="F62" s="24">
        <v>18593252.160000004</v>
      </c>
      <c r="G62" s="24">
        <v>6753984</v>
      </c>
      <c r="H62" s="24">
        <v>79033796.413288534</v>
      </c>
      <c r="I62" s="24">
        <v>380640</v>
      </c>
      <c r="J62" s="24">
        <v>23868206.516813137</v>
      </c>
      <c r="K62" s="24">
        <v>29280</v>
      </c>
      <c r="L62" s="24">
        <v>102480</v>
      </c>
      <c r="M62" s="24">
        <v>1998870.9999999998</v>
      </c>
      <c r="N62" s="24">
        <v>87840</v>
      </c>
      <c r="O62" s="24">
        <v>887184</v>
      </c>
      <c r="P62" s="24">
        <v>106388297.93010166</v>
      </c>
      <c r="Q62" s="24">
        <v>106388297.93010166</v>
      </c>
      <c r="R62" s="20"/>
      <c r="S62" s="20"/>
      <c r="T62" s="20"/>
      <c r="U62" s="20"/>
    </row>
    <row r="63" spans="1:21" s="19" customFormat="1" ht="36" x14ac:dyDescent="0.2">
      <c r="A63" s="17"/>
      <c r="B63" s="412" t="s">
        <v>423</v>
      </c>
      <c r="C63" s="25"/>
      <c r="D63" s="25"/>
      <c r="E63" s="25"/>
      <c r="F63" s="25"/>
      <c r="G63" s="25"/>
      <c r="H63" s="25"/>
      <c r="I63" s="25"/>
      <c r="J63" s="25"/>
      <c r="K63" s="407"/>
      <c r="L63" s="17"/>
      <c r="M63" s="407"/>
      <c r="N63" s="25"/>
      <c r="O63" s="25"/>
      <c r="P63" s="25"/>
      <c r="Q63" s="25"/>
      <c r="R63" s="20"/>
      <c r="S63" s="20"/>
      <c r="T63" s="20"/>
      <c r="U63" s="20"/>
    </row>
    <row r="64" spans="1:21" s="19" customFormat="1" ht="12.75" x14ac:dyDescent="0.2">
      <c r="A64" s="17">
        <v>1</v>
      </c>
      <c r="B64" s="413" t="str">
        <f>'[1]учительство  '!B42</f>
        <v xml:space="preserve">Инхело ООШ МКУ </v>
      </c>
      <c r="C64" s="25">
        <v>271681.53705000004</v>
      </c>
      <c r="D64" s="25"/>
      <c r="E64" s="25">
        <v>135884.77500000002</v>
      </c>
      <c r="F64" s="25">
        <v>72780</v>
      </c>
      <c r="G64" s="25"/>
      <c r="H64" s="25">
        <v>208664.77500000002</v>
      </c>
      <c r="I64" s="25"/>
      <c r="J64" s="25">
        <v>63016.762050000005</v>
      </c>
      <c r="K64" s="407"/>
      <c r="L64" s="17"/>
      <c r="M64" s="407">
        <v>0</v>
      </c>
      <c r="N64" s="25">
        <v>0</v>
      </c>
      <c r="O64" s="25">
        <v>0</v>
      </c>
      <c r="P64" s="25">
        <v>271681.53705000004</v>
      </c>
      <c r="Q64" s="25">
        <v>271681.53705000004</v>
      </c>
      <c r="R64" s="20"/>
      <c r="S64" s="20"/>
      <c r="T64" s="20"/>
      <c r="U64" s="20"/>
    </row>
    <row r="65" spans="1:21" s="19" customFormat="1" ht="12.75" x14ac:dyDescent="0.2">
      <c r="A65" s="17">
        <v>2</v>
      </c>
      <c r="B65" s="413" t="str">
        <f>'[1]учительство  '!B43</f>
        <v>Кванхидатли ООШ МКУ</v>
      </c>
      <c r="C65" s="25">
        <v>271681.53705000004</v>
      </c>
      <c r="D65" s="25"/>
      <c r="E65" s="25">
        <v>135884.77500000002</v>
      </c>
      <c r="F65" s="25">
        <v>72780</v>
      </c>
      <c r="G65" s="25"/>
      <c r="H65" s="25">
        <v>208664.77500000002</v>
      </c>
      <c r="I65" s="25"/>
      <c r="J65" s="25">
        <v>63016.762050000005</v>
      </c>
      <c r="K65" s="407"/>
      <c r="L65" s="17"/>
      <c r="M65" s="407">
        <v>0</v>
      </c>
      <c r="N65" s="25">
        <v>0</v>
      </c>
      <c r="O65" s="25">
        <v>0</v>
      </c>
      <c r="P65" s="25">
        <v>271681.53705000004</v>
      </c>
      <c r="Q65" s="25">
        <v>271681.53705000004</v>
      </c>
      <c r="R65" s="20"/>
      <c r="S65" s="20"/>
      <c r="T65" s="20"/>
      <c r="U65" s="20"/>
    </row>
    <row r="66" spans="1:21" s="19" customFormat="1" ht="12.75" x14ac:dyDescent="0.2">
      <c r="A66" s="17">
        <v>3</v>
      </c>
      <c r="B66" s="413" t="str">
        <f>'[1]учительство  '!B44</f>
        <v>Кижани ООШ МКУ</v>
      </c>
      <c r="C66" s="25">
        <v>302417.85105000006</v>
      </c>
      <c r="D66" s="25"/>
      <c r="E66" s="25">
        <v>148574.77500000002</v>
      </c>
      <c r="F66" s="25">
        <v>83697</v>
      </c>
      <c r="G66" s="25"/>
      <c r="H66" s="25">
        <v>232271.77500000002</v>
      </c>
      <c r="I66" s="25"/>
      <c r="J66" s="25">
        <v>70146.076050000003</v>
      </c>
      <c r="K66" s="407"/>
      <c r="L66" s="17"/>
      <c r="M66" s="407">
        <v>0</v>
      </c>
      <c r="N66" s="25">
        <v>0</v>
      </c>
      <c r="O66" s="25">
        <v>0</v>
      </c>
      <c r="P66" s="25">
        <v>302417.85105000006</v>
      </c>
      <c r="Q66" s="25">
        <v>302417.85105000006</v>
      </c>
      <c r="R66" s="20"/>
      <c r="S66" s="20"/>
      <c r="T66" s="20"/>
      <c r="U66" s="20"/>
    </row>
    <row r="67" spans="1:21" s="19" customFormat="1" ht="12.75" x14ac:dyDescent="0.2">
      <c r="A67" s="17">
        <v>4</v>
      </c>
      <c r="B67" s="413" t="str">
        <f>'[1]учительство  '!B45</f>
        <v>Миарсо СОШ МКУ</v>
      </c>
      <c r="C67" s="25">
        <v>271681.53705000004</v>
      </c>
      <c r="D67" s="25"/>
      <c r="E67" s="25">
        <v>135884.77500000002</v>
      </c>
      <c r="F67" s="25">
        <v>72780</v>
      </c>
      <c r="G67" s="25"/>
      <c r="H67" s="25">
        <v>208664.77500000002</v>
      </c>
      <c r="I67" s="25"/>
      <c r="J67" s="25">
        <v>63016.762050000005</v>
      </c>
      <c r="K67" s="407"/>
      <c r="L67" s="17"/>
      <c r="M67" s="407">
        <v>0</v>
      </c>
      <c r="N67" s="25">
        <v>0</v>
      </c>
      <c r="O67" s="25">
        <v>0</v>
      </c>
      <c r="P67" s="25">
        <v>271681.53705000004</v>
      </c>
      <c r="Q67" s="25">
        <v>271681.53705000004</v>
      </c>
      <c r="R67" s="20"/>
      <c r="S67" s="20"/>
      <c r="T67" s="20"/>
      <c r="U67" s="20"/>
    </row>
    <row r="68" spans="1:21" s="19" customFormat="1" ht="12.75" x14ac:dyDescent="0.2">
      <c r="A68" s="17">
        <v>5</v>
      </c>
      <c r="B68" s="413" t="str">
        <f>'[1]учительство  '!B46</f>
        <v>Ортоколо СОШ МКУ</v>
      </c>
      <c r="C68" s="25">
        <v>271681.53705000004</v>
      </c>
      <c r="D68" s="25"/>
      <c r="E68" s="25">
        <v>135884.77500000002</v>
      </c>
      <c r="F68" s="25">
        <v>72780</v>
      </c>
      <c r="G68" s="25"/>
      <c r="H68" s="25">
        <v>208664.77500000002</v>
      </c>
      <c r="I68" s="25"/>
      <c r="J68" s="25">
        <v>63016.762050000005</v>
      </c>
      <c r="K68" s="407"/>
      <c r="L68" s="17"/>
      <c r="M68" s="407">
        <v>0</v>
      </c>
      <c r="N68" s="25">
        <v>0</v>
      </c>
      <c r="O68" s="25">
        <v>0</v>
      </c>
      <c r="P68" s="25">
        <v>271681.53705000004</v>
      </c>
      <c r="Q68" s="25">
        <v>271681.53705000004</v>
      </c>
      <c r="R68" s="20"/>
      <c r="S68" s="20"/>
      <c r="T68" s="20"/>
      <c r="U68" s="20"/>
    </row>
    <row r="69" spans="1:21" s="19" customFormat="1" ht="12.75" x14ac:dyDescent="0.2">
      <c r="A69" s="17">
        <v>6</v>
      </c>
      <c r="B69" s="413" t="str">
        <f>'[1]учительство  '!B47</f>
        <v>Риквани СОШ МКУ</v>
      </c>
      <c r="C69" s="25">
        <v>305722.32705000002</v>
      </c>
      <c r="D69" s="25"/>
      <c r="E69" s="25">
        <v>151112.77500000002</v>
      </c>
      <c r="F69" s="25">
        <v>83697</v>
      </c>
      <c r="G69" s="25"/>
      <c r="H69" s="25">
        <v>234809.77500000002</v>
      </c>
      <c r="I69" s="25"/>
      <c r="J69" s="25">
        <v>70912.552049999998</v>
      </c>
      <c r="K69" s="407"/>
      <c r="L69" s="17"/>
      <c r="M69" s="407">
        <v>0</v>
      </c>
      <c r="N69" s="25">
        <v>0</v>
      </c>
      <c r="O69" s="25">
        <v>0</v>
      </c>
      <c r="P69" s="25">
        <v>305722.32705000002</v>
      </c>
      <c r="Q69" s="25">
        <v>305722.32705000002</v>
      </c>
      <c r="R69" s="20"/>
      <c r="S69" s="20"/>
      <c r="T69" s="20"/>
      <c r="U69" s="20"/>
    </row>
    <row r="70" spans="1:21" s="19" customFormat="1" ht="12.75" x14ac:dyDescent="0.2">
      <c r="A70" s="17">
        <v>7</v>
      </c>
      <c r="B70" s="413" t="str">
        <f>'[1]учительство  '!B48</f>
        <v>Тасута ООШ МКУ</v>
      </c>
      <c r="C70" s="25">
        <v>0</v>
      </c>
      <c r="D70" s="25"/>
      <c r="E70" s="25">
        <v>0</v>
      </c>
      <c r="F70" s="25">
        <v>0</v>
      </c>
      <c r="G70" s="25"/>
      <c r="H70" s="25">
        <v>0</v>
      </c>
      <c r="I70" s="25"/>
      <c r="J70" s="25">
        <v>0</v>
      </c>
      <c r="K70" s="407"/>
      <c r="L70" s="17"/>
      <c r="M70" s="407">
        <v>0</v>
      </c>
      <c r="N70" s="25">
        <v>0</v>
      </c>
      <c r="O70" s="25">
        <v>0</v>
      </c>
      <c r="P70" s="25">
        <v>0</v>
      </c>
      <c r="Q70" s="25">
        <v>0</v>
      </c>
      <c r="R70" s="20"/>
      <c r="S70" s="20"/>
      <c r="T70" s="20"/>
      <c r="U70" s="20"/>
    </row>
    <row r="71" spans="1:21" s="19" customFormat="1" ht="12.75" x14ac:dyDescent="0.2">
      <c r="A71" s="17">
        <v>8</v>
      </c>
      <c r="B71" s="413" t="str">
        <f>'[1]учительство  '!B49</f>
        <v>Хелетури СОШ МКУ</v>
      </c>
      <c r="C71" s="25">
        <v>302417.85105000006</v>
      </c>
      <c r="D71" s="25"/>
      <c r="E71" s="25">
        <v>148574.77500000002</v>
      </c>
      <c r="F71" s="25">
        <v>83697</v>
      </c>
      <c r="G71" s="25"/>
      <c r="H71" s="25">
        <v>232271.77500000002</v>
      </c>
      <c r="I71" s="25"/>
      <c r="J71" s="25">
        <v>70146.076050000003</v>
      </c>
      <c r="K71" s="407"/>
      <c r="L71" s="17"/>
      <c r="M71" s="407">
        <v>0</v>
      </c>
      <c r="N71" s="25">
        <v>0</v>
      </c>
      <c r="O71" s="25">
        <v>0</v>
      </c>
      <c r="P71" s="25">
        <v>302417.85105000006</v>
      </c>
      <c r="Q71" s="25">
        <v>302417.85105000006</v>
      </c>
      <c r="R71" s="20"/>
      <c r="S71" s="20"/>
      <c r="T71" s="20"/>
      <c r="U71" s="20"/>
    </row>
    <row r="72" spans="1:21" s="19" customFormat="1" ht="12.75" x14ac:dyDescent="0.2">
      <c r="A72" s="17">
        <v>9</v>
      </c>
      <c r="B72" s="413" t="str">
        <f>'[1]учительство  '!B50</f>
        <v>Чанко СОШ МКУ</v>
      </c>
      <c r="C72" s="25">
        <v>302417.85105000006</v>
      </c>
      <c r="D72" s="25"/>
      <c r="E72" s="25">
        <v>148574.77500000002</v>
      </c>
      <c r="F72" s="25">
        <v>83697</v>
      </c>
      <c r="G72" s="25"/>
      <c r="H72" s="25">
        <v>232271.77500000002</v>
      </c>
      <c r="I72" s="25"/>
      <c r="J72" s="25">
        <v>70146.076050000003</v>
      </c>
      <c r="K72" s="407"/>
      <c r="L72" s="17"/>
      <c r="M72" s="407">
        <v>0</v>
      </c>
      <c r="N72" s="25">
        <v>0</v>
      </c>
      <c r="O72" s="25">
        <v>0</v>
      </c>
      <c r="P72" s="25">
        <v>302417.85105000006</v>
      </c>
      <c r="Q72" s="25">
        <v>302417.85105000006</v>
      </c>
      <c r="R72" s="20"/>
      <c r="S72" s="20"/>
      <c r="T72" s="20"/>
      <c r="U72" s="20"/>
    </row>
    <row r="73" spans="1:21" s="19" customFormat="1" ht="12.75" x14ac:dyDescent="0.2">
      <c r="A73" s="17"/>
      <c r="B73" s="414" t="s">
        <v>424</v>
      </c>
      <c r="C73" s="24">
        <v>2299702.0284000007</v>
      </c>
      <c r="D73" s="24">
        <v>0</v>
      </c>
      <c r="E73" s="24">
        <v>1140376.2000000002</v>
      </c>
      <c r="F73" s="24">
        <v>625908</v>
      </c>
      <c r="G73" s="24"/>
      <c r="H73" s="24">
        <v>1766284.1999999997</v>
      </c>
      <c r="I73" s="24"/>
      <c r="J73" s="24">
        <v>533417.82840000011</v>
      </c>
      <c r="K73" s="410">
        <v>0</v>
      </c>
      <c r="L73" s="410">
        <v>0</v>
      </c>
      <c r="M73" s="24">
        <v>0</v>
      </c>
      <c r="N73" s="24">
        <v>0</v>
      </c>
      <c r="O73" s="24">
        <v>0</v>
      </c>
      <c r="P73" s="24">
        <v>2299702.0284000007</v>
      </c>
      <c r="Q73" s="24">
        <v>2299702.0284000007</v>
      </c>
      <c r="R73" s="20"/>
      <c r="S73" s="20"/>
      <c r="T73" s="20"/>
      <c r="U73" s="20"/>
    </row>
    <row r="74" spans="1:21" s="22" customFormat="1" ht="12.75" x14ac:dyDescent="0.2">
      <c r="A74" s="26"/>
      <c r="B74" s="26" t="s">
        <v>405</v>
      </c>
      <c r="C74" s="200">
        <v>530999000.23773164</v>
      </c>
      <c r="D74" s="200">
        <v>43171983.599999994</v>
      </c>
      <c r="E74" s="200">
        <v>268082410.42238477</v>
      </c>
      <c r="F74" s="200">
        <v>28802830.560000002</v>
      </c>
      <c r="G74" s="200"/>
      <c r="H74" s="200">
        <v>400040681.08238482</v>
      </c>
      <c r="I74" s="200">
        <v>380640</v>
      </c>
      <c r="J74" s="200">
        <v>120812285.68688022</v>
      </c>
      <c r="K74" s="200">
        <v>29280</v>
      </c>
      <c r="L74" s="200">
        <v>102480</v>
      </c>
      <c r="M74" s="200">
        <v>8658609.4684666675</v>
      </c>
      <c r="N74" s="200">
        <v>87840</v>
      </c>
      <c r="O74" s="200">
        <v>887184</v>
      </c>
      <c r="P74" s="200">
        <v>530999000.23773164</v>
      </c>
      <c r="Q74" s="200">
        <v>530999000.23773164</v>
      </c>
      <c r="R74" s="7"/>
      <c r="S74" s="7"/>
      <c r="T74" s="7"/>
      <c r="U74" s="7"/>
    </row>
    <row r="75" spans="1:21" s="19" customFormat="1" ht="12.75" x14ac:dyDescent="0.2">
      <c r="J75" s="19" t="s">
        <v>7</v>
      </c>
    </row>
    <row r="76" spans="1:21" s="19" customFormat="1" ht="12.75" x14ac:dyDescent="0.2">
      <c r="B76" s="570" t="s">
        <v>623</v>
      </c>
      <c r="C76" s="570"/>
      <c r="D76" s="570"/>
      <c r="E76" s="570"/>
      <c r="F76" s="570"/>
      <c r="G76" s="570"/>
      <c r="H76" s="570"/>
      <c r="I76" s="570"/>
      <c r="J76" s="570"/>
      <c r="N76" s="19" t="s">
        <v>7</v>
      </c>
    </row>
    <row r="77" spans="1:21" s="19" customFormat="1" ht="12.75" x14ac:dyDescent="0.2"/>
    <row r="78" spans="1:21" s="19" customFormat="1" ht="12.75" x14ac:dyDescent="0.2"/>
    <row r="79" spans="1:21" s="19" customFormat="1" ht="12.75" x14ac:dyDescent="0.2"/>
    <row r="80" spans="1:21" s="19" customFormat="1" ht="12.75" x14ac:dyDescent="0.2"/>
    <row r="81" spans="2:3" s="19" customFormat="1" ht="12.75" x14ac:dyDescent="0.2"/>
    <row r="82" spans="2:3" s="19" customFormat="1" ht="12.75" x14ac:dyDescent="0.2"/>
    <row r="83" spans="2:3" s="19" customFormat="1" ht="12.75" x14ac:dyDescent="0.2"/>
    <row r="84" spans="2:3" s="19" customFormat="1" ht="12.75" x14ac:dyDescent="0.2"/>
    <row r="85" spans="2:3" s="19" customFormat="1" ht="12.75" x14ac:dyDescent="0.2"/>
    <row r="86" spans="2:3" s="19" customFormat="1" ht="12.75" x14ac:dyDescent="0.2"/>
    <row r="87" spans="2:3" s="19" customFormat="1" ht="12.75" x14ac:dyDescent="0.2"/>
    <row r="88" spans="2:3" s="19" customFormat="1" ht="12.75" x14ac:dyDescent="0.2"/>
    <row r="89" spans="2:3" s="19" customFormat="1" ht="12.75" x14ac:dyDescent="0.2"/>
    <row r="90" spans="2:3" s="19" customFormat="1" ht="12.75" x14ac:dyDescent="0.2"/>
    <row r="91" spans="2:3" s="19" customFormat="1" ht="12.75" x14ac:dyDescent="0.2"/>
    <row r="92" spans="2:3" s="19" customFormat="1" ht="12.75" x14ac:dyDescent="0.2"/>
    <row r="93" spans="2:3" s="19" customFormat="1" ht="12.75" x14ac:dyDescent="0.2"/>
    <row r="94" spans="2:3" s="19" customFormat="1" ht="12.75" x14ac:dyDescent="0.2"/>
    <row r="95" spans="2:3" s="19" customFormat="1" ht="12.75" x14ac:dyDescent="0.2"/>
    <row r="96" spans="2:3" x14ac:dyDescent="0.25">
      <c r="B96" s="19"/>
      <c r="C96" s="19"/>
    </row>
  </sheetData>
  <mergeCells count="25">
    <mergeCell ref="A6:Q6"/>
    <mergeCell ref="A7:Q7"/>
    <mergeCell ref="A8:Q8"/>
    <mergeCell ref="D10:F10"/>
    <mergeCell ref="H10:H12"/>
    <mergeCell ref="N10:O10"/>
    <mergeCell ref="P10:P12"/>
    <mergeCell ref="A10:A12"/>
    <mergeCell ref="B10:B12"/>
    <mergeCell ref="F1:Q1"/>
    <mergeCell ref="M2:Q2"/>
    <mergeCell ref="M3:Q3"/>
    <mergeCell ref="H4:Q4"/>
    <mergeCell ref="H5:Q5"/>
    <mergeCell ref="B76:J76"/>
    <mergeCell ref="K11:K12"/>
    <mergeCell ref="L11:L12"/>
    <mergeCell ref="Q10:Q12"/>
    <mergeCell ref="D11:G11"/>
    <mergeCell ref="N11:N12"/>
    <mergeCell ref="O11:O12"/>
    <mergeCell ref="C10:C12"/>
    <mergeCell ref="I11:I12"/>
    <mergeCell ref="J11:J12"/>
    <mergeCell ref="M11:M12"/>
  </mergeCells>
  <pageMargins left="0.7" right="0.7" top="0.75" bottom="0.75" header="0.3" footer="0.3"/>
  <pageSetup paperSize="9" scale="74" orientation="landscape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activeCell="D5" sqref="D5:F5"/>
    </sheetView>
  </sheetViews>
  <sheetFormatPr defaultColWidth="8.7109375" defaultRowHeight="15" x14ac:dyDescent="0.25"/>
  <cols>
    <col min="1" max="1" width="3.85546875" style="68" customWidth="1"/>
    <col min="2" max="2" width="27.5703125" style="68" customWidth="1"/>
    <col min="3" max="3" width="9.7109375" style="68" customWidth="1"/>
    <col min="4" max="4" width="10" style="68" customWidth="1"/>
    <col min="5" max="5" width="10.85546875" style="68" customWidth="1"/>
    <col min="6" max="6" width="9.85546875" style="68" customWidth="1"/>
    <col min="7" max="7" width="11.42578125" style="68" customWidth="1"/>
    <col min="8" max="9" width="9.85546875" style="68" customWidth="1"/>
    <col min="10" max="12" width="8.7109375" style="68"/>
    <col min="13" max="13" width="24.85546875" style="68" customWidth="1"/>
    <col min="14" max="23" width="8.7109375" style="68"/>
    <col min="24" max="24" width="10" style="68" bestFit="1" customWidth="1"/>
    <col min="25" max="16384" width="8.7109375" style="68"/>
  </cols>
  <sheetData>
    <row r="1" spans="1:11" s="19" customFormat="1" ht="12.75" x14ac:dyDescent="0.2">
      <c r="C1" s="588" t="s">
        <v>624</v>
      </c>
      <c r="D1" s="588"/>
      <c r="E1" s="588"/>
      <c r="F1" s="588"/>
    </row>
    <row r="2" spans="1:11" s="19" customFormat="1" ht="12.75" x14ac:dyDescent="0.2">
      <c r="B2" s="223"/>
      <c r="C2" s="588" t="s">
        <v>365</v>
      </c>
      <c r="D2" s="588"/>
      <c r="E2" s="588"/>
      <c r="F2" s="588"/>
    </row>
    <row r="3" spans="1:11" s="19" customFormat="1" ht="12.75" x14ac:dyDescent="0.2">
      <c r="B3" s="588" t="s">
        <v>625</v>
      </c>
      <c r="C3" s="588"/>
      <c r="D3" s="588"/>
      <c r="E3" s="588"/>
      <c r="F3" s="588"/>
    </row>
    <row r="4" spans="1:11" s="19" customFormat="1" ht="12.75" x14ac:dyDescent="0.2">
      <c r="B4" s="223"/>
      <c r="C4" s="588" t="s">
        <v>626</v>
      </c>
      <c r="D4" s="588"/>
      <c r="E4" s="588"/>
      <c r="F4" s="588"/>
    </row>
    <row r="5" spans="1:11" s="19" customFormat="1" ht="12.75" x14ac:dyDescent="0.2">
      <c r="B5" s="223"/>
      <c r="C5" s="229"/>
      <c r="D5" s="588" t="s">
        <v>744</v>
      </c>
      <c r="E5" s="588"/>
      <c r="F5" s="588"/>
    </row>
    <row r="6" spans="1:11" s="19" customFormat="1" ht="12.75" x14ac:dyDescent="0.2">
      <c r="A6" s="589" t="s">
        <v>425</v>
      </c>
      <c r="B6" s="589"/>
      <c r="C6" s="589"/>
      <c r="D6" s="589"/>
      <c r="E6" s="589"/>
    </row>
    <row r="7" spans="1:11" s="19" customFormat="1" ht="12.75" x14ac:dyDescent="0.2">
      <c r="A7" s="589" t="s">
        <v>426</v>
      </c>
      <c r="B7" s="589"/>
      <c r="C7" s="589"/>
      <c r="D7" s="589"/>
      <c r="E7" s="589"/>
    </row>
    <row r="8" spans="1:11" s="19" customFormat="1" ht="12.75" x14ac:dyDescent="0.2">
      <c r="A8" s="589" t="s">
        <v>627</v>
      </c>
      <c r="B8" s="589"/>
      <c r="C8" s="589"/>
      <c r="D8" s="589"/>
      <c r="E8" s="589"/>
    </row>
    <row r="9" spans="1:11" s="19" customFormat="1" ht="12.75" x14ac:dyDescent="0.2">
      <c r="F9" s="224" t="s">
        <v>427</v>
      </c>
    </row>
    <row r="10" spans="1:11" s="19" customFormat="1" ht="66" customHeight="1" x14ac:dyDescent="0.2">
      <c r="A10" s="228" t="s">
        <v>48</v>
      </c>
      <c r="B10" s="228" t="s">
        <v>411</v>
      </c>
      <c r="C10" s="228" t="s">
        <v>428</v>
      </c>
      <c r="D10" s="228" t="s">
        <v>628</v>
      </c>
      <c r="E10" s="228" t="s">
        <v>312</v>
      </c>
      <c r="F10" s="228" t="s">
        <v>521</v>
      </c>
      <c r="G10" s="20"/>
      <c r="H10" s="20"/>
      <c r="I10" s="20"/>
      <c r="J10" s="20"/>
      <c r="K10" s="20"/>
    </row>
    <row r="11" spans="1:11" s="226" customFormat="1" ht="12.75" customHeight="1" x14ac:dyDescent="0.2">
      <c r="A11" s="26">
        <v>1</v>
      </c>
      <c r="B11" s="26" t="str">
        <f>'[1]учительство  '!B5</f>
        <v xml:space="preserve"> МКОУ Алак СОШ лицей</v>
      </c>
      <c r="C11" s="415">
        <v>109</v>
      </c>
      <c r="D11" s="416">
        <v>333496.51632</v>
      </c>
      <c r="E11" s="23">
        <v>283082.72865060839</v>
      </c>
      <c r="F11" s="23">
        <v>283082.72865060839</v>
      </c>
    </row>
    <row r="12" spans="1:11" s="19" customFormat="1" ht="12.75" x14ac:dyDescent="0.2">
      <c r="A12" s="26">
        <v>2</v>
      </c>
      <c r="B12" s="26" t="str">
        <f>'[1]учительство  '!B6</f>
        <v xml:space="preserve"> МКОУ Анди СОШ №1</v>
      </c>
      <c r="C12" s="415">
        <v>138</v>
      </c>
      <c r="D12" s="416">
        <v>422111.76569999999</v>
      </c>
      <c r="E12" s="23">
        <v>358302.24479834014</v>
      </c>
      <c r="F12" s="23">
        <v>358302.24479834014</v>
      </c>
      <c r="G12" s="20"/>
      <c r="H12" s="20"/>
      <c r="I12" s="20"/>
      <c r="J12" s="20"/>
      <c r="K12" s="20" t="s">
        <v>7</v>
      </c>
    </row>
    <row r="13" spans="1:11" s="19" customFormat="1" ht="12.75" x14ac:dyDescent="0.2">
      <c r="A13" s="26">
        <v>3</v>
      </c>
      <c r="B13" s="26" t="str">
        <f>'[1]учительство  '!B7</f>
        <v xml:space="preserve"> МКОУ Анди СОШ №2 </v>
      </c>
      <c r="C13" s="415">
        <v>124</v>
      </c>
      <c r="D13" s="416">
        <v>379053.94661999994</v>
      </c>
      <c r="E13" s="23">
        <v>321753.36252091627</v>
      </c>
      <c r="F13" s="23">
        <v>321753.36252091627</v>
      </c>
      <c r="G13" s="20"/>
      <c r="H13" s="20"/>
      <c r="I13" s="20"/>
      <c r="J13" s="20"/>
      <c r="K13" s="20"/>
    </row>
    <row r="14" spans="1:11" s="19" customFormat="1" ht="12.75" x14ac:dyDescent="0.2">
      <c r="A14" s="26">
        <v>4</v>
      </c>
      <c r="B14" s="26" t="str">
        <f>'[1]учительство  '!B8</f>
        <v xml:space="preserve"> МКОУ Ансалта СОШ</v>
      </c>
      <c r="C14" s="415">
        <v>176</v>
      </c>
      <c r="D14" s="416">
        <v>536045.65775999997</v>
      </c>
      <c r="E14" s="23">
        <v>455013.05127399525</v>
      </c>
      <c r="F14" s="23">
        <v>455013.05127399525</v>
      </c>
      <c r="G14" s="20"/>
      <c r="H14" s="20"/>
      <c r="I14" s="20"/>
      <c r="J14" s="20"/>
      <c r="K14" s="20"/>
    </row>
    <row r="15" spans="1:11" s="19" customFormat="1" ht="12.75" x14ac:dyDescent="0.2">
      <c r="A15" s="26">
        <v>5</v>
      </c>
      <c r="B15" s="26" t="str">
        <f>'[1]учительство  '!B9</f>
        <v xml:space="preserve"> МКОУ Ашали ООШ</v>
      </c>
      <c r="C15" s="415">
        <v>24</v>
      </c>
      <c r="D15" s="416">
        <v>73456.316820000007</v>
      </c>
      <c r="E15" s="23">
        <v>62352.119390885942</v>
      </c>
      <c r="F15" s="23">
        <v>62352.119390885942</v>
      </c>
      <c r="G15" s="20"/>
      <c r="H15" s="20"/>
      <c r="I15" s="20"/>
      <c r="J15" s="20"/>
      <c r="K15" s="20"/>
    </row>
    <row r="16" spans="1:11" s="19" customFormat="1" ht="12.75" x14ac:dyDescent="0.2">
      <c r="A16" s="26">
        <v>6</v>
      </c>
      <c r="B16" s="26" t="str">
        <f>'[1]учительство  '!B10</f>
        <v xml:space="preserve">МКОУ БСШ №1 </v>
      </c>
      <c r="C16" s="415">
        <v>254</v>
      </c>
      <c r="D16" s="416">
        <v>769477.09265999997</v>
      </c>
      <c r="E16" s="23">
        <v>653157.27260946704</v>
      </c>
      <c r="F16" s="23">
        <v>653157.27260946704</v>
      </c>
      <c r="G16" s="20"/>
      <c r="H16" s="20"/>
      <c r="I16" s="20"/>
      <c r="J16" s="20"/>
      <c r="K16" s="20" t="s">
        <v>429</v>
      </c>
    </row>
    <row r="17" spans="1:11" s="19" customFormat="1" ht="12.75" x14ac:dyDescent="0.2">
      <c r="A17" s="26">
        <v>7</v>
      </c>
      <c r="B17" s="26" t="str">
        <f>'[1]учительство  '!B11</f>
        <v xml:space="preserve"> МКОУ БСШ №2</v>
      </c>
      <c r="C17" s="415">
        <v>253</v>
      </c>
      <c r="D17" s="416">
        <v>766816.21619999991</v>
      </c>
      <c r="E17" s="23">
        <v>650898.63381704187</v>
      </c>
      <c r="F17" s="23">
        <v>650898.63381704187</v>
      </c>
      <c r="G17" s="20"/>
      <c r="H17" s="20"/>
      <c r="I17" s="20"/>
      <c r="J17" s="20" t="s">
        <v>7</v>
      </c>
      <c r="K17" s="20"/>
    </row>
    <row r="18" spans="1:11" s="19" customFormat="1" ht="12.75" x14ac:dyDescent="0.2">
      <c r="A18" s="26">
        <v>8</v>
      </c>
      <c r="B18" s="26" t="str">
        <f>'[1]учительство  '!B12</f>
        <v xml:space="preserve">МКОУ БСШ №3 </v>
      </c>
      <c r="C18" s="415">
        <v>58</v>
      </c>
      <c r="D18" s="416">
        <v>176907.96828</v>
      </c>
      <c r="E18" s="23">
        <v>150165.25789638172</v>
      </c>
      <c r="F18" s="23">
        <v>150165.25789638172</v>
      </c>
      <c r="G18" s="20"/>
      <c r="H18" s="20"/>
      <c r="I18" s="20"/>
      <c r="J18" s="20"/>
      <c r="K18" s="20"/>
    </row>
    <row r="19" spans="1:11" s="19" customFormat="1" ht="12.75" x14ac:dyDescent="0.2">
      <c r="A19" s="26">
        <v>9</v>
      </c>
      <c r="B19" s="26" t="str">
        <f>'[1]учительство  '!B13</f>
        <v xml:space="preserve">МКОУ Гагатли СОШ </v>
      </c>
      <c r="C19" s="415">
        <v>123</v>
      </c>
      <c r="D19" s="416">
        <v>376957.49849999999</v>
      </c>
      <c r="E19" s="23">
        <v>319973.82892688445</v>
      </c>
      <c r="F19" s="23">
        <v>319973.82892688445</v>
      </c>
      <c r="G19" s="20"/>
      <c r="H19" s="20"/>
      <c r="I19" s="20"/>
      <c r="J19" s="20"/>
      <c r="K19" s="20"/>
    </row>
    <row r="20" spans="1:11" s="19" customFormat="1" ht="12.75" x14ac:dyDescent="0.2">
      <c r="A20" s="26">
        <v>10</v>
      </c>
      <c r="B20" s="26" t="str">
        <f>'[1]учительство  '!B14</f>
        <v xml:space="preserve"> МКОУ Годобери СОШ  </v>
      </c>
      <c r="C20" s="415">
        <v>187</v>
      </c>
      <c r="D20" s="416">
        <v>578619.68112000008</v>
      </c>
      <c r="E20" s="23">
        <v>491151.27195279644</v>
      </c>
      <c r="F20" s="23">
        <v>491151.27195279644</v>
      </c>
      <c r="G20" s="20"/>
      <c r="H20" s="20"/>
      <c r="I20" s="20"/>
      <c r="J20" s="20" t="s">
        <v>429</v>
      </c>
      <c r="K20" s="20"/>
    </row>
    <row r="21" spans="1:11" s="19" customFormat="1" ht="12.75" x14ac:dyDescent="0.2">
      <c r="A21" s="26">
        <v>11</v>
      </c>
      <c r="B21" s="26" t="str">
        <f>'[1]учительство  '!B15</f>
        <v xml:space="preserve"> МКОУ Зило СОШ  </v>
      </c>
      <c r="C21" s="415">
        <v>28</v>
      </c>
      <c r="D21" s="416">
        <v>84099.822660000005</v>
      </c>
      <c r="E21" s="23">
        <v>71386.674560586209</v>
      </c>
      <c r="F21" s="23">
        <v>71386.674560586209</v>
      </c>
      <c r="G21" s="20"/>
      <c r="H21" s="20"/>
      <c r="I21" s="20"/>
      <c r="J21" s="20"/>
      <c r="K21" s="20"/>
    </row>
    <row r="22" spans="1:11" s="19" customFormat="1" ht="12.75" x14ac:dyDescent="0.2">
      <c r="A22" s="26">
        <v>12</v>
      </c>
      <c r="B22" s="26" t="str">
        <f>'[1]учительство  '!B16</f>
        <v xml:space="preserve"> МКОУ Кванхидатли ООШ  </v>
      </c>
      <c r="C22" s="415">
        <v>22</v>
      </c>
      <c r="D22" s="416">
        <v>60555.09762</v>
      </c>
      <c r="E22" s="23">
        <v>51401.143427612886</v>
      </c>
      <c r="F22" s="23">
        <v>51401.143427612886</v>
      </c>
      <c r="G22" s="20"/>
      <c r="H22" s="20"/>
      <c r="I22" s="20"/>
      <c r="J22" s="20"/>
      <c r="K22" s="20"/>
    </row>
    <row r="23" spans="1:11" s="19" customFormat="1" ht="12.75" x14ac:dyDescent="0.2">
      <c r="A23" s="26">
        <v>13</v>
      </c>
      <c r="B23" s="26" t="str">
        <f>'[1]учительство  '!B17</f>
        <v xml:space="preserve"> МКОУ Миарсо СОШ  </v>
      </c>
      <c r="C23" s="415">
        <v>97</v>
      </c>
      <c r="D23" s="416">
        <v>294389.69562000001</v>
      </c>
      <c r="E23" s="23">
        <v>249887.58276193697</v>
      </c>
      <c r="F23" s="23">
        <v>249887.58276193697</v>
      </c>
      <c r="G23" s="20"/>
      <c r="H23" s="20"/>
      <c r="I23" s="20"/>
      <c r="J23" s="20"/>
      <c r="K23" s="20"/>
    </row>
    <row r="24" spans="1:11" s="19" customFormat="1" ht="12.75" x14ac:dyDescent="0.2">
      <c r="A24" s="26">
        <v>14</v>
      </c>
      <c r="B24" s="26" t="str">
        <f>'[1]учительство  '!B18</f>
        <v xml:space="preserve"> МКОУ Муни СОШ  </v>
      </c>
      <c r="C24" s="415">
        <v>177</v>
      </c>
      <c r="D24" s="416">
        <v>535642.49465999997</v>
      </c>
      <c r="E24" s="23">
        <v>454670.833275143</v>
      </c>
      <c r="F24" s="23">
        <v>454670.833275143</v>
      </c>
      <c r="G24" s="20"/>
      <c r="H24" s="20"/>
      <c r="I24" s="20"/>
      <c r="J24" s="20"/>
      <c r="K24" s="20"/>
    </row>
    <row r="25" spans="1:11" s="19" customFormat="1" ht="12.75" x14ac:dyDescent="0.2">
      <c r="A25" s="26">
        <v>15</v>
      </c>
      <c r="B25" s="26" t="str">
        <f>'[1]учительство  '!B19</f>
        <v xml:space="preserve"> МКОУ Ортоколо СОШ  </v>
      </c>
      <c r="C25" s="415">
        <v>50</v>
      </c>
      <c r="D25" s="416">
        <v>153927.67157999999</v>
      </c>
      <c r="E25" s="23">
        <v>130658.8319618016</v>
      </c>
      <c r="F25" s="23">
        <v>130658.8319618016</v>
      </c>
      <c r="G25" s="20"/>
      <c r="H25" s="20"/>
      <c r="I25" s="20"/>
      <c r="J25" s="20"/>
      <c r="K25" s="20"/>
    </row>
    <row r="26" spans="1:11" s="19" customFormat="1" ht="12.75" x14ac:dyDescent="0.2">
      <c r="A26" s="26">
        <v>16</v>
      </c>
      <c r="B26" s="26" t="str">
        <f>'[1]учительство  '!B20</f>
        <v xml:space="preserve"> МКОУ Рахата СОШ  </v>
      </c>
      <c r="C26" s="415">
        <v>181</v>
      </c>
      <c r="D26" s="416">
        <v>552333.44700000004</v>
      </c>
      <c r="E26" s="23">
        <v>468838.65842762758</v>
      </c>
      <c r="F26" s="23">
        <v>468838.65842762758</v>
      </c>
      <c r="G26" s="20"/>
      <c r="H26" s="20"/>
      <c r="I26" s="20"/>
      <c r="J26" s="20"/>
      <c r="K26" s="20"/>
    </row>
    <row r="27" spans="1:11" s="19" customFormat="1" ht="12.75" x14ac:dyDescent="0.2">
      <c r="A27" s="26">
        <v>17</v>
      </c>
      <c r="B27" s="26" t="str">
        <f>'[1]учительство  '!B21</f>
        <v xml:space="preserve"> МКОУ Риквани СОШ  </v>
      </c>
      <c r="C27" s="415">
        <v>22</v>
      </c>
      <c r="D27" s="416">
        <v>65312.422200000001</v>
      </c>
      <c r="E27" s="23">
        <v>55439.315814069821</v>
      </c>
      <c r="F27" s="23">
        <v>55439.315814069821</v>
      </c>
      <c r="G27" s="20"/>
      <c r="H27" s="20"/>
      <c r="I27" s="20"/>
      <c r="J27" s="20"/>
      <c r="K27" s="20"/>
    </row>
    <row r="28" spans="1:11" s="19" customFormat="1" ht="12.75" x14ac:dyDescent="0.2">
      <c r="A28" s="26">
        <v>18</v>
      </c>
      <c r="B28" s="26" t="str">
        <f>'[1]учительство  '!B22</f>
        <v xml:space="preserve"> МКОУ Тандо СОШ  </v>
      </c>
      <c r="C28" s="415">
        <v>32</v>
      </c>
      <c r="D28" s="416">
        <v>98694.326879999993</v>
      </c>
      <c r="E28" s="23">
        <v>83774.966119038843</v>
      </c>
      <c r="F28" s="23">
        <v>83774.966119038843</v>
      </c>
      <c r="G28" s="20"/>
      <c r="H28" s="20"/>
      <c r="I28" s="20"/>
      <c r="J28" s="20"/>
      <c r="K28" s="20"/>
    </row>
    <row r="29" spans="1:11" s="19" customFormat="1" ht="12.75" x14ac:dyDescent="0.2">
      <c r="A29" s="26">
        <v>19</v>
      </c>
      <c r="B29" s="26" t="str">
        <f>'[1]учительство  '!B23</f>
        <v xml:space="preserve"> МКОУ Тасута ООШ  </v>
      </c>
      <c r="C29" s="415">
        <v>16</v>
      </c>
      <c r="D29" s="416">
        <v>49347.163439999997</v>
      </c>
      <c r="E29" s="23">
        <v>41887.483059519422</v>
      </c>
      <c r="F29" s="23">
        <v>41887.483059519422</v>
      </c>
      <c r="G29" s="20"/>
      <c r="H29" s="20"/>
      <c r="I29" s="20"/>
      <c r="J29" s="20"/>
      <c r="K29" s="20"/>
    </row>
    <row r="30" spans="1:11" s="19" customFormat="1" ht="12.75" x14ac:dyDescent="0.2">
      <c r="A30" s="26">
        <v>20</v>
      </c>
      <c r="B30" s="26" t="str">
        <f>'[1]учительство  '!B24</f>
        <v xml:space="preserve"> МКОУ Тлох СОШ  </v>
      </c>
      <c r="C30" s="415">
        <v>203</v>
      </c>
      <c r="D30" s="416">
        <v>624419.00928</v>
      </c>
      <c r="E30" s="23">
        <v>530027.23662241572</v>
      </c>
      <c r="F30" s="23">
        <v>530027.23662241572</v>
      </c>
      <c r="G30" s="20"/>
      <c r="H30" s="20"/>
      <c r="I30" s="20"/>
      <c r="J30" s="20"/>
      <c r="K30" s="20"/>
    </row>
    <row r="31" spans="1:11" s="19" customFormat="1" ht="12.75" x14ac:dyDescent="0.2">
      <c r="A31" s="26">
        <v>21</v>
      </c>
      <c r="B31" s="26" t="str">
        <f>'[1]учительство  '!B25</f>
        <v xml:space="preserve"> МКОУ Хелетури СОШ  </v>
      </c>
      <c r="C31" s="415">
        <v>29</v>
      </c>
      <c r="D31" s="416">
        <v>90711.697499999995</v>
      </c>
      <c r="E31" s="23">
        <v>76999.049741763636</v>
      </c>
      <c r="F31" s="23">
        <v>76999.049741763636</v>
      </c>
      <c r="G31" s="20"/>
      <c r="H31" s="20"/>
      <c r="I31" s="20"/>
      <c r="J31" s="20"/>
      <c r="K31" s="20"/>
    </row>
    <row r="32" spans="1:11" s="19" customFormat="1" ht="12.75" x14ac:dyDescent="0.2">
      <c r="A32" s="26">
        <v>22</v>
      </c>
      <c r="B32" s="26" t="str">
        <f>'[1]учительство  '!B26</f>
        <v xml:space="preserve"> МКОУ Чанко СОШ  </v>
      </c>
      <c r="C32" s="415">
        <v>19</v>
      </c>
      <c r="D32" s="416">
        <v>55233.344700000001</v>
      </c>
      <c r="E32" s="23">
        <v>46883.865842762752</v>
      </c>
      <c r="F32" s="23">
        <v>46883.865842762752</v>
      </c>
      <c r="G32" s="20"/>
      <c r="H32" s="20"/>
      <c r="I32" s="20"/>
      <c r="J32" s="20"/>
      <c r="K32" s="20"/>
    </row>
    <row r="33" spans="1:11" s="19" customFormat="1" ht="12.75" x14ac:dyDescent="0.2">
      <c r="A33" s="26">
        <v>23</v>
      </c>
      <c r="B33" s="26" t="str">
        <f>'[1]учительство  '!B27</f>
        <v xml:space="preserve"> МКОУ Шодрода СОШ  </v>
      </c>
      <c r="C33" s="415">
        <v>34</v>
      </c>
      <c r="D33" s="416">
        <v>106273.79315999999</v>
      </c>
      <c r="E33" s="23">
        <v>90208.664497461752</v>
      </c>
      <c r="F33" s="23">
        <v>90208.664497461752</v>
      </c>
      <c r="G33" s="20"/>
      <c r="H33" s="20"/>
      <c r="I33" s="20"/>
      <c r="J33" s="20"/>
      <c r="K33" s="20"/>
    </row>
    <row r="34" spans="1:11" s="19" customFormat="1" ht="12.75" x14ac:dyDescent="0.2">
      <c r="A34" s="26">
        <v>24</v>
      </c>
      <c r="B34" s="26" t="str">
        <f>'[1]учительство  '!B28</f>
        <v xml:space="preserve"> МКОУ Инхело ООШ  </v>
      </c>
      <c r="C34" s="415">
        <v>103</v>
      </c>
      <c r="D34" s="416">
        <v>316966.82922000001</v>
      </c>
      <c r="E34" s="23">
        <v>269051.79069766478</v>
      </c>
      <c r="F34" s="23">
        <v>269051.79069766478</v>
      </c>
      <c r="G34" s="20"/>
      <c r="H34" s="20"/>
      <c r="I34" s="20"/>
      <c r="J34" s="20"/>
      <c r="K34" s="20"/>
    </row>
    <row r="35" spans="1:11" s="19" customFormat="1" ht="12.75" x14ac:dyDescent="0.2">
      <c r="A35" s="26">
        <v>25</v>
      </c>
      <c r="B35" s="26" t="str">
        <f>'[1]учительство  '!B29</f>
        <v xml:space="preserve"> МКОУ Кижани ООШ  </v>
      </c>
      <c r="C35" s="415">
        <v>27</v>
      </c>
      <c r="D35" s="416">
        <v>81438.946200000006</v>
      </c>
      <c r="E35" s="23">
        <v>69128.035768161149</v>
      </c>
      <c r="F35" s="23">
        <v>69128.035768161149</v>
      </c>
      <c r="G35" s="20"/>
      <c r="H35" s="20"/>
      <c r="I35" s="20"/>
      <c r="J35" s="20"/>
      <c r="K35" s="20"/>
    </row>
    <row r="36" spans="1:11" s="19" customFormat="1" ht="12.75" x14ac:dyDescent="0.2">
      <c r="A36" s="26">
        <v>26</v>
      </c>
      <c r="B36" s="26" t="str">
        <f>'[1]учительство  '!B30</f>
        <v xml:space="preserve"> МКОУ Беледи НОШ  </v>
      </c>
      <c r="C36" s="415">
        <v>3</v>
      </c>
      <c r="D36" s="416">
        <v>9111.4860599999993</v>
      </c>
      <c r="E36" s="23">
        <v>7734.1267740615922</v>
      </c>
      <c r="F36" s="23">
        <v>7734.1267740615922</v>
      </c>
      <c r="G36" s="20"/>
      <c r="H36" s="20"/>
      <c r="I36" s="20"/>
      <c r="J36" s="20"/>
      <c r="K36" s="20"/>
    </row>
    <row r="37" spans="1:11" s="19" customFormat="1" ht="12.75" x14ac:dyDescent="0.2">
      <c r="A37" s="26">
        <v>27</v>
      </c>
      <c r="B37" s="26" t="str">
        <f>'[1]учительство  '!B31</f>
        <v xml:space="preserve"> МКОУ В-Алак НОШ  </v>
      </c>
      <c r="C37" s="415">
        <v>3</v>
      </c>
      <c r="D37" s="416">
        <v>8547.0577200000007</v>
      </c>
      <c r="E37" s="23">
        <v>7255.0215756683974</v>
      </c>
      <c r="F37" s="23">
        <v>7255.0215756683974</v>
      </c>
      <c r="G37" s="20"/>
      <c r="H37" s="20"/>
      <c r="I37" s="20"/>
      <c r="J37" s="20"/>
      <c r="K37" s="20"/>
    </row>
    <row r="38" spans="1:11" s="19" customFormat="1" ht="12.75" x14ac:dyDescent="0.2">
      <c r="A38" s="26">
        <v>28</v>
      </c>
      <c r="B38" s="26" t="str">
        <f>'[1]учительство  '!B32</f>
        <v xml:space="preserve"> МКОУ Гунха НОШ  </v>
      </c>
      <c r="C38" s="415">
        <v>7</v>
      </c>
      <c r="D38" s="416">
        <v>22012.705259999999</v>
      </c>
      <c r="E38" s="23">
        <v>18685.102737334644</v>
      </c>
      <c r="F38" s="23">
        <v>18685.102737334644</v>
      </c>
      <c r="G38" s="20"/>
      <c r="H38" s="20"/>
      <c r="I38" s="20"/>
      <c r="J38" s="20"/>
      <c r="K38" s="20"/>
    </row>
    <row r="39" spans="1:11" s="19" customFormat="1" ht="12.75" x14ac:dyDescent="0.2">
      <c r="A39" s="26">
        <v>29</v>
      </c>
      <c r="B39" s="26" t="str">
        <f>'[1]учительство  '!B33</f>
        <v xml:space="preserve"> МКОУ Зибирхали НОШ  </v>
      </c>
      <c r="C39" s="415">
        <v>3</v>
      </c>
      <c r="D39" s="416">
        <v>9675.9143999999997</v>
      </c>
      <c r="E39" s="23">
        <v>8213.2319724547888</v>
      </c>
      <c r="F39" s="23">
        <v>8213.2319724547888</v>
      </c>
      <c r="G39" s="20"/>
      <c r="H39" s="20"/>
      <c r="I39" s="20"/>
      <c r="J39" s="20"/>
      <c r="K39" s="20"/>
    </row>
    <row r="40" spans="1:11" s="19" customFormat="1" ht="12.75" x14ac:dyDescent="0.2">
      <c r="A40" s="26">
        <v>30</v>
      </c>
      <c r="B40" s="26" t="str">
        <f>'[1]учительство  '!B34</f>
        <v xml:space="preserve"> МКОУ Н-Алак НОШ  </v>
      </c>
      <c r="C40" s="415">
        <v>5</v>
      </c>
      <c r="D40" s="416">
        <v>16126.524000000001</v>
      </c>
      <c r="E40" s="23">
        <v>13688.719954091315</v>
      </c>
      <c r="F40" s="23">
        <v>13688.719954091315</v>
      </c>
      <c r="G40" s="20"/>
      <c r="H40" s="20"/>
      <c r="I40" s="20"/>
      <c r="J40" s="20"/>
      <c r="K40" s="20"/>
    </row>
    <row r="41" spans="1:11" s="19" customFormat="1" ht="12.75" x14ac:dyDescent="0.2">
      <c r="A41" s="26">
        <v>31</v>
      </c>
      <c r="B41" s="26" t="str">
        <f>'[1]учительство  '!B35</f>
        <v xml:space="preserve"> МКОУ Шиворта НОШ  </v>
      </c>
      <c r="C41" s="415">
        <v>8</v>
      </c>
      <c r="D41" s="416">
        <v>25238.010059999997</v>
      </c>
      <c r="E41" s="23">
        <v>21422.846728152905</v>
      </c>
      <c r="F41" s="23">
        <v>21422.846728152905</v>
      </c>
      <c r="G41" s="20"/>
      <c r="H41" s="20"/>
      <c r="I41" s="20"/>
      <c r="J41" s="20"/>
      <c r="K41" s="20"/>
    </row>
    <row r="42" spans="1:11" s="19" customFormat="1" ht="12.75" x14ac:dyDescent="0.2">
      <c r="A42" s="17"/>
      <c r="B42" s="26" t="s">
        <v>43</v>
      </c>
      <c r="C42" s="225">
        <v>2515</v>
      </c>
      <c r="D42" s="200">
        <v>7673000.1192000005</v>
      </c>
      <c r="E42" s="200">
        <v>6513092.9541566456</v>
      </c>
      <c r="F42" s="200">
        <v>6513092.9541566456</v>
      </c>
      <c r="G42" s="20"/>
      <c r="H42" s="20"/>
      <c r="I42" s="20"/>
      <c r="J42" s="20"/>
      <c r="K42" s="20"/>
    </row>
    <row r="43" spans="1:11" s="22" customFormat="1" ht="12.75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s="19" customFormat="1" ht="12.75" x14ac:dyDescent="0.2">
      <c r="C44" s="19" t="s">
        <v>7</v>
      </c>
      <c r="D44" s="27" t="s">
        <v>7</v>
      </c>
    </row>
    <row r="45" spans="1:11" s="19" customFormat="1" ht="12.75" x14ac:dyDescent="0.2"/>
    <row r="46" spans="1:11" s="19" customFormat="1" ht="12.75" x14ac:dyDescent="0.2"/>
    <row r="47" spans="1:11" s="19" customFormat="1" ht="12.75" x14ac:dyDescent="0.2"/>
    <row r="48" spans="1:11" s="19" customFormat="1" ht="12.75" x14ac:dyDescent="0.2"/>
    <row r="49" s="19" customFormat="1" ht="12.75" x14ac:dyDescent="0.2"/>
    <row r="50" s="19" customFormat="1" ht="12.75" x14ac:dyDescent="0.2"/>
    <row r="51" s="19" customFormat="1" ht="12.75" x14ac:dyDescent="0.2"/>
    <row r="52" s="19" customFormat="1" ht="12.75" x14ac:dyDescent="0.2"/>
    <row r="53" s="19" customFormat="1" ht="12.75" x14ac:dyDescent="0.2"/>
  </sheetData>
  <mergeCells count="8">
    <mergeCell ref="A8:E8"/>
    <mergeCell ref="A7:E7"/>
    <mergeCell ref="C1:F1"/>
    <mergeCell ref="C2:F2"/>
    <mergeCell ref="B3:F3"/>
    <mergeCell ref="C4:F4"/>
    <mergeCell ref="D5:F5"/>
    <mergeCell ref="A6:E6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="60" zoomScaleNormal="100" workbookViewId="0">
      <selection activeCell="B16" sqref="B16:C16"/>
    </sheetView>
  </sheetViews>
  <sheetFormatPr defaultColWidth="8.7109375" defaultRowHeight="12.75" x14ac:dyDescent="0.2"/>
  <cols>
    <col min="1" max="1" width="3.85546875" style="3" customWidth="1"/>
    <col min="2" max="2" width="27.42578125" style="3" customWidth="1"/>
    <col min="3" max="3" width="8.28515625" style="3" customWidth="1"/>
    <col min="4" max="4" width="9.140625" style="3" customWidth="1"/>
    <col min="5" max="5" width="10" style="3" customWidth="1"/>
    <col min="6" max="6" width="7.5703125" style="3" customWidth="1"/>
    <col min="7" max="7" width="7.85546875" style="3" customWidth="1"/>
    <col min="8" max="16384" width="8.7109375" style="3"/>
  </cols>
  <sheetData>
    <row r="1" spans="1:8" x14ac:dyDescent="0.2">
      <c r="B1" s="594" t="s">
        <v>629</v>
      </c>
      <c r="C1" s="594"/>
      <c r="D1" s="594"/>
      <c r="E1" s="594"/>
      <c r="F1" s="594"/>
      <c r="G1" s="594"/>
      <c r="H1" s="594"/>
    </row>
    <row r="2" spans="1:8" x14ac:dyDescent="0.2">
      <c r="A2" s="594" t="s">
        <v>365</v>
      </c>
      <c r="B2" s="594"/>
      <c r="C2" s="594"/>
      <c r="D2" s="594"/>
      <c r="E2" s="594"/>
      <c r="F2" s="594"/>
      <c r="G2" s="594"/>
      <c r="H2" s="594"/>
    </row>
    <row r="3" spans="1:8" x14ac:dyDescent="0.2">
      <c r="A3" s="594" t="s">
        <v>407</v>
      </c>
      <c r="B3" s="594"/>
      <c r="C3" s="594"/>
      <c r="D3" s="594"/>
      <c r="E3" s="594"/>
      <c r="F3" s="594"/>
      <c r="G3" s="594"/>
      <c r="H3" s="594"/>
    </row>
    <row r="4" spans="1:8" x14ac:dyDescent="0.2">
      <c r="A4" s="594" t="s">
        <v>408</v>
      </c>
      <c r="B4" s="594"/>
      <c r="C4" s="594"/>
      <c r="D4" s="594"/>
      <c r="E4" s="594"/>
      <c r="F4" s="594"/>
      <c r="G4" s="594"/>
      <c r="H4" s="594"/>
    </row>
    <row r="5" spans="1:8" x14ac:dyDescent="0.2">
      <c r="A5" s="594" t="s">
        <v>744</v>
      </c>
      <c r="B5" s="594"/>
      <c r="C5" s="594"/>
      <c r="D5" s="594"/>
      <c r="E5" s="594"/>
      <c r="F5" s="594"/>
      <c r="G5" s="594"/>
      <c r="H5" s="594"/>
    </row>
    <row r="6" spans="1:8" ht="10.7" customHeight="1" x14ac:dyDescent="0.2"/>
    <row r="7" spans="1:8" ht="14.25" x14ac:dyDescent="0.2">
      <c r="A7" s="593" t="s">
        <v>630</v>
      </c>
      <c r="B7" s="593"/>
      <c r="C7" s="593"/>
      <c r="D7" s="593"/>
      <c r="E7" s="593"/>
      <c r="F7" s="593"/>
      <c r="G7" s="593"/>
      <c r="H7" s="593"/>
    </row>
    <row r="8" spans="1:8" ht="14.25" x14ac:dyDescent="0.2">
      <c r="A8" s="593" t="s">
        <v>631</v>
      </c>
      <c r="B8" s="593"/>
      <c r="C8" s="593"/>
      <c r="D8" s="593"/>
      <c r="E8" s="593"/>
      <c r="F8" s="593"/>
      <c r="G8" s="593"/>
      <c r="H8" s="593"/>
    </row>
    <row r="9" spans="1:8" ht="14.25" x14ac:dyDescent="0.2">
      <c r="A9" s="593" t="s">
        <v>632</v>
      </c>
      <c r="B9" s="593"/>
      <c r="C9" s="593"/>
      <c r="D9" s="593"/>
      <c r="E9" s="593"/>
      <c r="F9" s="593"/>
      <c r="G9" s="593"/>
      <c r="H9" s="593"/>
    </row>
    <row r="10" spans="1:8" ht="14.25" x14ac:dyDescent="0.2">
      <c r="A10" s="593" t="s">
        <v>633</v>
      </c>
      <c r="B10" s="593"/>
      <c r="C10" s="593"/>
      <c r="D10" s="593"/>
      <c r="E10" s="593"/>
      <c r="F10" s="593"/>
      <c r="G10" s="593"/>
      <c r="H10" s="593"/>
    </row>
    <row r="11" spans="1:8" ht="14.25" x14ac:dyDescent="0.2">
      <c r="A11" s="417"/>
      <c r="B11" s="417"/>
      <c r="C11" s="417"/>
      <c r="D11" s="417"/>
      <c r="E11" s="417"/>
      <c r="F11" s="417"/>
      <c r="G11" s="417"/>
      <c r="H11" s="417"/>
    </row>
    <row r="12" spans="1:8" ht="12.95" customHeight="1" x14ac:dyDescent="0.2">
      <c r="A12" s="595" t="s">
        <v>48</v>
      </c>
      <c r="B12" s="596" t="s">
        <v>634</v>
      </c>
      <c r="C12" s="597"/>
      <c r="D12" s="600" t="s">
        <v>635</v>
      </c>
      <c r="E12" s="602" t="s">
        <v>636</v>
      </c>
      <c r="F12" s="603"/>
      <c r="G12" s="603"/>
      <c r="H12" s="604"/>
    </row>
    <row r="13" spans="1:8" ht="38.65" customHeight="1" x14ac:dyDescent="0.2">
      <c r="A13" s="595"/>
      <c r="B13" s="598"/>
      <c r="C13" s="599"/>
      <c r="D13" s="601"/>
      <c r="E13" s="99" t="s">
        <v>52</v>
      </c>
      <c r="F13" s="418" t="s">
        <v>53</v>
      </c>
      <c r="G13" s="419" t="s">
        <v>496</v>
      </c>
      <c r="H13" s="99" t="s">
        <v>637</v>
      </c>
    </row>
    <row r="14" spans="1:8" ht="55.9" customHeight="1" x14ac:dyDescent="0.2">
      <c r="A14" s="18" t="s">
        <v>362</v>
      </c>
      <c r="B14" s="605" t="s">
        <v>638</v>
      </c>
      <c r="C14" s="606"/>
      <c r="D14" s="420" t="s">
        <v>639</v>
      </c>
      <c r="E14" s="421">
        <v>2070000</v>
      </c>
      <c r="F14" s="421">
        <v>2934000</v>
      </c>
      <c r="G14" s="421">
        <v>2138000</v>
      </c>
      <c r="H14" s="421">
        <v>7142000</v>
      </c>
    </row>
    <row r="15" spans="1:8" ht="12.4" customHeight="1" x14ac:dyDescent="0.2">
      <c r="A15" s="13"/>
      <c r="B15" s="607" t="s">
        <v>82</v>
      </c>
      <c r="C15" s="608"/>
      <c r="D15" s="422"/>
      <c r="E15" s="423"/>
      <c r="F15" s="424"/>
      <c r="G15" s="424"/>
      <c r="H15" s="13"/>
    </row>
    <row r="16" spans="1:8" ht="67.150000000000006" customHeight="1" x14ac:dyDescent="0.2">
      <c r="A16" s="13"/>
      <c r="B16" s="609" t="s">
        <v>640</v>
      </c>
      <c r="C16" s="610"/>
      <c r="D16" s="425" t="s">
        <v>641</v>
      </c>
      <c r="E16" s="424">
        <v>1600000</v>
      </c>
      <c r="F16" s="424">
        <v>2464000</v>
      </c>
      <c r="G16" s="424">
        <v>1668000</v>
      </c>
      <c r="H16" s="426">
        <v>5732000</v>
      </c>
    </row>
    <row r="17" spans="1:10" ht="81.2" customHeight="1" x14ac:dyDescent="0.2">
      <c r="A17" s="13"/>
      <c r="B17" s="611" t="s">
        <v>642</v>
      </c>
      <c r="C17" s="612"/>
      <c r="D17" s="427" t="s">
        <v>643</v>
      </c>
      <c r="E17" s="424">
        <v>100000</v>
      </c>
      <c r="F17" s="424">
        <v>100000</v>
      </c>
      <c r="G17" s="424">
        <v>100000</v>
      </c>
      <c r="H17" s="426">
        <v>300000</v>
      </c>
    </row>
    <row r="18" spans="1:10" ht="53.25" customHeight="1" x14ac:dyDescent="0.2">
      <c r="A18" s="13"/>
      <c r="B18" s="611" t="s">
        <v>644</v>
      </c>
      <c r="C18" s="612"/>
      <c r="D18" s="427" t="s">
        <v>643</v>
      </c>
      <c r="E18" s="424">
        <v>370000</v>
      </c>
      <c r="F18" s="424">
        <v>370000</v>
      </c>
      <c r="G18" s="424">
        <v>370000</v>
      </c>
      <c r="H18" s="426">
        <v>1110000</v>
      </c>
    </row>
    <row r="19" spans="1:10" x14ac:dyDescent="0.2">
      <c r="A19" s="6"/>
    </row>
    <row r="20" spans="1:10" x14ac:dyDescent="0.2">
      <c r="A20" s="6"/>
    </row>
    <row r="21" spans="1:10" x14ac:dyDescent="0.2">
      <c r="A21" s="6"/>
      <c r="B21" s="613" t="s">
        <v>645</v>
      </c>
      <c r="C21" s="613"/>
      <c r="D21" s="613"/>
      <c r="E21" s="613"/>
      <c r="F21" s="613"/>
      <c r="G21" s="613"/>
      <c r="H21" s="613"/>
    </row>
    <row r="22" spans="1:10" x14ac:dyDescent="0.2">
      <c r="A22" s="6"/>
      <c r="B22" s="613" t="s">
        <v>646</v>
      </c>
      <c r="C22" s="613"/>
      <c r="D22" s="613"/>
      <c r="E22" s="613"/>
      <c r="F22" s="613"/>
      <c r="G22" s="613"/>
      <c r="H22" s="613"/>
    </row>
    <row r="23" spans="1:10" x14ac:dyDescent="0.2">
      <c r="A23" s="6"/>
      <c r="B23" s="613" t="s">
        <v>647</v>
      </c>
      <c r="C23" s="613"/>
      <c r="D23" s="613"/>
      <c r="E23" s="613"/>
      <c r="F23" s="613"/>
      <c r="G23" s="613"/>
      <c r="H23" s="613"/>
    </row>
    <row r="24" spans="1:10" x14ac:dyDescent="0.2">
      <c r="A24" s="6"/>
      <c r="B24" s="613" t="s">
        <v>648</v>
      </c>
      <c r="C24" s="613"/>
      <c r="D24" s="613"/>
      <c r="E24" s="613"/>
      <c r="F24" s="613"/>
      <c r="G24" s="613"/>
      <c r="H24" s="613"/>
    </row>
    <row r="25" spans="1:10" x14ac:dyDescent="0.2">
      <c r="A25" s="6"/>
      <c r="B25" s="244"/>
      <c r="C25" s="244"/>
      <c r="D25" s="244"/>
      <c r="E25" s="244"/>
      <c r="F25" s="244"/>
      <c r="G25" s="244"/>
    </row>
    <row r="26" spans="1:10" ht="38.25" x14ac:dyDescent="0.2">
      <c r="A26" s="428"/>
      <c r="B26" s="239" t="s">
        <v>411</v>
      </c>
      <c r="C26" s="239" t="s">
        <v>649</v>
      </c>
      <c r="D26" s="238" t="s">
        <v>650</v>
      </c>
      <c r="E26" s="238" t="s">
        <v>651</v>
      </c>
      <c r="F26" s="238" t="s">
        <v>652</v>
      </c>
      <c r="G26" s="238" t="s">
        <v>653</v>
      </c>
      <c r="H26" s="238" t="s">
        <v>51</v>
      </c>
    </row>
    <row r="27" spans="1:10" x14ac:dyDescent="0.2">
      <c r="A27" s="13"/>
      <c r="B27" s="9" t="s">
        <v>654</v>
      </c>
      <c r="C27" s="429">
        <v>400</v>
      </c>
      <c r="D27" s="430" t="s">
        <v>655</v>
      </c>
      <c r="E27" s="430" t="s">
        <v>656</v>
      </c>
      <c r="F27" s="13">
        <v>244</v>
      </c>
      <c r="G27" s="13">
        <v>228</v>
      </c>
      <c r="H27" s="11">
        <v>80000</v>
      </c>
    </row>
    <row r="28" spans="1:10" x14ac:dyDescent="0.2">
      <c r="A28" s="13"/>
      <c r="B28" s="9" t="s">
        <v>657</v>
      </c>
      <c r="C28" s="429">
        <v>400</v>
      </c>
      <c r="D28" s="430" t="s">
        <v>655</v>
      </c>
      <c r="E28" s="430" t="s">
        <v>656</v>
      </c>
      <c r="F28" s="13">
        <v>244</v>
      </c>
      <c r="G28" s="13">
        <v>228</v>
      </c>
      <c r="H28" s="11">
        <v>80000</v>
      </c>
    </row>
    <row r="29" spans="1:10" x14ac:dyDescent="0.2">
      <c r="A29" s="13"/>
      <c r="B29" s="9" t="s">
        <v>658</v>
      </c>
      <c r="C29" s="429">
        <v>400</v>
      </c>
      <c r="D29" s="430" t="s">
        <v>655</v>
      </c>
      <c r="E29" s="430" t="s">
        <v>656</v>
      </c>
      <c r="F29" s="13">
        <v>244</v>
      </c>
      <c r="G29" s="13">
        <v>228</v>
      </c>
      <c r="H29" s="11">
        <v>80000</v>
      </c>
    </row>
    <row r="30" spans="1:10" x14ac:dyDescent="0.2">
      <c r="A30" s="13"/>
      <c r="B30" s="9" t="s">
        <v>659</v>
      </c>
      <c r="C30" s="429">
        <v>400</v>
      </c>
      <c r="D30" s="430" t="s">
        <v>655</v>
      </c>
      <c r="E30" s="430" t="s">
        <v>656</v>
      </c>
      <c r="F30" s="13">
        <v>244</v>
      </c>
      <c r="G30" s="13">
        <v>228</v>
      </c>
      <c r="H30" s="11">
        <v>80000</v>
      </c>
      <c r="J30" s="3" t="s">
        <v>7</v>
      </c>
    </row>
    <row r="31" spans="1:10" x14ac:dyDescent="0.2">
      <c r="A31" s="13"/>
      <c r="B31" s="9" t="s">
        <v>660</v>
      </c>
      <c r="C31" s="429">
        <v>400</v>
      </c>
      <c r="D31" s="430" t="s">
        <v>655</v>
      </c>
      <c r="E31" s="430" t="s">
        <v>656</v>
      </c>
      <c r="F31" s="13">
        <v>244</v>
      </c>
      <c r="G31" s="13">
        <v>228</v>
      </c>
      <c r="H31" s="11">
        <v>80000</v>
      </c>
    </row>
    <row r="32" spans="1:10" x14ac:dyDescent="0.2">
      <c r="A32" s="13"/>
      <c r="B32" s="431" t="s">
        <v>661</v>
      </c>
      <c r="C32" s="429">
        <v>400</v>
      </c>
      <c r="D32" s="430" t="s">
        <v>655</v>
      </c>
      <c r="E32" s="430" t="s">
        <v>656</v>
      </c>
      <c r="F32" s="13">
        <v>244</v>
      </c>
      <c r="G32" s="13">
        <v>228</v>
      </c>
      <c r="H32" s="11">
        <v>80000</v>
      </c>
    </row>
    <row r="33" spans="1:13" x14ac:dyDescent="0.2">
      <c r="A33" s="13"/>
      <c r="B33" s="431" t="s">
        <v>662</v>
      </c>
      <c r="C33" s="429">
        <v>400</v>
      </c>
      <c r="D33" s="430" t="s">
        <v>655</v>
      </c>
      <c r="E33" s="430" t="s">
        <v>656</v>
      </c>
      <c r="F33" s="13">
        <v>244</v>
      </c>
      <c r="G33" s="13">
        <v>228</v>
      </c>
      <c r="H33" s="11">
        <v>80000</v>
      </c>
    </row>
    <row r="34" spans="1:13" x14ac:dyDescent="0.2">
      <c r="A34" s="13"/>
      <c r="B34" s="431" t="s">
        <v>663</v>
      </c>
      <c r="C34" s="429">
        <v>400</v>
      </c>
      <c r="D34" s="430" t="s">
        <v>655</v>
      </c>
      <c r="E34" s="430" t="s">
        <v>656</v>
      </c>
      <c r="F34" s="13">
        <v>244</v>
      </c>
      <c r="G34" s="13">
        <v>228</v>
      </c>
      <c r="H34" s="11">
        <v>80000</v>
      </c>
    </row>
    <row r="35" spans="1:13" x14ac:dyDescent="0.2">
      <c r="A35" s="13"/>
      <c r="B35" s="431" t="s">
        <v>664</v>
      </c>
      <c r="C35" s="429">
        <v>400</v>
      </c>
      <c r="D35" s="430" t="s">
        <v>655</v>
      </c>
      <c r="E35" s="430" t="s">
        <v>656</v>
      </c>
      <c r="F35" s="13">
        <v>244</v>
      </c>
      <c r="G35" s="13">
        <v>228</v>
      </c>
      <c r="H35" s="11">
        <v>80000</v>
      </c>
    </row>
    <row r="36" spans="1:13" x14ac:dyDescent="0.2">
      <c r="A36" s="13"/>
      <c r="B36" s="431" t="s">
        <v>665</v>
      </c>
      <c r="C36" s="429">
        <v>400</v>
      </c>
      <c r="D36" s="430" t="s">
        <v>655</v>
      </c>
      <c r="E36" s="430" t="s">
        <v>656</v>
      </c>
      <c r="F36" s="13">
        <v>244</v>
      </c>
      <c r="G36" s="13">
        <v>228</v>
      </c>
      <c r="H36" s="11">
        <v>80000</v>
      </c>
    </row>
    <row r="37" spans="1:13" x14ac:dyDescent="0.2">
      <c r="A37" s="13"/>
      <c r="B37" s="431" t="s">
        <v>666</v>
      </c>
      <c r="C37" s="429">
        <v>400</v>
      </c>
      <c r="D37" s="430" t="s">
        <v>655</v>
      </c>
      <c r="E37" s="430" t="s">
        <v>656</v>
      </c>
      <c r="F37" s="13">
        <v>244</v>
      </c>
      <c r="G37" s="13">
        <v>228</v>
      </c>
      <c r="H37" s="11">
        <v>80000</v>
      </c>
    </row>
    <row r="38" spans="1:13" x14ac:dyDescent="0.2">
      <c r="A38" s="13"/>
      <c r="B38" s="432" t="s">
        <v>43</v>
      </c>
      <c r="C38" s="432"/>
      <c r="D38" s="430" t="s">
        <v>7</v>
      </c>
      <c r="E38" s="430"/>
      <c r="F38" s="13"/>
      <c r="G38" s="13"/>
      <c r="H38" s="195">
        <v>880000</v>
      </c>
    </row>
    <row r="39" spans="1:13" ht="30" x14ac:dyDescent="0.2">
      <c r="A39" s="13"/>
      <c r="B39" s="433" t="s">
        <v>667</v>
      </c>
      <c r="C39" s="429">
        <v>400</v>
      </c>
      <c r="D39" s="430" t="s">
        <v>668</v>
      </c>
      <c r="E39" s="430" t="s">
        <v>669</v>
      </c>
      <c r="F39" s="13">
        <v>244</v>
      </c>
      <c r="G39" s="13">
        <v>228</v>
      </c>
      <c r="H39" s="11">
        <v>80000</v>
      </c>
    </row>
    <row r="40" spans="1:13" ht="15" x14ac:dyDescent="0.2">
      <c r="A40" s="13"/>
      <c r="B40" s="433" t="s">
        <v>670</v>
      </c>
      <c r="C40" s="429">
        <v>400</v>
      </c>
      <c r="D40" s="430" t="s">
        <v>668</v>
      </c>
      <c r="E40" s="430" t="s">
        <v>669</v>
      </c>
      <c r="F40" s="13">
        <v>244</v>
      </c>
      <c r="G40" s="13">
        <v>228</v>
      </c>
      <c r="H40" s="11">
        <v>80000</v>
      </c>
    </row>
    <row r="41" spans="1:13" ht="30" x14ac:dyDescent="0.2">
      <c r="A41" s="13"/>
      <c r="B41" s="433" t="s">
        <v>671</v>
      </c>
      <c r="C41" s="429">
        <v>400</v>
      </c>
      <c r="D41" s="430" t="s">
        <v>668</v>
      </c>
      <c r="E41" s="430" t="s">
        <v>669</v>
      </c>
      <c r="F41" s="13">
        <v>244</v>
      </c>
      <c r="G41" s="13">
        <v>228</v>
      </c>
      <c r="H41" s="11">
        <v>80000</v>
      </c>
    </row>
    <row r="42" spans="1:13" ht="30" x14ac:dyDescent="0.2">
      <c r="A42" s="13"/>
      <c r="B42" s="433" t="s">
        <v>672</v>
      </c>
      <c r="C42" s="429">
        <v>400</v>
      </c>
      <c r="D42" s="430" t="s">
        <v>668</v>
      </c>
      <c r="E42" s="430" t="s">
        <v>669</v>
      </c>
      <c r="F42" s="13">
        <v>244</v>
      </c>
      <c r="G42" s="13">
        <v>228</v>
      </c>
      <c r="H42" s="11">
        <v>80000</v>
      </c>
    </row>
    <row r="43" spans="1:13" ht="30" x14ac:dyDescent="0.2">
      <c r="A43" s="13"/>
      <c r="B43" s="433" t="s">
        <v>673</v>
      </c>
      <c r="C43" s="429">
        <v>400</v>
      </c>
      <c r="D43" s="430" t="s">
        <v>668</v>
      </c>
      <c r="E43" s="430" t="s">
        <v>669</v>
      </c>
      <c r="F43" s="13">
        <v>244</v>
      </c>
      <c r="G43" s="13">
        <v>228</v>
      </c>
      <c r="H43" s="11">
        <v>80000</v>
      </c>
    </row>
    <row r="44" spans="1:13" ht="30" x14ac:dyDescent="0.2">
      <c r="A44" s="13"/>
      <c r="B44" s="433" t="s">
        <v>674</v>
      </c>
      <c r="C44" s="429">
        <v>400</v>
      </c>
      <c r="D44" s="430" t="s">
        <v>668</v>
      </c>
      <c r="E44" s="430" t="s">
        <v>669</v>
      </c>
      <c r="F44" s="13">
        <v>244</v>
      </c>
      <c r="G44" s="13">
        <v>228</v>
      </c>
      <c r="H44" s="11">
        <v>80000</v>
      </c>
    </row>
    <row r="45" spans="1:13" ht="30" x14ac:dyDescent="0.2">
      <c r="A45" s="13"/>
      <c r="B45" s="433" t="s">
        <v>675</v>
      </c>
      <c r="C45" s="429">
        <v>400</v>
      </c>
      <c r="D45" s="430" t="s">
        <v>668</v>
      </c>
      <c r="E45" s="430" t="s">
        <v>669</v>
      </c>
      <c r="F45" s="13">
        <v>244</v>
      </c>
      <c r="G45" s="13">
        <v>228</v>
      </c>
      <c r="H45" s="11">
        <v>80000</v>
      </c>
      <c r="M45" s="3" t="s">
        <v>7</v>
      </c>
    </row>
    <row r="46" spans="1:13" x14ac:dyDescent="0.2">
      <c r="A46" s="13"/>
      <c r="B46" s="432" t="s">
        <v>43</v>
      </c>
      <c r="C46" s="432"/>
      <c r="D46" s="434"/>
      <c r="E46" s="13"/>
      <c r="F46" s="13"/>
      <c r="G46" s="13"/>
      <c r="H46" s="195">
        <v>560000</v>
      </c>
    </row>
    <row r="47" spans="1:13" x14ac:dyDescent="0.2">
      <c r="A47" s="6">
        <v>1</v>
      </c>
      <c r="B47" s="429" t="s">
        <v>676</v>
      </c>
      <c r="C47" s="429">
        <v>400</v>
      </c>
      <c r="D47" s="430" t="s">
        <v>677</v>
      </c>
      <c r="E47" s="430" t="s">
        <v>678</v>
      </c>
      <c r="F47" s="13">
        <v>611</v>
      </c>
      <c r="G47" s="13">
        <v>241</v>
      </c>
      <c r="H47" s="11">
        <v>80000</v>
      </c>
    </row>
    <row r="48" spans="1:13" x14ac:dyDescent="0.2">
      <c r="A48" s="6">
        <v>2</v>
      </c>
      <c r="B48" s="429" t="s">
        <v>679</v>
      </c>
      <c r="C48" s="429">
        <v>400</v>
      </c>
      <c r="D48" s="430" t="s">
        <v>677</v>
      </c>
      <c r="E48" s="430" t="s">
        <v>678</v>
      </c>
      <c r="F48" s="13">
        <v>611</v>
      </c>
      <c r="G48" s="13">
        <v>241</v>
      </c>
      <c r="H48" s="11">
        <v>80000</v>
      </c>
    </row>
    <row r="49" spans="1:8" x14ac:dyDescent="0.2">
      <c r="A49" s="6"/>
      <c r="B49" s="432" t="s">
        <v>43</v>
      </c>
      <c r="C49" s="429"/>
      <c r="D49" s="430"/>
      <c r="E49" s="430"/>
      <c r="F49" s="13"/>
      <c r="G49" s="13"/>
      <c r="H49" s="195">
        <v>160000</v>
      </c>
    </row>
    <row r="50" spans="1:8" x14ac:dyDescent="0.2">
      <c r="B50" s="18" t="s">
        <v>405</v>
      </c>
      <c r="C50" s="13"/>
      <c r="D50" s="13"/>
      <c r="E50" s="13"/>
      <c r="F50" s="13"/>
      <c r="G50" s="13"/>
      <c r="H50" s="195">
        <v>1600000</v>
      </c>
    </row>
    <row r="52" spans="1:8" x14ac:dyDescent="0.2">
      <c r="B52" s="614" t="s">
        <v>680</v>
      </c>
      <c r="C52" s="615"/>
      <c r="D52" s="615"/>
      <c r="E52" s="615"/>
      <c r="F52" s="615"/>
      <c r="G52" s="615"/>
      <c r="H52" s="615"/>
    </row>
    <row r="53" spans="1:8" x14ac:dyDescent="0.2">
      <c r="B53" s="614" t="s">
        <v>681</v>
      </c>
      <c r="C53" s="614"/>
      <c r="D53" s="614"/>
      <c r="E53" s="614"/>
      <c r="F53" s="614"/>
      <c r="G53" s="614"/>
      <c r="H53" s="614"/>
    </row>
    <row r="54" spans="1:8" x14ac:dyDescent="0.2">
      <c r="B54" s="614" t="s">
        <v>682</v>
      </c>
      <c r="C54" s="614"/>
      <c r="D54" s="614"/>
      <c r="E54" s="614"/>
      <c r="F54" s="614"/>
      <c r="G54" s="614"/>
      <c r="H54" s="614"/>
    </row>
    <row r="55" spans="1:8" ht="15.75" x14ac:dyDescent="0.25">
      <c r="B55" s="616" t="s">
        <v>683</v>
      </c>
      <c r="C55" s="616"/>
      <c r="D55" s="616"/>
      <c r="E55" s="616"/>
      <c r="F55" s="616"/>
      <c r="G55" s="616"/>
      <c r="H55" s="616"/>
    </row>
    <row r="57" spans="1:8" ht="38.25" x14ac:dyDescent="0.2">
      <c r="B57" s="239" t="s">
        <v>411</v>
      </c>
      <c r="C57" s="239" t="s">
        <v>649</v>
      </c>
      <c r="D57" s="238" t="s">
        <v>650</v>
      </c>
      <c r="E57" s="238" t="s">
        <v>651</v>
      </c>
      <c r="F57" s="238" t="s">
        <v>652</v>
      </c>
      <c r="G57" s="238" t="s">
        <v>653</v>
      </c>
      <c r="H57" s="238" t="s">
        <v>51</v>
      </c>
    </row>
    <row r="58" spans="1:8" x14ac:dyDescent="0.2">
      <c r="B58" s="435" t="s">
        <v>126</v>
      </c>
      <c r="C58" s="434" t="s">
        <v>111</v>
      </c>
      <c r="D58" s="430" t="s">
        <v>643</v>
      </c>
      <c r="E58" s="436" t="s">
        <v>684</v>
      </c>
      <c r="F58" s="13">
        <v>244</v>
      </c>
      <c r="G58" s="13">
        <v>310</v>
      </c>
      <c r="H58" s="11">
        <v>100000</v>
      </c>
    </row>
    <row r="59" spans="1:8" x14ac:dyDescent="0.2">
      <c r="B59" s="435" t="s">
        <v>43</v>
      </c>
      <c r="C59" s="13"/>
      <c r="D59" s="13"/>
      <c r="E59" s="13"/>
      <c r="F59" s="13"/>
      <c r="G59" s="13"/>
      <c r="H59" s="437">
        <f>SUM(H58)</f>
        <v>100000</v>
      </c>
    </row>
    <row r="61" spans="1:8" x14ac:dyDescent="0.2">
      <c r="B61" s="614" t="s">
        <v>685</v>
      </c>
      <c r="C61" s="615"/>
      <c r="D61" s="615"/>
      <c r="E61" s="615"/>
      <c r="F61" s="615"/>
      <c r="G61" s="615"/>
      <c r="H61" s="615"/>
    </row>
    <row r="62" spans="1:8" x14ac:dyDescent="0.2">
      <c r="B62" s="614" t="s">
        <v>686</v>
      </c>
      <c r="C62" s="614"/>
      <c r="D62" s="614"/>
      <c r="E62" s="614"/>
      <c r="F62" s="614"/>
      <c r="G62" s="614"/>
      <c r="H62" s="614"/>
    </row>
    <row r="64" spans="1:8" ht="38.25" x14ac:dyDescent="0.2">
      <c r="B64" s="239" t="s">
        <v>411</v>
      </c>
      <c r="C64" s="239" t="s">
        <v>649</v>
      </c>
      <c r="D64" s="238" t="s">
        <v>650</v>
      </c>
      <c r="E64" s="238" t="s">
        <v>651</v>
      </c>
      <c r="F64" s="238" t="s">
        <v>652</v>
      </c>
      <c r="G64" s="238" t="s">
        <v>653</v>
      </c>
      <c r="H64" s="238" t="s">
        <v>51</v>
      </c>
    </row>
    <row r="65" spans="2:8" x14ac:dyDescent="0.2">
      <c r="B65" s="435" t="s">
        <v>126</v>
      </c>
      <c r="C65" s="434" t="s">
        <v>111</v>
      </c>
      <c r="D65" s="430" t="s">
        <v>643</v>
      </c>
      <c r="E65" s="436" t="s">
        <v>687</v>
      </c>
      <c r="F65" s="13">
        <v>244</v>
      </c>
      <c r="G65" s="13">
        <v>310</v>
      </c>
      <c r="H65" s="437">
        <v>370000</v>
      </c>
    </row>
    <row r="66" spans="2:8" x14ac:dyDescent="0.2">
      <c r="B66" s="3" t="s">
        <v>82</v>
      </c>
    </row>
    <row r="67" spans="2:8" ht="54.75" customHeight="1" x14ac:dyDescent="0.2">
      <c r="B67" s="171" t="s">
        <v>688</v>
      </c>
      <c r="C67" s="13"/>
      <c r="D67" s="13"/>
      <c r="E67" s="13"/>
      <c r="F67" s="13"/>
      <c r="G67" s="13"/>
      <c r="H67" s="437">
        <v>190000</v>
      </c>
    </row>
    <row r="68" spans="2:8" ht="45.75" customHeight="1" x14ac:dyDescent="0.2">
      <c r="B68" s="171" t="s">
        <v>689</v>
      </c>
      <c r="C68" s="13"/>
      <c r="D68" s="13"/>
      <c r="E68" s="13"/>
      <c r="F68" s="13"/>
      <c r="G68" s="13"/>
      <c r="H68" s="437">
        <v>120000</v>
      </c>
    </row>
    <row r="69" spans="2:8" ht="140.25" x14ac:dyDescent="0.2">
      <c r="B69" s="438" t="s">
        <v>690</v>
      </c>
      <c r="C69" s="13"/>
      <c r="D69" s="13"/>
      <c r="E69" s="13"/>
      <c r="F69" s="13"/>
      <c r="G69" s="13"/>
      <c r="H69" s="437">
        <v>60000</v>
      </c>
    </row>
    <row r="70" spans="2:8" x14ac:dyDescent="0.2">
      <c r="B70" s="13"/>
      <c r="C70" s="13"/>
      <c r="D70" s="13"/>
      <c r="E70" s="13"/>
      <c r="F70" s="13"/>
      <c r="G70" s="13"/>
      <c r="H70" s="13"/>
    </row>
    <row r="71" spans="2:8" x14ac:dyDescent="0.2">
      <c r="B71" s="435" t="s">
        <v>691</v>
      </c>
      <c r="C71" s="435"/>
      <c r="D71" s="435"/>
      <c r="E71" s="435"/>
      <c r="F71" s="435"/>
      <c r="G71" s="435"/>
      <c r="H71" s="437">
        <v>2070000</v>
      </c>
    </row>
  </sheetData>
  <mergeCells count="28">
    <mergeCell ref="B53:H53"/>
    <mergeCell ref="B54:H54"/>
    <mergeCell ref="B55:H55"/>
    <mergeCell ref="B61:H61"/>
    <mergeCell ref="B62:H62"/>
    <mergeCell ref="B21:H21"/>
    <mergeCell ref="B22:H22"/>
    <mergeCell ref="B23:H23"/>
    <mergeCell ref="B24:H24"/>
    <mergeCell ref="B52:H52"/>
    <mergeCell ref="B14:C14"/>
    <mergeCell ref="B15:C15"/>
    <mergeCell ref="B16:C16"/>
    <mergeCell ref="B17:C17"/>
    <mergeCell ref="B18:C18"/>
    <mergeCell ref="A10:H10"/>
    <mergeCell ref="A12:A13"/>
    <mergeCell ref="B12:C13"/>
    <mergeCell ref="D12:D13"/>
    <mergeCell ref="E12:H12"/>
    <mergeCell ref="A7:H7"/>
    <mergeCell ref="A8:H8"/>
    <mergeCell ref="A9:H9"/>
    <mergeCell ref="B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D18" sqref="D18"/>
    </sheetView>
  </sheetViews>
  <sheetFormatPr defaultRowHeight="15" x14ac:dyDescent="0.25"/>
  <cols>
    <col min="1" max="1" width="6" customWidth="1"/>
    <col min="2" max="2" width="58.85546875" customWidth="1"/>
    <col min="3" max="3" width="11.85546875" customWidth="1"/>
  </cols>
  <sheetData>
    <row r="1" spans="1:5" s="2" customFormat="1" ht="15.75" x14ac:dyDescent="0.2">
      <c r="B1" s="111"/>
    </row>
    <row r="2" spans="1:5" s="2" customFormat="1" ht="12.75" x14ac:dyDescent="0.2">
      <c r="B2" s="618" t="s">
        <v>692</v>
      </c>
      <c r="C2" s="618"/>
      <c r="D2" s="618"/>
      <c r="E2" s="618"/>
    </row>
    <row r="3" spans="1:5" s="2" customFormat="1" ht="12.75" x14ac:dyDescent="0.2">
      <c r="B3" s="618" t="s">
        <v>365</v>
      </c>
      <c r="C3" s="618"/>
      <c r="D3" s="618"/>
      <c r="E3" s="618"/>
    </row>
    <row r="4" spans="1:5" s="2" customFormat="1" ht="12.75" x14ac:dyDescent="0.2">
      <c r="B4" s="618" t="s">
        <v>366</v>
      </c>
      <c r="C4" s="618"/>
      <c r="D4" s="618"/>
      <c r="E4" s="618"/>
    </row>
    <row r="5" spans="1:5" s="2" customFormat="1" ht="12.75" x14ac:dyDescent="0.2">
      <c r="B5" s="618" t="s">
        <v>601</v>
      </c>
      <c r="C5" s="618"/>
      <c r="D5" s="618"/>
      <c r="E5" s="618"/>
    </row>
    <row r="6" spans="1:5" s="2" customFormat="1" ht="12.75" x14ac:dyDescent="0.2">
      <c r="B6" s="618" t="s">
        <v>745</v>
      </c>
      <c r="C6" s="618"/>
      <c r="D6" s="618"/>
      <c r="E6" s="618"/>
    </row>
    <row r="8" spans="1:5" s="2" customFormat="1" ht="14.25" x14ac:dyDescent="0.2">
      <c r="A8" s="617" t="s">
        <v>367</v>
      </c>
      <c r="B8" s="617"/>
      <c r="C8" s="617"/>
      <c r="D8" s="617"/>
      <c r="E8" s="617"/>
    </row>
    <row r="9" spans="1:5" s="2" customFormat="1" ht="14.25" x14ac:dyDescent="0.2">
      <c r="A9" s="617" t="s">
        <v>368</v>
      </c>
      <c r="B9" s="617"/>
      <c r="C9" s="617"/>
      <c r="D9" s="617"/>
      <c r="E9" s="617"/>
    </row>
    <row r="10" spans="1:5" s="2" customFormat="1" ht="14.25" x14ac:dyDescent="0.2">
      <c r="A10" s="617" t="s">
        <v>693</v>
      </c>
      <c r="B10" s="617"/>
      <c r="C10" s="617"/>
      <c r="D10" s="617"/>
      <c r="E10" s="617"/>
    </row>
    <row r="11" spans="1:5" s="2" customFormat="1" ht="15.75" x14ac:dyDescent="0.25">
      <c r="A11" s="112"/>
      <c r="B11" s="112"/>
      <c r="C11" s="112"/>
    </row>
    <row r="12" spans="1:5" ht="15.75" x14ac:dyDescent="0.25">
      <c r="A12" s="113"/>
      <c r="B12" s="113"/>
    </row>
    <row r="13" spans="1:5" ht="15.75" x14ac:dyDescent="0.25">
      <c r="A13" s="114" t="s">
        <v>48</v>
      </c>
      <c r="B13" s="115" t="s">
        <v>103</v>
      </c>
      <c r="C13" s="116" t="s">
        <v>52</v>
      </c>
      <c r="D13" s="116" t="s">
        <v>53</v>
      </c>
      <c r="E13" s="116" t="s">
        <v>496</v>
      </c>
    </row>
    <row r="14" spans="1:5" ht="15.75" x14ac:dyDescent="0.25">
      <c r="A14" s="117"/>
      <c r="B14" s="118"/>
      <c r="C14" s="119"/>
      <c r="D14" s="120"/>
      <c r="E14" s="120"/>
    </row>
    <row r="15" spans="1:5" ht="15.75" x14ac:dyDescent="0.25">
      <c r="A15" s="117" t="s">
        <v>362</v>
      </c>
      <c r="B15" s="121" t="s">
        <v>369</v>
      </c>
      <c r="C15" s="123">
        <v>2499.99982636</v>
      </c>
      <c r="D15" s="124">
        <v>2499.99982636</v>
      </c>
      <c r="E15" s="124">
        <v>2499.99982636</v>
      </c>
    </row>
    <row r="16" spans="1:5" ht="15.75" x14ac:dyDescent="0.25">
      <c r="A16" s="117" t="s">
        <v>363</v>
      </c>
      <c r="B16" s="121" t="s">
        <v>370</v>
      </c>
      <c r="C16" s="123">
        <v>2499.99982636</v>
      </c>
      <c r="D16" s="124">
        <v>2499.99982636</v>
      </c>
      <c r="E16" s="124">
        <v>2499.99982636</v>
      </c>
    </row>
    <row r="17" spans="1:5" ht="15.75" x14ac:dyDescent="0.25">
      <c r="A17" s="117"/>
      <c r="B17" s="118" t="s">
        <v>82</v>
      </c>
      <c r="C17" s="125"/>
      <c r="D17" s="124">
        <v>0</v>
      </c>
      <c r="E17" s="124">
        <v>0</v>
      </c>
    </row>
    <row r="18" spans="1:5" ht="31.5" x14ac:dyDescent="0.25">
      <c r="A18" s="122" t="s">
        <v>371</v>
      </c>
      <c r="B18" s="121" t="s">
        <v>372</v>
      </c>
      <c r="C18" s="126">
        <v>2499.99982636</v>
      </c>
      <c r="D18" s="124">
        <v>2499.99982636</v>
      </c>
      <c r="E18" s="124">
        <v>2499.99982636</v>
      </c>
    </row>
    <row r="19" spans="1:5" ht="15.75" x14ac:dyDescent="0.25">
      <c r="A19" s="117" t="s">
        <v>373</v>
      </c>
      <c r="B19" s="118" t="s">
        <v>374</v>
      </c>
      <c r="C19" s="125"/>
      <c r="D19" s="124">
        <v>0</v>
      </c>
      <c r="E19" s="124">
        <v>0</v>
      </c>
    </row>
    <row r="20" spans="1:5" ht="15.75" x14ac:dyDescent="0.25">
      <c r="A20" s="117" t="s">
        <v>375</v>
      </c>
      <c r="B20" s="118" t="s">
        <v>376</v>
      </c>
      <c r="C20" s="125"/>
      <c r="D20" s="124">
        <v>0</v>
      </c>
      <c r="E20" s="124">
        <v>0</v>
      </c>
    </row>
    <row r="21" spans="1:5" ht="72" customHeight="1" x14ac:dyDescent="0.25">
      <c r="A21" s="117" t="s">
        <v>377</v>
      </c>
      <c r="B21" s="118" t="s">
        <v>378</v>
      </c>
      <c r="C21" s="127"/>
      <c r="D21" s="124">
        <v>0</v>
      </c>
      <c r="E21" s="124">
        <v>0</v>
      </c>
    </row>
    <row r="22" spans="1:5" ht="31.5" x14ac:dyDescent="0.25">
      <c r="A22" s="117" t="s">
        <v>379</v>
      </c>
      <c r="B22" s="118" t="s">
        <v>694</v>
      </c>
      <c r="C22" s="128">
        <v>2499.99982636</v>
      </c>
      <c r="D22" s="124">
        <v>2499.99982636</v>
      </c>
      <c r="E22" s="124">
        <v>2499.99982636</v>
      </c>
    </row>
  </sheetData>
  <mergeCells count="8">
    <mergeCell ref="A8:E8"/>
    <mergeCell ref="A9:E9"/>
    <mergeCell ref="A10:E10"/>
    <mergeCell ref="B2:E2"/>
    <mergeCell ref="B3:E3"/>
    <mergeCell ref="B4:E4"/>
    <mergeCell ref="B5:E5"/>
    <mergeCell ref="B6:E6"/>
  </mergeCells>
  <pageMargins left="0.7" right="0.7" top="0.75" bottom="0.75" header="0.3" footer="0.3"/>
  <pageSetup paperSize="9" scale="9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E5" sqref="E5:G5"/>
    </sheetView>
  </sheetViews>
  <sheetFormatPr defaultColWidth="8.7109375" defaultRowHeight="12.75" x14ac:dyDescent="0.2"/>
  <cols>
    <col min="1" max="1" width="3.85546875" style="3" customWidth="1"/>
    <col min="2" max="5" width="8.7109375" style="3"/>
    <col min="6" max="6" width="24" style="3" customWidth="1"/>
    <col min="7" max="7" width="11.42578125" style="3" customWidth="1"/>
    <col min="8" max="16384" width="8.7109375" style="3"/>
  </cols>
  <sheetData>
    <row r="1" spans="1:8" x14ac:dyDescent="0.2">
      <c r="E1" s="619" t="s">
        <v>695</v>
      </c>
      <c r="F1" s="619"/>
      <c r="G1" s="619"/>
    </row>
    <row r="2" spans="1:8" x14ac:dyDescent="0.2">
      <c r="E2" s="500" t="s">
        <v>365</v>
      </c>
      <c r="F2" s="500"/>
      <c r="G2" s="500"/>
    </row>
    <row r="3" spans="1:8" x14ac:dyDescent="0.2">
      <c r="E3" s="500" t="s">
        <v>604</v>
      </c>
      <c r="F3" s="500"/>
      <c r="G3" s="500"/>
    </row>
    <row r="4" spans="1:8" x14ac:dyDescent="0.2">
      <c r="E4" s="500" t="s">
        <v>605</v>
      </c>
      <c r="F4" s="500"/>
      <c r="G4" s="500"/>
    </row>
    <row r="5" spans="1:8" x14ac:dyDescent="0.2">
      <c r="E5" s="553" t="s">
        <v>744</v>
      </c>
      <c r="F5" s="553"/>
      <c r="G5" s="553"/>
    </row>
    <row r="7" spans="1:8" x14ac:dyDescent="0.2">
      <c r="A7" s="613" t="s">
        <v>696</v>
      </c>
      <c r="B7" s="613"/>
      <c r="C7" s="613"/>
      <c r="D7" s="613"/>
      <c r="E7" s="613"/>
      <c r="F7" s="613"/>
      <c r="G7" s="613"/>
      <c r="H7" s="613"/>
    </row>
    <row r="8" spans="1:8" x14ac:dyDescent="0.2">
      <c r="A8" s="613" t="s">
        <v>697</v>
      </c>
      <c r="B8" s="613"/>
      <c r="C8" s="613"/>
      <c r="D8" s="613"/>
      <c r="E8" s="613"/>
      <c r="F8" s="613"/>
      <c r="G8" s="613"/>
      <c r="H8" s="613"/>
    </row>
    <row r="9" spans="1:8" x14ac:dyDescent="0.2">
      <c r="A9" s="613" t="s">
        <v>576</v>
      </c>
      <c r="B9" s="613"/>
      <c r="C9" s="613"/>
      <c r="D9" s="613"/>
      <c r="E9" s="613"/>
      <c r="F9" s="613"/>
      <c r="G9" s="613"/>
      <c r="H9" s="613"/>
    </row>
    <row r="10" spans="1:8" x14ac:dyDescent="0.2">
      <c r="A10" s="244"/>
      <c r="B10" s="244"/>
      <c r="C10" s="244"/>
      <c r="D10" s="244"/>
      <c r="E10" s="244"/>
      <c r="F10" s="244"/>
      <c r="G10" s="244"/>
      <c r="H10" s="244"/>
    </row>
    <row r="11" spans="1:8" ht="26.25" x14ac:dyDescent="0.25">
      <c r="A11" s="439" t="s">
        <v>48</v>
      </c>
      <c r="B11" s="620" t="s">
        <v>452</v>
      </c>
      <c r="C11" s="620"/>
      <c r="D11" s="620"/>
      <c r="E11" s="620"/>
      <c r="F11" s="620"/>
      <c r="G11" s="440" t="s">
        <v>51</v>
      </c>
    </row>
    <row r="12" spans="1:8" x14ac:dyDescent="0.2">
      <c r="A12" s="13"/>
      <c r="B12" s="621" t="s">
        <v>698</v>
      </c>
      <c r="C12" s="621"/>
      <c r="D12" s="621"/>
      <c r="E12" s="621"/>
      <c r="F12" s="621"/>
      <c r="G12" s="441">
        <v>25192000</v>
      </c>
    </row>
    <row r="13" spans="1:8" x14ac:dyDescent="0.2">
      <c r="A13" s="13"/>
      <c r="B13" s="622" t="s">
        <v>82</v>
      </c>
      <c r="C13" s="623"/>
      <c r="D13" s="623"/>
      <c r="E13" s="623"/>
      <c r="F13" s="624"/>
      <c r="G13" s="11"/>
    </row>
    <row r="14" spans="1:8" ht="29.65" customHeight="1" x14ac:dyDescent="0.2">
      <c r="A14" s="18" t="s">
        <v>362</v>
      </c>
      <c r="B14" s="625" t="s">
        <v>699</v>
      </c>
      <c r="C14" s="626"/>
      <c r="D14" s="626"/>
      <c r="E14" s="626"/>
      <c r="F14" s="627"/>
      <c r="G14" s="11">
        <v>25192000</v>
      </c>
    </row>
    <row r="15" spans="1:8" x14ac:dyDescent="0.2">
      <c r="A15" s="13"/>
      <c r="B15" s="622"/>
      <c r="C15" s="623"/>
      <c r="D15" s="623"/>
      <c r="E15" s="623"/>
      <c r="F15" s="624"/>
      <c r="G15" s="11"/>
    </row>
    <row r="16" spans="1:8" x14ac:dyDescent="0.2">
      <c r="A16" s="13"/>
      <c r="B16" s="622"/>
      <c r="C16" s="623"/>
      <c r="D16" s="623"/>
      <c r="E16" s="623"/>
      <c r="F16" s="624"/>
      <c r="G16" s="11"/>
    </row>
    <row r="17" spans="1:9" x14ac:dyDescent="0.2">
      <c r="A17" s="13"/>
      <c r="B17" s="622"/>
      <c r="C17" s="623"/>
      <c r="D17" s="623"/>
      <c r="E17" s="623"/>
      <c r="F17" s="624"/>
      <c r="G17" s="11"/>
    </row>
    <row r="18" spans="1:9" x14ac:dyDescent="0.2">
      <c r="A18" s="13"/>
      <c r="B18" s="602" t="s">
        <v>700</v>
      </c>
      <c r="C18" s="603"/>
      <c r="D18" s="603"/>
      <c r="E18" s="603"/>
      <c r="F18" s="604"/>
      <c r="G18" s="195">
        <v>25692000</v>
      </c>
    </row>
    <row r="19" spans="1:9" x14ac:dyDescent="0.2">
      <c r="A19" s="13"/>
      <c r="B19" s="622" t="s">
        <v>82</v>
      </c>
      <c r="C19" s="623"/>
      <c r="D19" s="623"/>
      <c r="E19" s="623"/>
      <c r="F19" s="624"/>
      <c r="G19" s="11"/>
    </row>
    <row r="20" spans="1:9" ht="15" customHeight="1" x14ac:dyDescent="0.2">
      <c r="A20" s="18" t="s">
        <v>362</v>
      </c>
      <c r="B20" s="628" t="s">
        <v>701</v>
      </c>
      <c r="C20" s="629"/>
      <c r="D20" s="629"/>
      <c r="E20" s="629"/>
      <c r="F20" s="630"/>
      <c r="G20" s="195">
        <v>500000</v>
      </c>
    </row>
    <row r="21" spans="1:9" ht="31.15" customHeight="1" x14ac:dyDescent="0.2">
      <c r="A21" s="18" t="s">
        <v>363</v>
      </c>
      <c r="B21" s="625" t="s">
        <v>702</v>
      </c>
      <c r="C21" s="626"/>
      <c r="D21" s="626"/>
      <c r="E21" s="626"/>
      <c r="F21" s="627"/>
      <c r="G21" s="195">
        <v>9392000</v>
      </c>
      <c r="I21" s="196" t="s">
        <v>7</v>
      </c>
    </row>
    <row r="22" spans="1:9" ht="30.6" customHeight="1" x14ac:dyDescent="0.2">
      <c r="A22" s="18" t="s">
        <v>703</v>
      </c>
      <c r="B22" s="625" t="s">
        <v>704</v>
      </c>
      <c r="C22" s="626"/>
      <c r="D22" s="626"/>
      <c r="E22" s="626"/>
      <c r="F22" s="627"/>
      <c r="G22" s="195">
        <v>15800000</v>
      </c>
    </row>
  </sheetData>
  <mergeCells count="20">
    <mergeCell ref="B20:F20"/>
    <mergeCell ref="B21:F21"/>
    <mergeCell ref="B22:F22"/>
    <mergeCell ref="B15:F15"/>
    <mergeCell ref="B16:F16"/>
    <mergeCell ref="B17:F17"/>
    <mergeCell ref="B18:F18"/>
    <mergeCell ref="B19:F19"/>
    <mergeCell ref="A9:H9"/>
    <mergeCell ref="B11:F11"/>
    <mergeCell ref="B12:F12"/>
    <mergeCell ref="B13:F13"/>
    <mergeCell ref="B14:F14"/>
    <mergeCell ref="A7:H7"/>
    <mergeCell ref="A8:H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111"/>
  <sheetViews>
    <sheetView zoomScaleNormal="100" workbookViewId="0">
      <selection activeCell="B27" sqref="B27"/>
    </sheetView>
  </sheetViews>
  <sheetFormatPr defaultRowHeight="15" x14ac:dyDescent="0.25"/>
  <cols>
    <col min="1" max="1" width="5.140625" customWidth="1"/>
    <col min="2" max="2" width="51.42578125" customWidth="1"/>
    <col min="3" max="3" width="10.42578125" customWidth="1"/>
    <col min="4" max="4" width="11.140625" customWidth="1"/>
    <col min="5" max="5" width="10.7109375" customWidth="1"/>
  </cols>
  <sheetData>
    <row r="1" spans="1:211" ht="15" customHeight="1" x14ac:dyDescent="0.25"/>
    <row r="2" spans="1:211" s="2" customFormat="1" ht="12.75" x14ac:dyDescent="0.2">
      <c r="B2" s="240"/>
      <c r="C2" s="618" t="s">
        <v>705</v>
      </c>
      <c r="D2" s="618"/>
      <c r="E2" s="618"/>
    </row>
    <row r="3" spans="1:211" s="2" customFormat="1" ht="12.75" x14ac:dyDescent="0.2">
      <c r="B3" s="618" t="s">
        <v>45</v>
      </c>
      <c r="C3" s="618"/>
      <c r="D3" s="618"/>
      <c r="E3" s="618"/>
    </row>
    <row r="4" spans="1:211" s="2" customFormat="1" ht="12.75" x14ac:dyDescent="0.2">
      <c r="B4" s="618" t="s">
        <v>706</v>
      </c>
      <c r="C4" s="618"/>
      <c r="D4" s="618"/>
      <c r="E4" s="618"/>
    </row>
    <row r="5" spans="1:211" s="2" customFormat="1" ht="12.75" x14ac:dyDescent="0.2">
      <c r="B5" s="618" t="s">
        <v>744</v>
      </c>
      <c r="C5" s="618"/>
      <c r="D5" s="618"/>
      <c r="E5" s="618"/>
    </row>
    <row r="6" spans="1:211" x14ac:dyDescent="0.25">
      <c r="B6" s="97"/>
      <c r="C6" s="97" t="s">
        <v>7</v>
      </c>
    </row>
    <row r="7" spans="1:211" ht="49.7" customHeight="1" x14ac:dyDescent="0.25">
      <c r="A7" s="634" t="s">
        <v>707</v>
      </c>
      <c r="B7" s="634"/>
      <c r="C7" s="634"/>
      <c r="D7" s="634"/>
      <c r="E7" s="634"/>
    </row>
    <row r="8" spans="1:211" ht="18.75" x14ac:dyDescent="0.3">
      <c r="A8" s="98"/>
      <c r="B8" s="98"/>
      <c r="C8" s="98"/>
    </row>
    <row r="9" spans="1:211" ht="12.75" customHeight="1" x14ac:dyDescent="0.25">
      <c r="A9" s="621"/>
      <c r="B9" s="621"/>
      <c r="C9" s="631" t="s">
        <v>361</v>
      </c>
      <c r="D9" s="632"/>
      <c r="E9" s="633"/>
    </row>
    <row r="10" spans="1:211" ht="91.9" customHeight="1" x14ac:dyDescent="0.25">
      <c r="A10" s="621"/>
      <c r="B10" s="621"/>
      <c r="C10" s="99" t="s">
        <v>52</v>
      </c>
      <c r="D10" s="99" t="s">
        <v>53</v>
      </c>
      <c r="E10" s="99" t="s">
        <v>496</v>
      </c>
    </row>
    <row r="11" spans="1:211" ht="13.7" customHeight="1" x14ac:dyDescent="0.25">
      <c r="A11" s="100">
        <v>1</v>
      </c>
      <c r="B11" s="100">
        <v>2</v>
      </c>
      <c r="C11" s="101">
        <v>4</v>
      </c>
      <c r="D11" s="101">
        <v>5</v>
      </c>
      <c r="E11" s="101">
        <v>6</v>
      </c>
    </row>
    <row r="12" spans="1:211" x14ac:dyDescent="0.25">
      <c r="A12" s="102" t="s">
        <v>362</v>
      </c>
      <c r="B12" s="103" t="s">
        <v>215</v>
      </c>
      <c r="C12" s="442">
        <v>1600000</v>
      </c>
      <c r="D12" s="10">
        <v>1600000</v>
      </c>
      <c r="E12" s="10">
        <v>1600000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</row>
    <row r="13" spans="1:211" ht="30" x14ac:dyDescent="0.25">
      <c r="A13" s="104" t="s">
        <v>363</v>
      </c>
      <c r="B13" s="105" t="s">
        <v>364</v>
      </c>
      <c r="C13" s="443">
        <v>0</v>
      </c>
      <c r="D13" s="10">
        <v>0</v>
      </c>
      <c r="E13" s="10">
        <v>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</row>
    <row r="14" spans="1:211" ht="30" x14ac:dyDescent="0.25">
      <c r="A14" s="104"/>
      <c r="B14" s="105" t="s">
        <v>708</v>
      </c>
      <c r="C14" s="443">
        <v>87400</v>
      </c>
      <c r="D14" s="10">
        <v>90400</v>
      </c>
      <c r="E14" s="10">
        <v>94000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</row>
    <row r="15" spans="1:211" x14ac:dyDescent="0.25">
      <c r="A15" s="104"/>
      <c r="B15" s="105" t="s">
        <v>709</v>
      </c>
      <c r="C15" s="443">
        <v>2604000</v>
      </c>
      <c r="D15" s="443">
        <v>2604000</v>
      </c>
      <c r="E15" s="443">
        <v>2604000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</row>
    <row r="16" spans="1:211" x14ac:dyDescent="0.25">
      <c r="A16" s="104"/>
      <c r="B16" s="105" t="s">
        <v>710</v>
      </c>
      <c r="C16" s="443">
        <v>2949210</v>
      </c>
      <c r="D16" s="10">
        <v>2359368</v>
      </c>
      <c r="E16" s="10">
        <v>2359368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</row>
    <row r="17" spans="1:5" x14ac:dyDescent="0.25">
      <c r="A17" s="106"/>
      <c r="B17" s="107" t="s">
        <v>257</v>
      </c>
      <c r="C17" s="12">
        <v>7240610</v>
      </c>
      <c r="D17" s="12">
        <v>6653768</v>
      </c>
      <c r="E17" s="12">
        <v>6657368</v>
      </c>
    </row>
    <row r="18" spans="1:5" x14ac:dyDescent="0.25">
      <c r="A18" s="108"/>
      <c r="B18" s="109"/>
      <c r="C18" s="108"/>
    </row>
    <row r="19" spans="1:5" x14ac:dyDescent="0.25">
      <c r="A19" s="108"/>
      <c r="B19" s="109"/>
      <c r="C19" s="108"/>
    </row>
    <row r="20" spans="1:5" x14ac:dyDescent="0.25">
      <c r="A20" s="108"/>
      <c r="B20" s="109"/>
      <c r="C20" s="108"/>
    </row>
    <row r="21" spans="1:5" x14ac:dyDescent="0.25">
      <c r="A21" s="108"/>
      <c r="B21" s="109"/>
      <c r="C21" s="108"/>
    </row>
    <row r="22" spans="1:5" x14ac:dyDescent="0.25">
      <c r="A22" s="108"/>
      <c r="B22" s="109"/>
      <c r="C22" s="108"/>
    </row>
    <row r="23" spans="1:5" x14ac:dyDescent="0.25">
      <c r="A23" s="108"/>
      <c r="B23" s="110"/>
      <c r="C23" s="108"/>
    </row>
    <row r="24" spans="1:5" x14ac:dyDescent="0.25">
      <c r="A24" s="108"/>
      <c r="B24" s="109"/>
      <c r="C24" s="108"/>
    </row>
    <row r="25" spans="1:5" x14ac:dyDescent="0.25">
      <c r="A25" s="108"/>
      <c r="B25" s="109"/>
      <c r="C25" s="108"/>
    </row>
    <row r="26" spans="1:5" x14ac:dyDescent="0.25">
      <c r="A26" s="108"/>
      <c r="B26" s="109"/>
      <c r="C26" s="108"/>
    </row>
    <row r="27" spans="1:5" x14ac:dyDescent="0.25">
      <c r="A27" s="108"/>
      <c r="B27" s="109"/>
      <c r="C27" s="108"/>
    </row>
    <row r="28" spans="1:5" x14ac:dyDescent="0.25">
      <c r="A28" s="108"/>
      <c r="B28" s="109"/>
      <c r="C28" s="108"/>
    </row>
    <row r="29" spans="1:5" x14ac:dyDescent="0.25">
      <c r="A29" s="108"/>
      <c r="B29" s="109"/>
      <c r="C29" s="108"/>
    </row>
    <row r="30" spans="1:5" x14ac:dyDescent="0.25">
      <c r="A30" s="108"/>
      <c r="B30" s="109"/>
      <c r="C30" s="108"/>
    </row>
    <row r="31" spans="1:5" x14ac:dyDescent="0.25">
      <c r="A31" s="108"/>
      <c r="B31" s="109"/>
      <c r="C31" s="108"/>
    </row>
    <row r="32" spans="1:5" x14ac:dyDescent="0.25">
      <c r="A32" s="108"/>
      <c r="B32" s="109"/>
      <c r="C32" s="108"/>
    </row>
    <row r="33" spans="1:3" x14ac:dyDescent="0.25">
      <c r="A33" s="108"/>
      <c r="B33" s="109"/>
      <c r="C33" s="108"/>
    </row>
    <row r="34" spans="1:3" x14ac:dyDescent="0.25">
      <c r="A34" s="108"/>
      <c r="B34" s="109"/>
      <c r="C34" s="108"/>
    </row>
    <row r="35" spans="1:3" x14ac:dyDescent="0.25">
      <c r="A35" s="108"/>
      <c r="B35" s="109"/>
      <c r="C35" s="108"/>
    </row>
    <row r="36" spans="1:3" x14ac:dyDescent="0.25">
      <c r="A36" s="108"/>
      <c r="B36" s="109"/>
      <c r="C36" s="108"/>
    </row>
    <row r="37" spans="1:3" x14ac:dyDescent="0.25">
      <c r="A37" s="108"/>
      <c r="B37" s="109"/>
      <c r="C37" s="108"/>
    </row>
    <row r="38" spans="1:3" x14ac:dyDescent="0.25">
      <c r="A38" s="108"/>
      <c r="B38" s="109"/>
      <c r="C38" s="108"/>
    </row>
    <row r="39" spans="1:3" x14ac:dyDescent="0.25">
      <c r="A39" s="108"/>
      <c r="B39" s="109"/>
      <c r="C39" s="108"/>
    </row>
    <row r="40" spans="1:3" x14ac:dyDescent="0.25">
      <c r="A40" s="108"/>
      <c r="B40" s="109"/>
      <c r="C40" s="108"/>
    </row>
    <row r="41" spans="1:3" x14ac:dyDescent="0.25">
      <c r="A41" s="108"/>
      <c r="B41" s="109"/>
      <c r="C41" s="108"/>
    </row>
    <row r="42" spans="1:3" x14ac:dyDescent="0.25">
      <c r="A42" s="108"/>
      <c r="B42" s="109"/>
      <c r="C42" s="108"/>
    </row>
    <row r="43" spans="1:3" x14ac:dyDescent="0.25">
      <c r="A43" s="108"/>
      <c r="B43" s="109"/>
      <c r="C43" s="108"/>
    </row>
    <row r="44" spans="1:3" x14ac:dyDescent="0.25">
      <c r="A44" s="108"/>
      <c r="B44" s="109"/>
      <c r="C44" s="108"/>
    </row>
    <row r="45" spans="1:3" x14ac:dyDescent="0.25">
      <c r="A45" s="108"/>
      <c r="B45" s="109"/>
      <c r="C45" s="108"/>
    </row>
    <row r="46" spans="1:3" x14ac:dyDescent="0.25">
      <c r="A46" s="108"/>
      <c r="B46" s="109"/>
      <c r="C46" s="108"/>
    </row>
    <row r="47" spans="1:3" x14ac:dyDescent="0.25">
      <c r="A47" s="108"/>
      <c r="B47" s="109"/>
      <c r="C47" s="108"/>
    </row>
    <row r="48" spans="1:3" x14ac:dyDescent="0.25">
      <c r="A48" s="108"/>
      <c r="B48" s="109"/>
      <c r="C48" s="108"/>
    </row>
    <row r="49" spans="1:3" x14ac:dyDescent="0.25">
      <c r="A49" s="108"/>
      <c r="B49" s="109"/>
      <c r="C49" s="108"/>
    </row>
    <row r="50" spans="1:3" x14ac:dyDescent="0.25">
      <c r="A50" s="108"/>
      <c r="B50" s="109"/>
      <c r="C50" s="108"/>
    </row>
    <row r="51" spans="1:3" x14ac:dyDescent="0.25">
      <c r="A51" s="108"/>
      <c r="B51" s="109"/>
      <c r="C51" s="108"/>
    </row>
    <row r="52" spans="1:3" x14ac:dyDescent="0.25">
      <c r="A52" s="108"/>
      <c r="B52" s="109"/>
      <c r="C52" s="108"/>
    </row>
    <row r="53" spans="1:3" x14ac:dyDescent="0.25">
      <c r="A53" s="108"/>
      <c r="B53" s="108"/>
      <c r="C53" s="108"/>
    </row>
    <row r="54" spans="1:3" x14ac:dyDescent="0.25">
      <c r="A54" s="108"/>
      <c r="B54" s="108"/>
      <c r="C54" s="108"/>
    </row>
    <row r="55" spans="1:3" x14ac:dyDescent="0.25">
      <c r="A55" s="108"/>
      <c r="B55" s="108"/>
      <c r="C55" s="108"/>
    </row>
    <row r="56" spans="1:3" x14ac:dyDescent="0.25">
      <c r="A56" s="108"/>
      <c r="B56" s="108"/>
      <c r="C56" s="108"/>
    </row>
    <row r="57" spans="1:3" x14ac:dyDescent="0.25">
      <c r="A57" s="108"/>
      <c r="B57" s="108"/>
      <c r="C57" s="108"/>
    </row>
    <row r="58" spans="1:3" x14ac:dyDescent="0.25">
      <c r="A58" s="108"/>
      <c r="B58" s="108"/>
      <c r="C58" s="108"/>
    </row>
    <row r="59" spans="1:3" x14ac:dyDescent="0.25">
      <c r="A59" s="108"/>
      <c r="B59" s="108"/>
      <c r="C59" s="108"/>
    </row>
    <row r="60" spans="1:3" x14ac:dyDescent="0.25">
      <c r="A60" s="108"/>
      <c r="B60" s="108"/>
      <c r="C60" s="108"/>
    </row>
    <row r="61" spans="1:3" x14ac:dyDescent="0.25">
      <c r="A61" s="108"/>
      <c r="B61" s="108"/>
      <c r="C61" s="108"/>
    </row>
    <row r="62" spans="1:3" x14ac:dyDescent="0.25">
      <c r="A62" s="108"/>
      <c r="B62" s="108"/>
      <c r="C62" s="108"/>
    </row>
    <row r="63" spans="1:3" x14ac:dyDescent="0.25">
      <c r="A63" s="108"/>
      <c r="B63" s="108"/>
      <c r="C63" s="108"/>
    </row>
    <row r="64" spans="1:3" x14ac:dyDescent="0.25">
      <c r="A64" s="108"/>
      <c r="B64" s="108"/>
      <c r="C64" s="108"/>
    </row>
    <row r="65" spans="1:3" x14ac:dyDescent="0.25">
      <c r="A65" s="108"/>
      <c r="B65" s="108"/>
      <c r="C65" s="108"/>
    </row>
    <row r="66" spans="1:3" x14ac:dyDescent="0.25">
      <c r="A66" s="108"/>
      <c r="B66" s="108"/>
      <c r="C66" s="108"/>
    </row>
    <row r="67" spans="1:3" x14ac:dyDescent="0.25">
      <c r="A67" s="108"/>
      <c r="B67" s="108"/>
      <c r="C67" s="108"/>
    </row>
    <row r="68" spans="1:3" x14ac:dyDescent="0.25">
      <c r="A68" s="108"/>
      <c r="B68" s="108"/>
      <c r="C68" s="108"/>
    </row>
    <row r="69" spans="1:3" x14ac:dyDescent="0.25">
      <c r="A69" s="108"/>
      <c r="B69" s="108"/>
      <c r="C69" s="108"/>
    </row>
    <row r="70" spans="1:3" x14ac:dyDescent="0.25">
      <c r="A70" s="108"/>
      <c r="B70" s="108"/>
      <c r="C70" s="108"/>
    </row>
    <row r="71" spans="1:3" x14ac:dyDescent="0.25">
      <c r="A71" s="108"/>
      <c r="B71" s="108"/>
      <c r="C71" s="108"/>
    </row>
    <row r="72" spans="1:3" x14ac:dyDescent="0.25">
      <c r="A72" s="108"/>
      <c r="B72" s="108"/>
      <c r="C72" s="108"/>
    </row>
    <row r="73" spans="1:3" x14ac:dyDescent="0.25">
      <c r="A73" s="108"/>
      <c r="B73" s="108"/>
      <c r="C73" s="108"/>
    </row>
    <row r="74" spans="1:3" x14ac:dyDescent="0.25">
      <c r="A74" s="108"/>
      <c r="B74" s="108"/>
      <c r="C74" s="108"/>
    </row>
    <row r="75" spans="1:3" x14ac:dyDescent="0.25">
      <c r="A75" s="108"/>
      <c r="B75" s="108"/>
      <c r="C75" s="108"/>
    </row>
    <row r="76" spans="1:3" x14ac:dyDescent="0.25">
      <c r="A76" s="108"/>
      <c r="B76" s="108"/>
      <c r="C76" s="108"/>
    </row>
    <row r="77" spans="1:3" x14ac:dyDescent="0.25">
      <c r="A77" s="108"/>
      <c r="B77" s="108"/>
      <c r="C77" s="108"/>
    </row>
    <row r="78" spans="1:3" x14ac:dyDescent="0.25">
      <c r="A78" s="108"/>
      <c r="B78" s="108"/>
      <c r="C78" s="108"/>
    </row>
    <row r="79" spans="1:3" x14ac:dyDescent="0.25">
      <c r="A79" s="108"/>
      <c r="B79" s="108"/>
      <c r="C79" s="108"/>
    </row>
    <row r="80" spans="1:3" x14ac:dyDescent="0.25">
      <c r="A80" s="108"/>
      <c r="B80" s="108"/>
      <c r="C80" s="108"/>
    </row>
    <row r="81" spans="1:3" x14ac:dyDescent="0.25">
      <c r="A81" s="108"/>
      <c r="B81" s="108"/>
      <c r="C81" s="108"/>
    </row>
    <row r="82" spans="1:3" x14ac:dyDescent="0.25">
      <c r="A82" s="108"/>
      <c r="B82" s="108"/>
      <c r="C82" s="108"/>
    </row>
    <row r="83" spans="1:3" x14ac:dyDescent="0.25">
      <c r="A83" s="108"/>
      <c r="B83" s="108"/>
      <c r="C83" s="108"/>
    </row>
    <row r="84" spans="1:3" x14ac:dyDescent="0.25">
      <c r="A84" s="108"/>
      <c r="B84" s="108"/>
      <c r="C84" s="108"/>
    </row>
    <row r="85" spans="1:3" x14ac:dyDescent="0.25">
      <c r="A85" s="108"/>
      <c r="B85" s="108"/>
      <c r="C85" s="108"/>
    </row>
    <row r="86" spans="1:3" x14ac:dyDescent="0.25">
      <c r="A86" s="108"/>
      <c r="B86" s="108"/>
      <c r="C86" s="108"/>
    </row>
    <row r="87" spans="1:3" x14ac:dyDescent="0.25">
      <c r="A87" s="108"/>
      <c r="B87" s="108"/>
      <c r="C87" s="108"/>
    </row>
    <row r="88" spans="1:3" x14ac:dyDescent="0.25">
      <c r="A88" s="108"/>
      <c r="B88" s="108"/>
      <c r="C88" s="108"/>
    </row>
    <row r="89" spans="1:3" x14ac:dyDescent="0.25">
      <c r="A89" s="108"/>
      <c r="B89" s="108"/>
      <c r="C89" s="108"/>
    </row>
    <row r="90" spans="1:3" x14ac:dyDescent="0.25">
      <c r="A90" s="108"/>
      <c r="B90" s="108"/>
      <c r="C90" s="108"/>
    </row>
    <row r="91" spans="1:3" x14ac:dyDescent="0.25">
      <c r="A91" s="108"/>
      <c r="B91" s="108"/>
      <c r="C91" s="108"/>
    </row>
    <row r="92" spans="1:3" x14ac:dyDescent="0.25">
      <c r="A92" s="108"/>
      <c r="B92" s="108"/>
      <c r="C92" s="108"/>
    </row>
    <row r="93" spans="1:3" x14ac:dyDescent="0.25">
      <c r="A93" s="108"/>
      <c r="B93" s="108"/>
      <c r="C93" s="108"/>
    </row>
    <row r="94" spans="1:3" x14ac:dyDescent="0.25">
      <c r="A94" s="108"/>
      <c r="B94" s="108"/>
      <c r="C94" s="108"/>
    </row>
    <row r="95" spans="1:3" x14ac:dyDescent="0.25">
      <c r="A95" s="108"/>
      <c r="B95" s="108"/>
      <c r="C95" s="108"/>
    </row>
    <row r="96" spans="1:3" x14ac:dyDescent="0.25">
      <c r="A96" s="108"/>
      <c r="B96" s="108"/>
      <c r="C96" s="108"/>
    </row>
    <row r="97" spans="1:3" x14ac:dyDescent="0.25">
      <c r="A97" s="108"/>
      <c r="B97" s="108"/>
      <c r="C97" s="108"/>
    </row>
    <row r="98" spans="1:3" x14ac:dyDescent="0.25">
      <c r="A98" s="108"/>
      <c r="B98" s="108"/>
      <c r="C98" s="108"/>
    </row>
    <row r="99" spans="1:3" x14ac:dyDescent="0.25">
      <c r="A99" s="108"/>
      <c r="B99" s="108"/>
      <c r="C99" s="108"/>
    </row>
    <row r="100" spans="1:3" x14ac:dyDescent="0.25">
      <c r="A100" s="108"/>
      <c r="B100" s="108"/>
      <c r="C100" s="108"/>
    </row>
    <row r="101" spans="1:3" x14ac:dyDescent="0.25">
      <c r="A101" s="108"/>
      <c r="B101" s="108"/>
      <c r="C101" s="108"/>
    </row>
    <row r="102" spans="1:3" x14ac:dyDescent="0.25">
      <c r="A102" s="108"/>
      <c r="B102" s="108"/>
      <c r="C102" s="108"/>
    </row>
    <row r="103" spans="1:3" x14ac:dyDescent="0.25">
      <c r="A103" s="108"/>
      <c r="B103" s="108"/>
      <c r="C103" s="108"/>
    </row>
    <row r="104" spans="1:3" x14ac:dyDescent="0.25">
      <c r="A104" s="108"/>
      <c r="B104" s="108"/>
      <c r="C104" s="108"/>
    </row>
    <row r="105" spans="1:3" x14ac:dyDescent="0.25">
      <c r="A105" s="108"/>
      <c r="B105" s="108"/>
      <c r="C105" s="108"/>
    </row>
    <row r="106" spans="1:3" x14ac:dyDescent="0.25">
      <c r="A106" s="108"/>
      <c r="B106" s="108"/>
      <c r="C106" s="108"/>
    </row>
    <row r="107" spans="1:3" x14ac:dyDescent="0.25">
      <c r="A107" s="108"/>
      <c r="B107" s="108"/>
      <c r="C107" s="108"/>
    </row>
    <row r="108" spans="1:3" x14ac:dyDescent="0.25">
      <c r="A108" s="108"/>
      <c r="B108" s="108"/>
      <c r="C108" s="108"/>
    </row>
    <row r="109" spans="1:3" x14ac:dyDescent="0.25">
      <c r="A109" s="108"/>
      <c r="B109" s="108"/>
      <c r="C109" s="108"/>
    </row>
    <row r="110" spans="1:3" x14ac:dyDescent="0.25">
      <c r="A110" s="108"/>
      <c r="B110" s="108"/>
      <c r="C110" s="108"/>
    </row>
    <row r="111" spans="1:3" x14ac:dyDescent="0.25">
      <c r="A111" s="108"/>
      <c r="B111" s="108"/>
      <c r="C111" s="108"/>
    </row>
  </sheetData>
  <mergeCells count="8">
    <mergeCell ref="C9:E9"/>
    <mergeCell ref="C2:E2"/>
    <mergeCell ref="B3:E3"/>
    <mergeCell ref="B4:E4"/>
    <mergeCell ref="B5:E5"/>
    <mergeCell ref="A7:E7"/>
    <mergeCell ref="A9:A10"/>
    <mergeCell ref="B9:B10"/>
  </mergeCells>
  <pageMargins left="0.7" right="0.7" top="0.75" bottom="0.75" header="0.3" footer="0.3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63"/>
  <sheetViews>
    <sheetView zoomScaleNormal="100" workbookViewId="0">
      <selection activeCell="B23" sqref="B23"/>
    </sheetView>
  </sheetViews>
  <sheetFormatPr defaultRowHeight="15" x14ac:dyDescent="0.25"/>
  <cols>
    <col min="1" max="1" width="4.85546875" style="248" customWidth="1"/>
    <col min="2" max="2" width="78.140625" style="248" customWidth="1"/>
    <col min="3" max="3" width="15.140625" style="308" customWidth="1"/>
    <col min="4" max="4" width="13.7109375" style="248" customWidth="1"/>
    <col min="5" max="5" width="12.85546875" style="248" customWidth="1"/>
  </cols>
  <sheetData>
    <row r="1" spans="1:208" x14ac:dyDescent="0.25">
      <c r="B1" s="249"/>
      <c r="C1" s="469" t="s">
        <v>449</v>
      </c>
      <c r="D1" s="469"/>
      <c r="E1" s="469"/>
    </row>
    <row r="2" spans="1:208" x14ac:dyDescent="0.25">
      <c r="B2" s="470" t="s">
        <v>450</v>
      </c>
      <c r="C2" s="470"/>
      <c r="D2" s="470"/>
      <c r="E2" s="470"/>
    </row>
    <row r="3" spans="1:208" x14ac:dyDescent="0.25">
      <c r="B3" s="469" t="s">
        <v>451</v>
      </c>
      <c r="C3" s="469"/>
      <c r="D3" s="469"/>
      <c r="E3" s="469"/>
    </row>
    <row r="4" spans="1:208" ht="15.75" x14ac:dyDescent="0.25">
      <c r="A4" s="250"/>
      <c r="B4" s="469" t="s">
        <v>512</v>
      </c>
      <c r="C4" s="469"/>
      <c r="D4" s="469"/>
      <c r="E4" s="469"/>
    </row>
    <row r="5" spans="1:208" ht="15.75" customHeight="1" x14ac:dyDescent="0.25">
      <c r="A5" s="250"/>
      <c r="B5" s="469" t="s">
        <v>737</v>
      </c>
      <c r="C5" s="469"/>
      <c r="D5" s="469"/>
      <c r="E5" s="469"/>
    </row>
    <row r="6" spans="1:208" ht="15" customHeight="1" x14ac:dyDescent="0.25">
      <c r="A6" s="250"/>
      <c r="B6" s="471" t="s">
        <v>513</v>
      </c>
      <c r="C6" s="472"/>
      <c r="D6" s="472"/>
      <c r="E6" s="472"/>
    </row>
    <row r="7" spans="1:208" ht="15" customHeight="1" x14ac:dyDescent="0.25">
      <c r="A7" s="250"/>
      <c r="B7" s="251"/>
      <c r="C7" s="251"/>
      <c r="D7" s="250"/>
      <c r="E7" s="250"/>
    </row>
    <row r="8" spans="1:208" ht="18" customHeight="1" thickBot="1" x14ac:dyDescent="0.3">
      <c r="A8" s="250"/>
      <c r="B8" s="250"/>
      <c r="C8" s="252"/>
      <c r="D8" s="250"/>
      <c r="E8" s="253" t="s">
        <v>448</v>
      </c>
    </row>
    <row r="9" spans="1:208" ht="15.75" x14ac:dyDescent="0.25">
      <c r="A9" s="254"/>
      <c r="B9" s="463" t="s">
        <v>452</v>
      </c>
      <c r="C9" s="465" t="s">
        <v>514</v>
      </c>
      <c r="D9" s="465" t="s">
        <v>515</v>
      </c>
      <c r="E9" s="467" t="s">
        <v>516</v>
      </c>
    </row>
    <row r="10" spans="1:208" ht="65.25" customHeight="1" x14ac:dyDescent="0.25">
      <c r="A10" s="254"/>
      <c r="B10" s="464"/>
      <c r="C10" s="466"/>
      <c r="D10" s="466"/>
      <c r="E10" s="46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</row>
    <row r="11" spans="1:208" ht="21.6" customHeight="1" x14ac:dyDescent="0.25">
      <c r="A11" s="255"/>
      <c r="B11" s="256" t="s">
        <v>453</v>
      </c>
      <c r="C11" s="257">
        <v>114337</v>
      </c>
      <c r="D11" s="257">
        <v>112352</v>
      </c>
      <c r="E11" s="257">
        <v>119424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</row>
    <row r="12" spans="1:208" ht="16.149999999999999" customHeight="1" x14ac:dyDescent="0.25">
      <c r="A12" s="258"/>
      <c r="B12" s="259" t="s">
        <v>454</v>
      </c>
      <c r="C12" s="260">
        <v>80950</v>
      </c>
      <c r="D12" s="260">
        <v>75385</v>
      </c>
      <c r="E12" s="260">
        <v>80950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</row>
    <row r="13" spans="1:208" ht="15.75" x14ac:dyDescent="0.25">
      <c r="A13" s="261"/>
      <c r="B13" s="262" t="s">
        <v>455</v>
      </c>
      <c r="C13" s="263">
        <v>80950</v>
      </c>
      <c r="D13" s="263">
        <v>75385</v>
      </c>
      <c r="E13" s="264">
        <v>80950</v>
      </c>
      <c r="F13" s="8"/>
      <c r="G13" s="265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</row>
    <row r="14" spans="1:208" ht="15.75" x14ac:dyDescent="0.25">
      <c r="A14" s="258"/>
      <c r="B14" s="259" t="s">
        <v>456</v>
      </c>
      <c r="C14" s="260">
        <v>1260</v>
      </c>
      <c r="D14" s="260">
        <v>1221</v>
      </c>
      <c r="E14" s="266">
        <v>1260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</row>
    <row r="15" spans="1:208" ht="15.75" x14ac:dyDescent="0.25">
      <c r="A15" s="261"/>
      <c r="B15" s="267" t="s">
        <v>457</v>
      </c>
      <c r="C15" s="268">
        <v>1100</v>
      </c>
      <c r="D15" s="268">
        <v>1069</v>
      </c>
      <c r="E15" s="269">
        <v>1100</v>
      </c>
      <c r="F15" s="8"/>
      <c r="G15" s="265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</row>
    <row r="16" spans="1:208" ht="15.75" x14ac:dyDescent="0.25">
      <c r="A16" s="261"/>
      <c r="B16" s="267" t="s">
        <v>458</v>
      </c>
      <c r="C16" s="268">
        <v>160</v>
      </c>
      <c r="D16" s="268">
        <v>152</v>
      </c>
      <c r="E16" s="269">
        <v>160</v>
      </c>
      <c r="F16" s="8"/>
      <c r="G16" s="26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</row>
    <row r="17" spans="1:208" ht="15.75" x14ac:dyDescent="0.25">
      <c r="A17" s="261"/>
      <c r="B17" s="259" t="s">
        <v>459</v>
      </c>
      <c r="C17" s="260">
        <v>15133</v>
      </c>
      <c r="D17" s="260">
        <v>15534</v>
      </c>
      <c r="E17" s="266">
        <v>15550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</row>
    <row r="18" spans="1:208" ht="15.75" x14ac:dyDescent="0.25">
      <c r="A18" s="261"/>
      <c r="B18" s="259" t="s">
        <v>66</v>
      </c>
      <c r="C18" s="260">
        <v>8232</v>
      </c>
      <c r="D18" s="260">
        <v>9705</v>
      </c>
      <c r="E18" s="266">
        <v>9710</v>
      </c>
      <c r="F18" s="8"/>
      <c r="G18" s="265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</row>
    <row r="19" spans="1:208" ht="15.75" x14ac:dyDescent="0.25">
      <c r="A19" s="261"/>
      <c r="B19" s="259" t="s">
        <v>460</v>
      </c>
      <c r="C19" s="260">
        <v>852</v>
      </c>
      <c r="D19" s="260">
        <v>1328</v>
      </c>
      <c r="E19" s="266">
        <v>1328</v>
      </c>
      <c r="F19" s="8"/>
      <c r="G19" s="265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</row>
    <row r="20" spans="1:208" ht="31.5" x14ac:dyDescent="0.25">
      <c r="A20" s="270"/>
      <c r="B20" s="271" t="s">
        <v>461</v>
      </c>
      <c r="C20" s="272">
        <v>0</v>
      </c>
      <c r="D20" s="272">
        <v>0</v>
      </c>
      <c r="E20" s="273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</row>
    <row r="21" spans="1:208" ht="31.5" x14ac:dyDescent="0.25">
      <c r="A21" s="258"/>
      <c r="B21" s="274" t="s">
        <v>462</v>
      </c>
      <c r="C21" s="275">
        <v>150</v>
      </c>
      <c r="D21" s="275">
        <v>1382</v>
      </c>
      <c r="E21" s="275">
        <v>1382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</row>
    <row r="22" spans="1:208" ht="15.75" x14ac:dyDescent="0.25">
      <c r="A22" s="258"/>
      <c r="B22" s="262" t="s">
        <v>463</v>
      </c>
      <c r="C22" s="263">
        <v>150</v>
      </c>
      <c r="D22" s="263">
        <v>1382</v>
      </c>
      <c r="E22" s="264">
        <v>1382</v>
      </c>
      <c r="F22" s="276"/>
      <c r="G22" s="26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</row>
    <row r="23" spans="1:208" ht="15.75" x14ac:dyDescent="0.25">
      <c r="A23" s="258"/>
      <c r="B23" s="259" t="s">
        <v>464</v>
      </c>
      <c r="C23" s="260">
        <v>0</v>
      </c>
      <c r="D23" s="260">
        <v>5</v>
      </c>
      <c r="E23" s="266">
        <v>5</v>
      </c>
    </row>
    <row r="24" spans="1:208" ht="15.75" x14ac:dyDescent="0.25">
      <c r="A24" s="261"/>
      <c r="B24" s="274" t="s">
        <v>465</v>
      </c>
      <c r="C24" s="275">
        <v>0</v>
      </c>
      <c r="D24" s="275">
        <v>5</v>
      </c>
      <c r="E24" s="277">
        <v>5</v>
      </c>
    </row>
    <row r="25" spans="1:208" ht="31.5" x14ac:dyDescent="0.25">
      <c r="A25" s="258"/>
      <c r="B25" s="278" t="s">
        <v>466</v>
      </c>
      <c r="C25" s="260">
        <v>4180</v>
      </c>
      <c r="D25" s="260">
        <v>4042</v>
      </c>
      <c r="E25" s="260">
        <v>4180</v>
      </c>
    </row>
    <row r="26" spans="1:208" ht="47.25" x14ac:dyDescent="0.25">
      <c r="A26" s="261"/>
      <c r="B26" s="279" t="s">
        <v>467</v>
      </c>
      <c r="C26" s="275">
        <v>4180</v>
      </c>
      <c r="D26" s="275">
        <v>4042</v>
      </c>
      <c r="E26" s="277">
        <v>4180</v>
      </c>
      <c r="F26" s="280"/>
      <c r="G26" s="281"/>
    </row>
    <row r="27" spans="1:208" ht="31.5" x14ac:dyDescent="0.25">
      <c r="A27" s="258"/>
      <c r="B27" s="259" t="s">
        <v>468</v>
      </c>
      <c r="C27" s="260">
        <v>3580</v>
      </c>
      <c r="D27" s="260">
        <v>2271</v>
      </c>
      <c r="E27" s="266">
        <v>3580</v>
      </c>
    </row>
    <row r="28" spans="1:208" ht="78.75" x14ac:dyDescent="0.25">
      <c r="A28" s="282"/>
      <c r="B28" s="274" t="s">
        <v>469</v>
      </c>
      <c r="C28" s="275">
        <v>3580</v>
      </c>
      <c r="D28" s="275">
        <v>2271</v>
      </c>
      <c r="E28" s="277">
        <v>3580</v>
      </c>
    </row>
    <row r="29" spans="1:208" ht="47.25" x14ac:dyDescent="0.25">
      <c r="A29" s="282"/>
      <c r="B29" s="283" t="s">
        <v>470</v>
      </c>
      <c r="C29" s="284"/>
      <c r="D29" s="284"/>
      <c r="E29" s="285"/>
    </row>
    <row r="30" spans="1:208" ht="15.75" x14ac:dyDescent="0.25">
      <c r="A30" s="270"/>
      <c r="B30" s="286" t="s">
        <v>471</v>
      </c>
      <c r="C30" s="287">
        <v>0</v>
      </c>
      <c r="D30" s="287">
        <v>1410</v>
      </c>
      <c r="E30" s="288">
        <v>1410</v>
      </c>
      <c r="G30" s="289"/>
    </row>
    <row r="31" spans="1:208" ht="15.75" x14ac:dyDescent="0.25">
      <c r="A31" s="270"/>
      <c r="B31" s="290" t="s">
        <v>472</v>
      </c>
      <c r="C31" s="291">
        <v>0</v>
      </c>
      <c r="D31" s="291">
        <v>74</v>
      </c>
      <c r="E31" s="292">
        <v>74</v>
      </c>
    </row>
    <row r="32" spans="1:208" ht="15.75" x14ac:dyDescent="0.25">
      <c r="A32" s="293"/>
      <c r="B32" s="294" t="s">
        <v>473</v>
      </c>
      <c r="C32" s="295">
        <v>999079</v>
      </c>
      <c r="D32" s="295">
        <v>1001907</v>
      </c>
      <c r="E32" s="295">
        <v>999079</v>
      </c>
    </row>
    <row r="33" spans="1:7" ht="47.25" x14ac:dyDescent="0.25">
      <c r="A33" s="270"/>
      <c r="B33" s="296" t="s">
        <v>474</v>
      </c>
      <c r="C33" s="291">
        <v>999079</v>
      </c>
      <c r="D33" s="291">
        <v>1001907</v>
      </c>
      <c r="E33" s="292">
        <v>999079</v>
      </c>
    </row>
    <row r="34" spans="1:7" ht="31.5" x14ac:dyDescent="0.25">
      <c r="A34" s="297"/>
      <c r="B34" s="298" t="s">
        <v>475</v>
      </c>
      <c r="C34" s="295">
        <v>200508</v>
      </c>
      <c r="D34" s="295">
        <v>202645</v>
      </c>
      <c r="E34" s="299">
        <v>202645</v>
      </c>
      <c r="G34" s="281"/>
    </row>
    <row r="35" spans="1:7" ht="31.5" x14ac:dyDescent="0.25">
      <c r="A35" s="261"/>
      <c r="B35" s="274" t="s">
        <v>476</v>
      </c>
      <c r="C35" s="275">
        <v>190255</v>
      </c>
      <c r="D35" s="275">
        <v>190255</v>
      </c>
      <c r="E35" s="299">
        <v>190255</v>
      </c>
    </row>
    <row r="36" spans="1:7" ht="31.5" x14ac:dyDescent="0.25">
      <c r="A36" s="261"/>
      <c r="B36" s="259" t="s">
        <v>477</v>
      </c>
      <c r="C36" s="260">
        <v>606207</v>
      </c>
      <c r="D36" s="260">
        <v>606906</v>
      </c>
      <c r="E36" s="299">
        <v>606207</v>
      </c>
      <c r="G36" s="281"/>
    </row>
    <row r="37" spans="1:7" ht="15.75" x14ac:dyDescent="0.25">
      <c r="A37" s="261"/>
      <c r="B37" s="259" t="s">
        <v>478</v>
      </c>
      <c r="C37" s="260">
        <v>2109</v>
      </c>
      <c r="D37" s="260">
        <v>2101</v>
      </c>
      <c r="E37" s="299">
        <v>2109</v>
      </c>
      <c r="G37" s="281"/>
    </row>
    <row r="38" spans="1:7" ht="15.75" x14ac:dyDescent="0.25">
      <c r="A38" s="261"/>
      <c r="B38" s="259" t="s">
        <v>479</v>
      </c>
      <c r="C38" s="260"/>
      <c r="D38" s="260">
        <v>0</v>
      </c>
      <c r="E38" s="266">
        <v>0</v>
      </c>
    </row>
    <row r="39" spans="1:7" ht="15.75" x14ac:dyDescent="0.25">
      <c r="A39" s="261"/>
      <c r="B39" s="296" t="s">
        <v>480</v>
      </c>
      <c r="C39" s="291"/>
      <c r="D39" s="291"/>
      <c r="E39" s="292"/>
    </row>
    <row r="40" spans="1:7" ht="15.75" x14ac:dyDescent="0.25">
      <c r="A40" s="261"/>
      <c r="B40" s="296" t="s">
        <v>481</v>
      </c>
      <c r="C40" s="291"/>
      <c r="D40" s="291"/>
      <c r="E40" s="292"/>
    </row>
    <row r="41" spans="1:7" ht="15.75" x14ac:dyDescent="0.25">
      <c r="A41" s="261"/>
      <c r="B41" s="296" t="s">
        <v>482</v>
      </c>
      <c r="C41" s="291"/>
      <c r="D41" s="291">
        <v>-6663</v>
      </c>
      <c r="E41" s="292"/>
    </row>
    <row r="42" spans="1:7" ht="15.75" x14ac:dyDescent="0.25">
      <c r="A42" s="293"/>
      <c r="B42" s="300" t="s">
        <v>483</v>
      </c>
      <c r="C42" s="295">
        <v>1113416</v>
      </c>
      <c r="D42" s="295">
        <v>1107596</v>
      </c>
      <c r="E42" s="295">
        <v>1112016</v>
      </c>
    </row>
    <row r="43" spans="1:7" ht="15.75" x14ac:dyDescent="0.25">
      <c r="A43" s="250"/>
      <c r="B43" s="301" t="s">
        <v>484</v>
      </c>
      <c r="C43" s="275"/>
      <c r="D43" s="275"/>
      <c r="E43" s="277"/>
    </row>
    <row r="44" spans="1:7" ht="15.75" x14ac:dyDescent="0.25">
      <c r="A44" s="250"/>
      <c r="B44" s="259" t="s">
        <v>112</v>
      </c>
      <c r="C44" s="260">
        <v>47397</v>
      </c>
      <c r="D44" s="260">
        <v>33518</v>
      </c>
      <c r="E44" s="266">
        <v>47397</v>
      </c>
    </row>
    <row r="45" spans="1:7" ht="15.75" x14ac:dyDescent="0.25">
      <c r="A45" s="250"/>
      <c r="B45" s="259" t="s">
        <v>485</v>
      </c>
      <c r="C45" s="260">
        <v>2424</v>
      </c>
      <c r="D45" s="260">
        <v>1818</v>
      </c>
      <c r="E45" s="266">
        <v>2424</v>
      </c>
    </row>
    <row r="46" spans="1:7" ht="15.75" x14ac:dyDescent="0.25">
      <c r="A46" s="250"/>
      <c r="B46" s="259" t="s">
        <v>486</v>
      </c>
      <c r="C46" s="260">
        <v>5138</v>
      </c>
      <c r="D46" s="260">
        <v>4247</v>
      </c>
      <c r="E46" s="266">
        <v>5138</v>
      </c>
    </row>
    <row r="47" spans="1:7" ht="15.75" x14ac:dyDescent="0.25">
      <c r="A47" s="250"/>
      <c r="B47" s="259" t="s">
        <v>164</v>
      </c>
      <c r="C47" s="260">
        <v>28846</v>
      </c>
      <c r="D47" s="260">
        <v>19315</v>
      </c>
      <c r="E47" s="266">
        <v>28846</v>
      </c>
    </row>
    <row r="48" spans="1:7" ht="15.75" x14ac:dyDescent="0.25">
      <c r="A48" s="250"/>
      <c r="B48" s="259" t="s">
        <v>175</v>
      </c>
      <c r="C48" s="260">
        <v>181242</v>
      </c>
      <c r="D48" s="260">
        <v>104548</v>
      </c>
      <c r="E48" s="266">
        <v>181242</v>
      </c>
    </row>
    <row r="49" spans="1:5" ht="15.75" x14ac:dyDescent="0.25">
      <c r="A49" s="250"/>
      <c r="B49" s="259" t="s">
        <v>487</v>
      </c>
      <c r="C49" s="260">
        <v>705269</v>
      </c>
      <c r="D49" s="260">
        <v>532722</v>
      </c>
      <c r="E49" s="266">
        <v>705269</v>
      </c>
    </row>
    <row r="50" spans="1:5" ht="15.75" x14ac:dyDescent="0.25">
      <c r="A50" s="250"/>
      <c r="B50" s="274" t="s">
        <v>488</v>
      </c>
      <c r="C50" s="275">
        <v>31195</v>
      </c>
      <c r="D50" s="275">
        <v>25468</v>
      </c>
      <c r="E50" s="266">
        <v>31195</v>
      </c>
    </row>
    <row r="51" spans="1:5" ht="15.75" x14ac:dyDescent="0.25">
      <c r="A51" s="250"/>
      <c r="B51" s="259" t="s">
        <v>211</v>
      </c>
      <c r="C51" s="260">
        <v>9939</v>
      </c>
      <c r="D51" s="260">
        <v>4078</v>
      </c>
      <c r="E51" s="266">
        <v>9939</v>
      </c>
    </row>
    <row r="52" spans="1:5" ht="15.75" x14ac:dyDescent="0.25">
      <c r="A52" s="250"/>
      <c r="B52" s="259" t="s">
        <v>228</v>
      </c>
      <c r="C52" s="260">
        <v>44273</v>
      </c>
      <c r="D52" s="260">
        <v>39910</v>
      </c>
      <c r="E52" s="266">
        <v>44273</v>
      </c>
    </row>
    <row r="53" spans="1:5" ht="15.75" x14ac:dyDescent="0.25">
      <c r="A53" s="250"/>
      <c r="B53" s="259" t="s">
        <v>236</v>
      </c>
      <c r="C53" s="260">
        <v>6135</v>
      </c>
      <c r="D53" s="260">
        <v>4260</v>
      </c>
      <c r="E53" s="266">
        <v>6135</v>
      </c>
    </row>
    <row r="54" spans="1:5" ht="15.75" x14ac:dyDescent="0.25">
      <c r="A54" s="250"/>
      <c r="B54" s="259" t="s">
        <v>489</v>
      </c>
      <c r="C54" s="260">
        <v>18</v>
      </c>
      <c r="D54" s="260">
        <v>18</v>
      </c>
      <c r="E54" s="266">
        <v>18</v>
      </c>
    </row>
    <row r="55" spans="1:5" ht="15.75" x14ac:dyDescent="0.25">
      <c r="A55" s="250"/>
      <c r="B55" s="274" t="s">
        <v>490</v>
      </c>
      <c r="C55" s="275">
        <v>92127</v>
      </c>
      <c r="D55" s="275">
        <v>76564</v>
      </c>
      <c r="E55" s="266">
        <v>92127</v>
      </c>
    </row>
    <row r="56" spans="1:5" ht="15.75" x14ac:dyDescent="0.25">
      <c r="A56" s="250"/>
      <c r="B56" s="302" t="s">
        <v>491</v>
      </c>
      <c r="C56" s="260">
        <v>1154005</v>
      </c>
      <c r="D56" s="260">
        <v>846466</v>
      </c>
      <c r="E56" s="266">
        <v>1154005</v>
      </c>
    </row>
    <row r="57" spans="1:5" ht="15.75" x14ac:dyDescent="0.25">
      <c r="A57" s="250"/>
      <c r="B57" s="259" t="s">
        <v>492</v>
      </c>
      <c r="C57" s="260">
        <v>-14704</v>
      </c>
      <c r="D57" s="260">
        <v>69963</v>
      </c>
      <c r="E57" s="266"/>
    </row>
    <row r="58" spans="1:5" ht="15.75" x14ac:dyDescent="0.25">
      <c r="A58" s="250"/>
      <c r="B58" s="274" t="s">
        <v>384</v>
      </c>
      <c r="C58" s="275">
        <v>-40589</v>
      </c>
      <c r="D58" s="275">
        <v>261130</v>
      </c>
      <c r="E58" s="277">
        <v>-41989</v>
      </c>
    </row>
    <row r="59" spans="1:5" ht="16.5" thickBot="1" x14ac:dyDescent="0.3">
      <c r="A59" s="250"/>
      <c r="B59" s="303" t="s">
        <v>493</v>
      </c>
      <c r="C59" s="304"/>
      <c r="D59" s="305"/>
      <c r="E59" s="306"/>
    </row>
    <row r="60" spans="1:5" ht="15.75" x14ac:dyDescent="0.25">
      <c r="A60" s="250"/>
      <c r="B60" s="250"/>
      <c r="C60" s="307"/>
      <c r="D60" s="250"/>
      <c r="E60" s="250"/>
    </row>
    <row r="61" spans="1:5" ht="15.75" x14ac:dyDescent="0.25">
      <c r="A61" s="250"/>
      <c r="B61" s="250"/>
      <c r="C61" s="307"/>
      <c r="D61" s="250"/>
      <c r="E61" s="250"/>
    </row>
    <row r="62" spans="1:5" ht="15.75" x14ac:dyDescent="0.25">
      <c r="A62" s="250"/>
      <c r="B62" s="250"/>
      <c r="C62" s="307"/>
      <c r="D62" s="250"/>
      <c r="E62" s="250"/>
    </row>
    <row r="63" spans="1:5" ht="15.75" x14ac:dyDescent="0.25">
      <c r="A63" s="250"/>
      <c r="B63" s="250"/>
      <c r="C63" s="307"/>
      <c r="D63" s="250"/>
      <c r="E63" s="250"/>
    </row>
  </sheetData>
  <mergeCells count="10">
    <mergeCell ref="B9:B10"/>
    <mergeCell ref="C9:C10"/>
    <mergeCell ref="D9:D10"/>
    <mergeCell ref="E9:E10"/>
    <mergeCell ref="C1:E1"/>
    <mergeCell ref="B2:E2"/>
    <mergeCell ref="B3:E3"/>
    <mergeCell ref="B4:E4"/>
    <mergeCell ref="B5:E5"/>
    <mergeCell ref="B6:E6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workbookViewId="0">
      <selection activeCell="B25" sqref="B25"/>
    </sheetView>
  </sheetViews>
  <sheetFormatPr defaultRowHeight="15" x14ac:dyDescent="0.25"/>
  <cols>
    <col min="1" max="1" width="5.140625" customWidth="1"/>
    <col min="2" max="2" width="49.42578125" customWidth="1"/>
    <col min="3" max="3" width="19.5703125" customWidth="1"/>
    <col min="4" max="4" width="18.5703125" customWidth="1"/>
  </cols>
  <sheetData>
    <row r="1" spans="1:4" s="3" customFormat="1" ht="12.75" x14ac:dyDescent="0.2">
      <c r="B1" s="2"/>
      <c r="C1" s="241" t="s">
        <v>715</v>
      </c>
      <c r="D1" s="444"/>
    </row>
    <row r="2" spans="1:4" s="3" customFormat="1" ht="12.75" x14ac:dyDescent="0.2">
      <c r="B2" s="525" t="s">
        <v>365</v>
      </c>
      <c r="C2" s="525"/>
      <c r="D2" s="444"/>
    </row>
    <row r="3" spans="1:4" s="3" customFormat="1" ht="12.75" x14ac:dyDescent="0.2">
      <c r="B3" s="525" t="s">
        <v>712</v>
      </c>
      <c r="C3" s="525"/>
      <c r="D3" s="444"/>
    </row>
    <row r="4" spans="1:4" s="3" customFormat="1" ht="12.75" x14ac:dyDescent="0.2">
      <c r="B4" s="525" t="s">
        <v>593</v>
      </c>
      <c r="C4" s="525"/>
      <c r="D4" s="444"/>
    </row>
    <row r="5" spans="1:4" s="3" customFormat="1" ht="12.75" x14ac:dyDescent="0.2">
      <c r="B5" s="131"/>
      <c r="C5" s="129" t="s">
        <v>744</v>
      </c>
      <c r="D5" s="444"/>
    </row>
    <row r="6" spans="1:4" s="3" customFormat="1" ht="12.75" x14ac:dyDescent="0.2">
      <c r="A6" s="3" t="s">
        <v>7</v>
      </c>
      <c r="B6" s="613" t="s">
        <v>716</v>
      </c>
      <c r="C6" s="613"/>
    </row>
    <row r="7" spans="1:4" s="3" customFormat="1" ht="12.75" x14ac:dyDescent="0.2">
      <c r="B7" s="613" t="s">
        <v>7</v>
      </c>
      <c r="C7" s="613"/>
    </row>
    <row r="8" spans="1:4" s="3" customFormat="1" ht="12.75" x14ac:dyDescent="0.2">
      <c r="C8" s="167"/>
    </row>
    <row r="9" spans="1:4" s="3" customFormat="1" ht="21" customHeight="1" x14ac:dyDescent="0.2">
      <c r="A9" s="635" t="s">
        <v>48</v>
      </c>
      <c r="B9" s="636" t="s">
        <v>383</v>
      </c>
      <c r="C9" s="637" t="s">
        <v>384</v>
      </c>
    </row>
    <row r="10" spans="1:4" s="3" customFormat="1" ht="12.75" customHeight="1" x14ac:dyDescent="0.2">
      <c r="A10" s="635"/>
      <c r="B10" s="636"/>
      <c r="C10" s="637"/>
    </row>
    <row r="11" spans="1:4" s="3" customFormat="1" ht="13.7" customHeight="1" x14ac:dyDescent="0.2">
      <c r="A11" s="635"/>
      <c r="B11" s="636"/>
      <c r="C11" s="637"/>
    </row>
    <row r="12" spans="1:4" s="3" customFormat="1" ht="9.75" customHeight="1" x14ac:dyDescent="0.2">
      <c r="A12" s="635"/>
      <c r="B12" s="636"/>
      <c r="C12" s="637"/>
    </row>
    <row r="13" spans="1:4" s="3" customFormat="1" ht="13.7" hidden="1" customHeight="1" x14ac:dyDescent="0.2">
      <c r="A13" s="635"/>
      <c r="B13" s="636"/>
      <c r="C13" s="637"/>
    </row>
    <row r="14" spans="1:4" s="3" customFormat="1" ht="15.75" customHeight="1" x14ac:dyDescent="0.2">
      <c r="A14" s="99">
        <v>1</v>
      </c>
      <c r="B14" s="89" t="str">
        <f>'[1]МБУ ЦБ'!B6</f>
        <v>На выполнение муниципального задания</v>
      </c>
      <c r="C14" s="446">
        <f>'[1]МБУ ЦБ'!V6</f>
        <v>3156650</v>
      </c>
      <c r="D14" s="19"/>
    </row>
    <row r="15" spans="1:4" s="3" customFormat="1" ht="15.75" customHeight="1" x14ac:dyDescent="0.2">
      <c r="A15" s="99">
        <v>2</v>
      </c>
      <c r="B15" s="89" t="s">
        <v>155</v>
      </c>
      <c r="C15" s="446">
        <f>SUM(C17:C27)</f>
        <v>145000</v>
      </c>
    </row>
    <row r="16" spans="1:4" s="3" customFormat="1" ht="11.25" customHeight="1" x14ac:dyDescent="0.2">
      <c r="A16" s="99"/>
      <c r="B16" s="394" t="s">
        <v>82</v>
      </c>
      <c r="C16" s="446"/>
    </row>
    <row r="17" spans="1:3" s="3" customFormat="1" ht="12.75" x14ac:dyDescent="0.2">
      <c r="A17" s="99" t="s">
        <v>7</v>
      </c>
      <c r="B17" s="453" t="s">
        <v>735</v>
      </c>
      <c r="C17" s="446">
        <f>'[1]МБУ ЦБ'!V9</f>
        <v>145000</v>
      </c>
    </row>
    <row r="18" spans="1:3" s="3" customFormat="1" ht="12.75" x14ac:dyDescent="0.2">
      <c r="A18" s="99" t="s">
        <v>7</v>
      </c>
      <c r="B18" s="89"/>
      <c r="C18" s="446"/>
    </row>
    <row r="19" spans="1:3" s="3" customFormat="1" ht="12.75" x14ac:dyDescent="0.2">
      <c r="A19" s="99" t="s">
        <v>7</v>
      </c>
      <c r="B19" s="89"/>
      <c r="C19" s="446"/>
    </row>
    <row r="20" spans="1:3" s="3" customFormat="1" ht="12.75" x14ac:dyDescent="0.2">
      <c r="A20" s="99"/>
      <c r="B20" s="89"/>
      <c r="C20" s="446"/>
    </row>
    <row r="21" spans="1:3" s="3" customFormat="1" ht="12.75" x14ac:dyDescent="0.2">
      <c r="A21" s="99"/>
      <c r="B21" s="89"/>
      <c r="C21" s="446"/>
    </row>
    <row r="22" spans="1:3" s="3" customFormat="1" ht="12.75" x14ac:dyDescent="0.2">
      <c r="A22" s="99"/>
      <c r="B22" s="89"/>
      <c r="C22" s="446"/>
    </row>
    <row r="23" spans="1:3" s="3" customFormat="1" ht="12.75" x14ac:dyDescent="0.2">
      <c r="A23" s="99"/>
      <c r="B23" s="89"/>
      <c r="C23" s="446"/>
    </row>
    <row r="24" spans="1:3" s="3" customFormat="1" ht="12.75" x14ac:dyDescent="0.2">
      <c r="A24" s="99"/>
      <c r="B24" s="89"/>
      <c r="C24" s="446"/>
    </row>
    <row r="25" spans="1:3" s="3" customFormat="1" ht="12.75" x14ac:dyDescent="0.2">
      <c r="A25" s="99"/>
      <c r="B25" s="89"/>
      <c r="C25" s="446"/>
    </row>
    <row r="26" spans="1:3" s="3" customFormat="1" ht="12.75" x14ac:dyDescent="0.2">
      <c r="A26" s="99"/>
      <c r="B26" s="89"/>
      <c r="C26" s="446"/>
    </row>
    <row r="27" spans="1:3" s="3" customFormat="1" ht="12.75" x14ac:dyDescent="0.2">
      <c r="A27" s="99"/>
      <c r="B27" s="89"/>
      <c r="C27" s="446"/>
    </row>
    <row r="28" spans="1:3" s="3" customFormat="1" ht="12.75" x14ac:dyDescent="0.2">
      <c r="A28" s="621" t="s">
        <v>334</v>
      </c>
      <c r="B28" s="621"/>
      <c r="C28" s="447">
        <f>SUM(C14,C15)</f>
        <v>3301650</v>
      </c>
    </row>
    <row r="29" spans="1:3" s="168" customFormat="1" ht="12.75" x14ac:dyDescent="0.2">
      <c r="C29" s="3"/>
    </row>
    <row r="30" spans="1:3" s="3" customFormat="1" ht="12.75" x14ac:dyDescent="0.2"/>
    <row r="31" spans="1:3" s="3" customFormat="1" ht="12.75" x14ac:dyDescent="0.2"/>
    <row r="32" spans="1:3" s="3" customFormat="1" ht="12.75" x14ac:dyDescent="0.2"/>
    <row r="33" s="3" customFormat="1" ht="12.75" x14ac:dyDescent="0.2"/>
    <row r="34" s="3" customFormat="1" ht="12.75" x14ac:dyDescent="0.2"/>
    <row r="35" s="3" customFormat="1" ht="12.75" x14ac:dyDescent="0.2"/>
    <row r="36" s="3" customFormat="1" ht="12.75" x14ac:dyDescent="0.2"/>
    <row r="37" s="3" customFormat="1" ht="12.75" x14ac:dyDescent="0.2"/>
    <row r="38" s="3" customFormat="1" ht="12.75" x14ac:dyDescent="0.2"/>
    <row r="39" s="3" customFormat="1" ht="12.75" x14ac:dyDescent="0.2"/>
  </sheetData>
  <mergeCells count="9">
    <mergeCell ref="A28:B28"/>
    <mergeCell ref="A9:A13"/>
    <mergeCell ref="B9:B13"/>
    <mergeCell ref="C9:C13"/>
    <mergeCell ref="B2:C2"/>
    <mergeCell ref="B3:C3"/>
    <mergeCell ref="B4:C4"/>
    <mergeCell ref="B6:C6"/>
    <mergeCell ref="B7:C7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32" zoomScaleNormal="100" workbookViewId="0">
      <selection activeCell="B29" sqref="B29"/>
    </sheetView>
  </sheetViews>
  <sheetFormatPr defaultColWidth="8.7109375" defaultRowHeight="15" x14ac:dyDescent="0.25"/>
  <cols>
    <col min="1" max="1" width="3.42578125" style="68" customWidth="1"/>
    <col min="2" max="2" width="60.140625" style="68" customWidth="1"/>
    <col min="3" max="3" width="10.7109375" style="68" customWidth="1"/>
    <col min="4" max="4" width="18.5703125" style="68" customWidth="1"/>
    <col min="5" max="16384" width="8.7109375" style="68"/>
  </cols>
  <sheetData>
    <row r="1" spans="1:4" s="19" customFormat="1" ht="12.75" x14ac:dyDescent="0.2">
      <c r="B1" s="640" t="s">
        <v>717</v>
      </c>
      <c r="C1" s="640"/>
      <c r="D1" s="448"/>
    </row>
    <row r="2" spans="1:4" s="19" customFormat="1" ht="12.75" x14ac:dyDescent="0.2">
      <c r="B2" s="640" t="s">
        <v>365</v>
      </c>
      <c r="C2" s="640"/>
      <c r="D2" s="448"/>
    </row>
    <row r="3" spans="1:4" s="19" customFormat="1" ht="12.75" x14ac:dyDescent="0.2">
      <c r="B3" s="640" t="s">
        <v>712</v>
      </c>
      <c r="C3" s="640"/>
      <c r="D3" s="448"/>
    </row>
    <row r="4" spans="1:4" s="19" customFormat="1" ht="12.75" x14ac:dyDescent="0.2">
      <c r="B4" s="640" t="s">
        <v>593</v>
      </c>
      <c r="C4" s="640"/>
      <c r="D4" s="448"/>
    </row>
    <row r="5" spans="1:4" s="19" customFormat="1" ht="12.75" x14ac:dyDescent="0.2">
      <c r="B5" s="640" t="s">
        <v>746</v>
      </c>
      <c r="C5" s="640"/>
      <c r="D5" s="448"/>
    </row>
    <row r="6" spans="1:4" s="19" customFormat="1" ht="12.75" x14ac:dyDescent="0.2">
      <c r="A6" s="19" t="s">
        <v>7</v>
      </c>
      <c r="B6" s="589" t="s">
        <v>718</v>
      </c>
      <c r="C6" s="589"/>
    </row>
    <row r="7" spans="1:4" s="19" customFormat="1" ht="12.75" x14ac:dyDescent="0.2">
      <c r="B7" s="589" t="s">
        <v>7</v>
      </c>
      <c r="C7" s="589"/>
    </row>
    <row r="8" spans="1:4" s="19" customFormat="1" ht="12.75" x14ac:dyDescent="0.2">
      <c r="C8" s="21"/>
    </row>
    <row r="9" spans="1:4" s="19" customFormat="1" ht="21" customHeight="1" x14ac:dyDescent="0.2">
      <c r="A9" s="638" t="s">
        <v>48</v>
      </c>
      <c r="B9" s="639" t="s">
        <v>719</v>
      </c>
      <c r="C9" s="639" t="s">
        <v>384</v>
      </c>
    </row>
    <row r="10" spans="1:4" s="19" customFormat="1" ht="12.75" customHeight="1" x14ac:dyDescent="0.2">
      <c r="A10" s="638"/>
      <c r="B10" s="639"/>
      <c r="C10" s="639"/>
    </row>
    <row r="11" spans="1:4" s="19" customFormat="1" ht="13.7" customHeight="1" x14ac:dyDescent="0.2">
      <c r="A11" s="638"/>
      <c r="B11" s="639"/>
      <c r="C11" s="639"/>
    </row>
    <row r="12" spans="1:4" s="19" customFormat="1" ht="9.75" customHeight="1" x14ac:dyDescent="0.2">
      <c r="A12" s="638"/>
      <c r="B12" s="639"/>
      <c r="C12" s="639"/>
    </row>
    <row r="13" spans="1:4" s="19" customFormat="1" ht="13.7" hidden="1" customHeight="1" x14ac:dyDescent="0.2">
      <c r="A13" s="638"/>
      <c r="B13" s="639"/>
      <c r="C13" s="639"/>
    </row>
    <row r="14" spans="1:4" s="19" customFormat="1" ht="13.7" customHeight="1" x14ac:dyDescent="0.2">
      <c r="A14" s="237">
        <v>1</v>
      </c>
      <c r="B14" s="246" t="s">
        <v>720</v>
      </c>
      <c r="C14" s="228"/>
    </row>
    <row r="15" spans="1:4" s="19" customFormat="1" ht="15.75" customHeight="1" x14ac:dyDescent="0.2">
      <c r="A15" s="228"/>
      <c r="B15" s="221" t="s">
        <v>385</v>
      </c>
      <c r="C15" s="449">
        <v>7695068</v>
      </c>
    </row>
    <row r="16" spans="1:4" s="19" customFormat="1" ht="15.75" customHeight="1" x14ac:dyDescent="0.2">
      <c r="A16" s="228"/>
      <c r="B16" s="221" t="s">
        <v>386</v>
      </c>
      <c r="C16" s="449"/>
    </row>
    <row r="17" spans="1:4" s="19" customFormat="1" ht="15.75" customHeight="1" x14ac:dyDescent="0.2">
      <c r="A17" s="228"/>
      <c r="B17" s="221" t="s">
        <v>721</v>
      </c>
      <c r="C17" s="449">
        <v>3895068</v>
      </c>
    </row>
    <row r="18" spans="1:4" s="19" customFormat="1" ht="15.75" customHeight="1" x14ac:dyDescent="0.2">
      <c r="A18" s="228"/>
      <c r="B18" s="221" t="s">
        <v>155</v>
      </c>
      <c r="C18" s="449">
        <v>80000</v>
      </c>
    </row>
    <row r="19" spans="1:4" s="19" customFormat="1" ht="11.25" customHeight="1" x14ac:dyDescent="0.2">
      <c r="A19" s="228"/>
      <c r="B19" s="227" t="s">
        <v>334</v>
      </c>
      <c r="C19" s="449">
        <v>7775068</v>
      </c>
    </row>
    <row r="20" spans="1:4" s="19" customFormat="1" ht="12.75" x14ac:dyDescent="0.2">
      <c r="A20" s="228" t="s">
        <v>7</v>
      </c>
      <c r="B20" s="227"/>
      <c r="C20" s="449"/>
    </row>
    <row r="21" spans="1:4" s="19" customFormat="1" ht="12.75" x14ac:dyDescent="0.2">
      <c r="A21" s="228" t="s">
        <v>7</v>
      </c>
      <c r="B21" s="227"/>
      <c r="C21" s="449"/>
    </row>
    <row r="22" spans="1:4" s="19" customFormat="1" ht="12.75" x14ac:dyDescent="0.2">
      <c r="A22" s="228">
        <v>2</v>
      </c>
      <c r="B22" s="246" t="s">
        <v>722</v>
      </c>
      <c r="C22" s="449"/>
      <c r="D22" s="19" t="s">
        <v>7</v>
      </c>
    </row>
    <row r="23" spans="1:4" s="19" customFormat="1" ht="12.75" x14ac:dyDescent="0.2">
      <c r="A23" s="228"/>
      <c r="B23" s="221" t="s">
        <v>385</v>
      </c>
      <c r="C23" s="449">
        <v>6590843</v>
      </c>
    </row>
    <row r="24" spans="1:4" s="19" customFormat="1" ht="12.75" x14ac:dyDescent="0.2">
      <c r="A24" s="228"/>
      <c r="B24" s="221" t="s">
        <v>386</v>
      </c>
      <c r="C24" s="449"/>
    </row>
    <row r="25" spans="1:4" s="19" customFormat="1" ht="12.75" x14ac:dyDescent="0.2">
      <c r="A25" s="228"/>
      <c r="B25" s="221" t="s">
        <v>721</v>
      </c>
      <c r="C25" s="449">
        <v>3883843</v>
      </c>
    </row>
    <row r="26" spans="1:4" s="19" customFormat="1" ht="12.75" x14ac:dyDescent="0.2">
      <c r="A26" s="228"/>
      <c r="B26" s="221" t="s">
        <v>155</v>
      </c>
      <c r="C26" s="449">
        <v>0</v>
      </c>
    </row>
    <row r="27" spans="1:4" s="19" customFormat="1" ht="12.75" x14ac:dyDescent="0.2">
      <c r="A27" s="228"/>
      <c r="B27" s="227" t="s">
        <v>334</v>
      </c>
      <c r="C27" s="449">
        <v>6590843</v>
      </c>
    </row>
    <row r="28" spans="1:4" s="19" customFormat="1" ht="12.75" x14ac:dyDescent="0.2">
      <c r="A28" s="228"/>
      <c r="B28" s="227"/>
      <c r="C28" s="449"/>
    </row>
    <row r="29" spans="1:4" s="19" customFormat="1" ht="12.75" x14ac:dyDescent="0.2">
      <c r="A29" s="228">
        <v>3</v>
      </c>
      <c r="B29" s="246" t="s">
        <v>723</v>
      </c>
      <c r="C29" s="449"/>
    </row>
    <row r="30" spans="1:4" s="19" customFormat="1" ht="12.75" x14ac:dyDescent="0.2">
      <c r="A30" s="228"/>
      <c r="B30" s="221" t="s">
        <v>385</v>
      </c>
      <c r="C30" s="449">
        <v>16246600</v>
      </c>
    </row>
    <row r="31" spans="1:4" s="19" customFormat="1" ht="12.75" x14ac:dyDescent="0.2">
      <c r="A31" s="228"/>
      <c r="B31" s="221" t="s">
        <v>386</v>
      </c>
      <c r="C31" s="449"/>
    </row>
    <row r="32" spans="1:4" s="19" customFormat="1" ht="12.75" x14ac:dyDescent="0.2">
      <c r="A32" s="228"/>
      <c r="B32" s="221" t="s">
        <v>721</v>
      </c>
      <c r="C32" s="449">
        <v>13750600</v>
      </c>
    </row>
    <row r="33" spans="1:3" s="19" customFormat="1" ht="12.75" x14ac:dyDescent="0.2">
      <c r="A33" s="228"/>
      <c r="B33" s="221" t="s">
        <v>155</v>
      </c>
      <c r="C33" s="449">
        <v>0</v>
      </c>
    </row>
    <row r="34" spans="1:3" s="19" customFormat="1" ht="12.75" x14ac:dyDescent="0.2">
      <c r="A34" s="228"/>
      <c r="B34" s="227" t="s">
        <v>334</v>
      </c>
      <c r="C34" s="449">
        <v>16246600</v>
      </c>
    </row>
    <row r="35" spans="1:3" s="19" customFormat="1" ht="12.75" x14ac:dyDescent="0.2">
      <c r="A35" s="228"/>
      <c r="B35" s="227"/>
      <c r="C35" s="449"/>
    </row>
    <row r="36" spans="1:3" s="19" customFormat="1" ht="12.75" x14ac:dyDescent="0.2">
      <c r="A36" s="228">
        <v>4</v>
      </c>
      <c r="B36" s="246" t="s">
        <v>724</v>
      </c>
      <c r="C36" s="449"/>
    </row>
    <row r="37" spans="1:3" s="19" customFormat="1" ht="12.75" x14ac:dyDescent="0.2">
      <c r="A37" s="228"/>
      <c r="B37" s="221" t="s">
        <v>385</v>
      </c>
      <c r="C37" s="449">
        <v>5398094</v>
      </c>
    </row>
    <row r="38" spans="1:3" s="19" customFormat="1" ht="12.75" x14ac:dyDescent="0.2">
      <c r="A38" s="228"/>
      <c r="B38" s="221" t="s">
        <v>386</v>
      </c>
      <c r="C38" s="449"/>
    </row>
    <row r="39" spans="1:3" s="19" customFormat="1" ht="12.75" x14ac:dyDescent="0.2">
      <c r="A39" s="228"/>
      <c r="B39" s="221" t="s">
        <v>721</v>
      </c>
      <c r="C39" s="449">
        <v>3098094</v>
      </c>
    </row>
    <row r="40" spans="1:3" s="19" customFormat="1" ht="12.75" x14ac:dyDescent="0.2">
      <c r="A40" s="228"/>
      <c r="B40" s="221" t="s">
        <v>155</v>
      </c>
      <c r="C40" s="449">
        <v>680000</v>
      </c>
    </row>
    <row r="41" spans="1:3" s="19" customFormat="1" ht="12.75" x14ac:dyDescent="0.2">
      <c r="A41" s="228"/>
      <c r="B41" s="227" t="s">
        <v>334</v>
      </c>
      <c r="C41" s="449">
        <v>6078094</v>
      </c>
    </row>
    <row r="42" spans="1:3" s="19" customFormat="1" ht="12.75" x14ac:dyDescent="0.2">
      <c r="A42" s="228"/>
      <c r="B42" s="227"/>
      <c r="C42" s="449"/>
    </row>
    <row r="43" spans="1:3" s="19" customFormat="1" ht="12.75" x14ac:dyDescent="0.2">
      <c r="A43" s="228">
        <v>5</v>
      </c>
      <c r="B43" s="246" t="s">
        <v>725</v>
      </c>
      <c r="C43" s="449"/>
    </row>
    <row r="44" spans="1:3" s="19" customFormat="1" ht="12.75" x14ac:dyDescent="0.2">
      <c r="A44" s="228"/>
      <c r="B44" s="221" t="s">
        <v>385</v>
      </c>
      <c r="C44" s="449">
        <v>15522994</v>
      </c>
    </row>
    <row r="45" spans="1:3" s="19" customFormat="1" ht="12.75" x14ac:dyDescent="0.2">
      <c r="A45" s="228"/>
      <c r="B45" s="221" t="s">
        <v>386</v>
      </c>
      <c r="C45" s="449"/>
    </row>
    <row r="46" spans="1:3" s="19" customFormat="1" ht="12.75" x14ac:dyDescent="0.2">
      <c r="A46" s="228"/>
      <c r="B46" s="221" t="s">
        <v>721</v>
      </c>
      <c r="C46" s="449">
        <v>15522994</v>
      </c>
    </row>
    <row r="47" spans="1:3" s="19" customFormat="1" ht="12.75" x14ac:dyDescent="0.2">
      <c r="A47" s="228"/>
      <c r="B47" s="221" t="s">
        <v>155</v>
      </c>
      <c r="C47" s="449">
        <v>0</v>
      </c>
    </row>
    <row r="48" spans="1:3" s="19" customFormat="1" ht="12.75" x14ac:dyDescent="0.2">
      <c r="A48" s="228"/>
      <c r="B48" s="227" t="s">
        <v>334</v>
      </c>
      <c r="C48" s="449">
        <v>15522994</v>
      </c>
    </row>
    <row r="49" spans="1:5" s="19" customFormat="1" ht="12.75" x14ac:dyDescent="0.2">
      <c r="A49" s="228"/>
      <c r="B49" s="227" t="s">
        <v>726</v>
      </c>
      <c r="C49" s="449">
        <v>51453599</v>
      </c>
      <c r="E49" s="19" t="s">
        <v>7</v>
      </c>
    </row>
    <row r="50" spans="1:5" s="19" customFormat="1" ht="12.75" x14ac:dyDescent="0.2">
      <c r="A50" s="228"/>
      <c r="B50" s="221" t="s">
        <v>386</v>
      </c>
      <c r="C50" s="449"/>
    </row>
    <row r="51" spans="1:5" s="19" customFormat="1" ht="12.75" x14ac:dyDescent="0.2">
      <c r="A51" s="228"/>
      <c r="B51" s="221" t="s">
        <v>721</v>
      </c>
      <c r="C51" s="449">
        <v>40150599</v>
      </c>
    </row>
    <row r="52" spans="1:5" s="19" customFormat="1" ht="12.75" x14ac:dyDescent="0.2">
      <c r="A52" s="228"/>
      <c r="B52" s="227" t="s">
        <v>727</v>
      </c>
      <c r="C52" s="449">
        <v>760000</v>
      </c>
    </row>
    <row r="53" spans="1:5" s="19" customFormat="1" ht="12.75" x14ac:dyDescent="0.2">
      <c r="A53" s="236"/>
      <c r="B53" s="236" t="s">
        <v>728</v>
      </c>
      <c r="C53" s="450">
        <v>52213599</v>
      </c>
    </row>
    <row r="54" spans="1:5" s="22" customFormat="1" ht="12.75" x14ac:dyDescent="0.2">
      <c r="C54" s="27"/>
    </row>
    <row r="55" spans="1:5" s="19" customFormat="1" ht="12.75" x14ac:dyDescent="0.2"/>
    <row r="56" spans="1:5" s="19" customFormat="1" ht="12.75" x14ac:dyDescent="0.2"/>
    <row r="57" spans="1:5" s="19" customFormat="1" ht="12.75" x14ac:dyDescent="0.2"/>
    <row r="58" spans="1:5" s="19" customFormat="1" ht="12.75" x14ac:dyDescent="0.2"/>
    <row r="59" spans="1:5" s="19" customFormat="1" ht="12.75" x14ac:dyDescent="0.2"/>
    <row r="60" spans="1:5" s="19" customFormat="1" ht="12.75" x14ac:dyDescent="0.2"/>
    <row r="61" spans="1:5" s="19" customFormat="1" ht="12.75" x14ac:dyDescent="0.2"/>
    <row r="62" spans="1:5" s="19" customFormat="1" ht="12.75" x14ac:dyDescent="0.2"/>
    <row r="63" spans="1:5" s="19" customFormat="1" ht="12.75" x14ac:dyDescent="0.2"/>
    <row r="64" spans="1:5" s="19" customFormat="1" ht="12.75" x14ac:dyDescent="0.2"/>
  </sheetData>
  <mergeCells count="10">
    <mergeCell ref="B7:C7"/>
    <mergeCell ref="A9:A13"/>
    <mergeCell ref="B9:B13"/>
    <mergeCell ref="C9:C13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scale="99" orientation="portrait" verticalDpi="0" r:id="rId1"/>
  <rowBreaks count="1" manualBreakCount="1">
    <brk id="53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>
      <selection activeCell="B22" sqref="B22"/>
    </sheetView>
  </sheetViews>
  <sheetFormatPr defaultRowHeight="15" x14ac:dyDescent="0.25"/>
  <cols>
    <col min="1" max="1" width="5.140625" customWidth="1"/>
    <col min="2" max="2" width="57.7109375" customWidth="1"/>
    <col min="3" max="3" width="19.5703125" customWidth="1"/>
    <col min="4" max="4" width="18.5703125" customWidth="1"/>
  </cols>
  <sheetData>
    <row r="1" spans="1:4" s="3" customFormat="1" ht="12.75" x14ac:dyDescent="0.2">
      <c r="B1" s="2"/>
      <c r="C1" s="241" t="s">
        <v>711</v>
      </c>
      <c r="D1" s="444"/>
    </row>
    <row r="2" spans="1:4" s="3" customFormat="1" ht="12.75" x14ac:dyDescent="0.2">
      <c r="B2" s="525" t="s">
        <v>365</v>
      </c>
      <c r="C2" s="525"/>
      <c r="D2" s="444"/>
    </row>
    <row r="3" spans="1:4" s="3" customFormat="1" ht="12.75" x14ac:dyDescent="0.2">
      <c r="B3" s="525" t="s">
        <v>712</v>
      </c>
      <c r="C3" s="525"/>
      <c r="D3" s="444"/>
    </row>
    <row r="4" spans="1:4" s="3" customFormat="1" ht="12.75" x14ac:dyDescent="0.2">
      <c r="B4" s="525" t="s">
        <v>593</v>
      </c>
      <c r="C4" s="525"/>
      <c r="D4" s="444"/>
    </row>
    <row r="5" spans="1:4" s="3" customFormat="1" ht="12.75" x14ac:dyDescent="0.2">
      <c r="B5" s="131"/>
      <c r="C5" s="129" t="s">
        <v>742</v>
      </c>
      <c r="D5" s="444"/>
    </row>
    <row r="6" spans="1:4" s="3" customFormat="1" ht="12.75" x14ac:dyDescent="0.2">
      <c r="B6" s="613" t="s">
        <v>713</v>
      </c>
      <c r="C6" s="613"/>
    </row>
    <row r="7" spans="1:4" s="3" customFormat="1" ht="12.75" x14ac:dyDescent="0.2">
      <c r="B7" s="613" t="s">
        <v>7</v>
      </c>
      <c r="C7" s="613"/>
    </row>
    <row r="8" spans="1:4" s="3" customFormat="1" ht="13.5" thickBot="1" x14ac:dyDescent="0.25">
      <c r="C8" s="165"/>
    </row>
    <row r="9" spans="1:4" s="3" customFormat="1" ht="21" customHeight="1" x14ac:dyDescent="0.2">
      <c r="A9" s="641" t="s">
        <v>48</v>
      </c>
      <c r="B9" s="643" t="s">
        <v>383</v>
      </c>
      <c r="C9" s="645" t="s">
        <v>384</v>
      </c>
    </row>
    <row r="10" spans="1:4" s="3" customFormat="1" ht="12.75" customHeight="1" x14ac:dyDescent="0.2">
      <c r="A10" s="642"/>
      <c r="B10" s="644"/>
      <c r="C10" s="646"/>
    </row>
    <row r="11" spans="1:4" s="3" customFormat="1" ht="13.7" customHeight="1" x14ac:dyDescent="0.2">
      <c r="A11" s="642"/>
      <c r="B11" s="644"/>
      <c r="C11" s="646"/>
    </row>
    <row r="12" spans="1:4" s="3" customFormat="1" ht="9.75" customHeight="1" x14ac:dyDescent="0.2">
      <c r="A12" s="642"/>
      <c r="B12" s="644"/>
      <c r="C12" s="646"/>
    </row>
    <row r="13" spans="1:4" s="3" customFormat="1" ht="13.7" hidden="1" customHeight="1" x14ac:dyDescent="0.2">
      <c r="A13" s="642"/>
      <c r="B13" s="644"/>
      <c r="C13" s="647"/>
    </row>
    <row r="14" spans="1:4" s="3" customFormat="1" ht="15.75" customHeight="1" x14ac:dyDescent="0.2">
      <c r="A14" s="99">
        <v>1</v>
      </c>
      <c r="B14" s="89" t="str">
        <f>'[1]МБУ ЖКХ контр обн'!A6</f>
        <v>На выполнение муниципального задания</v>
      </c>
      <c r="C14" s="166">
        <v>11939381</v>
      </c>
      <c r="D14" s="19"/>
    </row>
    <row r="15" spans="1:4" s="3" customFormat="1" ht="15.75" customHeight="1" x14ac:dyDescent="0.2">
      <c r="A15" s="99">
        <v>2</v>
      </c>
      <c r="B15" s="89" t="str">
        <f>'[1]МБУ ЖКХ контр обн'!A7</f>
        <v>в том числе:</v>
      </c>
      <c r="C15" s="166" t="s">
        <v>7</v>
      </c>
    </row>
    <row r="16" spans="1:4" s="3" customFormat="1" ht="11.25" customHeight="1" x14ac:dyDescent="0.2">
      <c r="A16" s="99"/>
      <c r="B16" s="89" t="str">
        <f>'[1]МБУ ЖКХ контр обн'!A8</f>
        <v>0501</v>
      </c>
      <c r="C16" s="166">
        <v>0</v>
      </c>
    </row>
    <row r="17" spans="1:3" s="3" customFormat="1" ht="12.75" x14ac:dyDescent="0.2">
      <c r="A17" s="99" t="s">
        <v>7</v>
      </c>
      <c r="B17" s="89" t="str">
        <f>'[1]МБУ ЖКХ контр обн'!A9</f>
        <v>0502</v>
      </c>
      <c r="C17" s="166">
        <v>658930</v>
      </c>
    </row>
    <row r="18" spans="1:3" s="3" customFormat="1" ht="12.75" x14ac:dyDescent="0.2">
      <c r="A18" s="99" t="s">
        <v>7</v>
      </c>
      <c r="B18" s="89" t="str">
        <f>'[1]МБУ ЖКХ контр обн'!A10</f>
        <v>0503</v>
      </c>
      <c r="C18" s="166">
        <v>5042564</v>
      </c>
    </row>
    <row r="19" spans="1:3" s="3" customFormat="1" ht="12.75" x14ac:dyDescent="0.2">
      <c r="A19" s="99"/>
      <c r="B19" s="445" t="s">
        <v>714</v>
      </c>
      <c r="C19" s="166">
        <v>6237887</v>
      </c>
    </row>
    <row r="20" spans="1:3" s="3" customFormat="1" ht="11.25" customHeight="1" x14ac:dyDescent="0.2">
      <c r="A20" s="99" t="s">
        <v>7</v>
      </c>
      <c r="B20" s="89" t="str">
        <f>'[1]МБУ ЖКХ контр обн'!A11</f>
        <v>Иные субсидии</v>
      </c>
      <c r="C20" s="166">
        <v>9574763</v>
      </c>
    </row>
    <row r="21" spans="1:3" s="3" customFormat="1" ht="12.75" customHeight="1" x14ac:dyDescent="0.2">
      <c r="A21" s="99"/>
      <c r="B21" s="89" t="str">
        <f>'[1]МБУ ЖКХ контр обн'!A12</f>
        <v>в том числе:</v>
      </c>
      <c r="C21" s="166" t="s">
        <v>7</v>
      </c>
    </row>
    <row r="22" spans="1:3" s="3" customFormat="1" ht="25.5" customHeight="1" x14ac:dyDescent="0.2">
      <c r="A22" s="99"/>
      <c r="B22" s="89" t="str">
        <f>'[1]МБУ ЖКХ контр обн'!A13</f>
        <v>0501</v>
      </c>
      <c r="C22" s="166">
        <v>798763</v>
      </c>
    </row>
    <row r="23" spans="1:3" s="3" customFormat="1" ht="12.75" customHeight="1" x14ac:dyDescent="0.2">
      <c r="A23" s="99"/>
      <c r="B23" s="89" t="str">
        <f>'[1]МБУ ЖКХ контр обн'!A14</f>
        <v>из них:</v>
      </c>
      <c r="C23" s="166">
        <v>0</v>
      </c>
    </row>
    <row r="24" spans="1:3" s="3" customFormat="1" ht="29.25" customHeight="1" x14ac:dyDescent="0.2">
      <c r="A24" s="99"/>
      <c r="B24" s="89" t="str">
        <f>'[1]МБУ ЖКХ контр обн'!A15</f>
        <v>взносы на капитальный ремонт жилдомов (некомерческий фонд), согл Закону РД №57 от 09.07.2013 г.</v>
      </c>
      <c r="C24" s="166">
        <v>258763</v>
      </c>
    </row>
    <row r="25" spans="1:3" s="3" customFormat="1" ht="12.75" customHeight="1" x14ac:dyDescent="0.2">
      <c r="A25" s="99"/>
      <c r="B25" s="89" t="str">
        <f>'[1]МБУ ЖКХ контр обн'!A16</f>
        <v>на составление проекта санитарной зоны</v>
      </c>
      <c r="C25" s="166">
        <v>40000</v>
      </c>
    </row>
    <row r="26" spans="1:3" s="3" customFormat="1" ht="12.75" customHeight="1" x14ac:dyDescent="0.2">
      <c r="A26" s="99"/>
      <c r="B26" s="89" t="str">
        <f>'[1]МБУ ЖКХ контр обн'!A17</f>
        <v>на составление проектно-сметной документации</v>
      </c>
      <c r="C26" s="166">
        <v>500000</v>
      </c>
    </row>
    <row r="27" spans="1:3" s="3" customFormat="1" ht="12.75" customHeight="1" x14ac:dyDescent="0.2">
      <c r="A27" s="99"/>
      <c r="B27" s="89">
        <f>'[1]МБУ ЖКХ контр обн'!A18</f>
        <v>0</v>
      </c>
      <c r="C27" s="166">
        <v>0</v>
      </c>
    </row>
    <row r="28" spans="1:3" s="3" customFormat="1" ht="12.75" customHeight="1" x14ac:dyDescent="0.2">
      <c r="A28" s="99"/>
      <c r="B28" s="89">
        <f>'[1]МБУ ЖКХ контр обн'!A19</f>
        <v>0</v>
      </c>
      <c r="C28" s="166">
        <v>0</v>
      </c>
    </row>
    <row r="29" spans="1:3" s="3" customFormat="1" ht="12.75" customHeight="1" x14ac:dyDescent="0.2">
      <c r="A29" s="99"/>
      <c r="B29" s="89" t="str">
        <f>'[1]МБУ ЖКХ контр обн'!A20</f>
        <v>0502</v>
      </c>
      <c r="C29" s="166">
        <v>8776000</v>
      </c>
    </row>
    <row r="30" spans="1:3" s="3" customFormat="1" ht="12.75" customHeight="1" x14ac:dyDescent="0.2">
      <c r="A30" s="99"/>
      <c r="B30" s="89" t="str">
        <f>'[1]МБУ ЖКХ контр обн'!A21</f>
        <v>из них:</v>
      </c>
      <c r="C30" s="166">
        <v>0</v>
      </c>
    </row>
    <row r="31" spans="1:3" s="3" customFormat="1" ht="12.75" customHeight="1" x14ac:dyDescent="0.2">
      <c r="A31" s="99"/>
      <c r="B31" s="89" t="str">
        <f>'[1]МБУ ЖКХ контр обн'!A22</f>
        <v>на строительство канализации в местности "Бакьура" с. Ботлих</v>
      </c>
      <c r="C31" s="166">
        <v>7000000</v>
      </c>
    </row>
    <row r="32" spans="1:3" s="3" customFormat="1" ht="12.75" customHeight="1" x14ac:dyDescent="0.2">
      <c r="A32" s="99"/>
      <c r="B32" s="89" t="str">
        <f>'[1]МБУ ЖКХ контр обн'!A23</f>
        <v>на строительство водоотведения и ливнёвки в доме №17  с. Ботлих</v>
      </c>
      <c r="C32" s="166">
        <v>782000</v>
      </c>
    </row>
    <row r="33" spans="1:4" s="3" customFormat="1" ht="12.75" customHeight="1" x14ac:dyDescent="0.2">
      <c r="A33" s="99"/>
      <c r="B33" s="89" t="str">
        <f>'[1]МБУ ЖКХ контр обн'!A24</f>
        <v>на строительство канализации в местности "Сирахи" с. Ботлих</v>
      </c>
      <c r="C33" s="166">
        <v>619000</v>
      </c>
    </row>
    <row r="34" spans="1:4" s="3" customFormat="1" ht="31.7" customHeight="1" x14ac:dyDescent="0.2">
      <c r="A34" s="99"/>
      <c r="B34" s="89" t="str">
        <f>'[1]МБУ ЖКХ контр обн'!A25</f>
        <v>на строительство канализации в микрорайоне  в районе "Доручасток" с. Ботлих</v>
      </c>
      <c r="C34" s="166">
        <v>375000</v>
      </c>
    </row>
    <row r="35" spans="1:4" s="3" customFormat="1" ht="12.75" customHeight="1" x14ac:dyDescent="0.2">
      <c r="A35" s="99"/>
      <c r="B35" s="89" t="str">
        <f>'[1]МБУ ЖКХ контр обн'!A29</f>
        <v>0503</v>
      </c>
      <c r="C35" s="166">
        <v>0</v>
      </c>
    </row>
    <row r="36" spans="1:4" s="3" customFormat="1" ht="12.75" customHeight="1" x14ac:dyDescent="0.2">
      <c r="A36" s="99"/>
      <c r="B36" s="89" t="str">
        <f>'[1]МБУ ЖКХ контр обн'!A30</f>
        <v>из них;</v>
      </c>
      <c r="C36" s="166" t="s">
        <v>7</v>
      </c>
    </row>
    <row r="37" spans="1:4" s="3" customFormat="1" ht="12.75" customHeight="1" x14ac:dyDescent="0.2">
      <c r="A37" s="99"/>
      <c r="B37" s="89">
        <f>'[1]МБУ ЖКХ контр обн'!A31</f>
        <v>0</v>
      </c>
      <c r="C37" s="166">
        <v>0</v>
      </c>
    </row>
    <row r="38" spans="1:4" s="3" customFormat="1" ht="12.75" customHeight="1" x14ac:dyDescent="0.2">
      <c r="A38" s="99"/>
      <c r="B38" s="89">
        <f>'[1]МБУ ЖКХ контр обн'!A32</f>
        <v>0</v>
      </c>
      <c r="C38" s="166">
        <v>0</v>
      </c>
      <c r="D38" s="3" t="s">
        <v>7</v>
      </c>
    </row>
    <row r="39" spans="1:4" s="3" customFormat="1" ht="12.75" customHeight="1" x14ac:dyDescent="0.2">
      <c r="A39" s="99"/>
      <c r="B39" s="89">
        <f>'[1]МБУ ЖКХ контр обн'!A33</f>
        <v>0</v>
      </c>
      <c r="C39" s="166">
        <v>0</v>
      </c>
    </row>
    <row r="40" spans="1:4" s="3" customFormat="1" ht="12.75" customHeight="1" x14ac:dyDescent="0.2">
      <c r="A40" s="99"/>
      <c r="B40" s="89" t="str">
        <f>'[1]МБУ ЖКХ контр обн'!A34</f>
        <v>ИТОГО:</v>
      </c>
      <c r="C40" s="166">
        <v>21514144</v>
      </c>
    </row>
    <row r="41" spans="1:4" s="3" customFormat="1" ht="12.75" x14ac:dyDescent="0.2"/>
    <row r="42" spans="1:4" s="3" customFormat="1" ht="12.75" x14ac:dyDescent="0.2"/>
    <row r="43" spans="1:4" s="3" customFormat="1" ht="12.75" customHeight="1" x14ac:dyDescent="0.2"/>
    <row r="44" spans="1:4" s="3" customFormat="1" ht="12.75" x14ac:dyDescent="0.2"/>
    <row r="45" spans="1:4" s="3" customFormat="1" ht="12.75" customHeight="1" x14ac:dyDescent="0.2"/>
    <row r="46" spans="1:4" s="3" customFormat="1" ht="12.75" x14ac:dyDescent="0.2"/>
  </sheetData>
  <mergeCells count="8">
    <mergeCell ref="A9:A13"/>
    <mergeCell ref="B9:B13"/>
    <mergeCell ref="C9:C13"/>
    <mergeCell ref="B2:C2"/>
    <mergeCell ref="B3:C3"/>
    <mergeCell ref="B4:C4"/>
    <mergeCell ref="B6:C6"/>
    <mergeCell ref="B7:C7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>
      <selection activeCell="H5" sqref="H5:K5"/>
    </sheetView>
  </sheetViews>
  <sheetFormatPr defaultColWidth="9.140625" defaultRowHeight="18" x14ac:dyDescent="0.25"/>
  <cols>
    <col min="1" max="1" width="4.5703125" style="207" customWidth="1"/>
    <col min="2" max="2" width="32.85546875" style="207" customWidth="1"/>
    <col min="3" max="4" width="13.5703125" style="207" customWidth="1"/>
    <col min="5" max="5" width="10.42578125" style="207" customWidth="1"/>
    <col min="6" max="6" width="10.85546875" style="207" customWidth="1"/>
    <col min="7" max="7" width="11.5703125" style="207" customWidth="1"/>
    <col min="8" max="8" width="8.140625" style="207" customWidth="1"/>
    <col min="9" max="9" width="15.42578125" style="207" customWidth="1"/>
    <col min="10" max="10" width="24.42578125" style="207" hidden="1" customWidth="1"/>
    <col min="11" max="11" width="11.140625" style="207" customWidth="1"/>
    <col min="12" max="16384" width="9.140625" style="207"/>
  </cols>
  <sheetData>
    <row r="1" spans="1:11" x14ac:dyDescent="0.25">
      <c r="F1" s="649" t="s">
        <v>729</v>
      </c>
      <c r="G1" s="649"/>
      <c r="H1" s="649"/>
      <c r="I1" s="649"/>
      <c r="J1" s="649"/>
      <c r="K1" s="649"/>
    </row>
    <row r="2" spans="1:11" x14ac:dyDescent="0.25">
      <c r="F2" s="649" t="s">
        <v>365</v>
      </c>
      <c r="G2" s="649"/>
      <c r="H2" s="649"/>
      <c r="I2" s="649"/>
      <c r="J2" s="649"/>
      <c r="K2" s="649"/>
    </row>
    <row r="3" spans="1:11" x14ac:dyDescent="0.25">
      <c r="F3" s="649" t="s">
        <v>730</v>
      </c>
      <c r="G3" s="649"/>
      <c r="H3" s="649"/>
      <c r="I3" s="649"/>
      <c r="J3" s="649"/>
      <c r="K3" s="649"/>
    </row>
    <row r="4" spans="1:11" x14ac:dyDescent="0.25">
      <c r="F4" s="247"/>
      <c r="G4" s="247"/>
      <c r="H4" s="649" t="s">
        <v>593</v>
      </c>
      <c r="I4" s="649"/>
      <c r="J4" s="649"/>
      <c r="K4" s="649"/>
    </row>
    <row r="5" spans="1:11" x14ac:dyDescent="0.25">
      <c r="F5" s="247"/>
      <c r="G5" s="247"/>
      <c r="H5" s="649" t="s">
        <v>742</v>
      </c>
      <c r="I5" s="649"/>
      <c r="J5" s="649"/>
      <c r="K5" s="649"/>
    </row>
    <row r="7" spans="1:11" s="208" customFormat="1" ht="18.75" x14ac:dyDescent="0.3">
      <c r="A7" s="648" t="s">
        <v>430</v>
      </c>
      <c r="B7" s="502"/>
      <c r="C7" s="502"/>
      <c r="D7" s="502"/>
      <c r="E7" s="502"/>
      <c r="F7" s="502"/>
      <c r="G7" s="502"/>
      <c r="H7" s="502"/>
      <c r="I7" s="502"/>
      <c r="J7" s="502"/>
    </row>
    <row r="8" spans="1:11" s="208" customFormat="1" ht="18.75" x14ac:dyDescent="0.3">
      <c r="A8" s="648" t="s">
        <v>731</v>
      </c>
      <c r="B8" s="648"/>
      <c r="C8" s="648"/>
      <c r="D8" s="648"/>
      <c r="E8" s="648"/>
      <c r="F8" s="648"/>
      <c r="G8" s="648"/>
      <c r="H8" s="648"/>
      <c r="I8" s="648"/>
      <c r="J8" s="648"/>
      <c r="K8" s="208" t="s">
        <v>431</v>
      </c>
    </row>
    <row r="9" spans="1:11" s="208" customFormat="1" ht="18.75" x14ac:dyDescent="0.3">
      <c r="A9" s="650" t="s">
        <v>48</v>
      </c>
      <c r="B9" s="650" t="s">
        <v>432</v>
      </c>
      <c r="C9" s="651" t="s">
        <v>433</v>
      </c>
      <c r="D9" s="650" t="s">
        <v>434</v>
      </c>
      <c r="E9" s="650" t="s">
        <v>435</v>
      </c>
      <c r="F9" s="650"/>
      <c r="G9" s="650" t="s">
        <v>436</v>
      </c>
      <c r="H9" s="650"/>
      <c r="I9" s="650"/>
      <c r="J9" s="650"/>
      <c r="K9" s="654" t="s">
        <v>437</v>
      </c>
    </row>
    <row r="10" spans="1:11" s="208" customFormat="1" ht="18.75" x14ac:dyDescent="0.3">
      <c r="A10" s="650"/>
      <c r="B10" s="650"/>
      <c r="C10" s="652"/>
      <c r="D10" s="650"/>
      <c r="E10" s="650" t="s">
        <v>438</v>
      </c>
      <c r="F10" s="650" t="s">
        <v>439</v>
      </c>
      <c r="G10" s="650" t="s">
        <v>440</v>
      </c>
      <c r="H10" s="650" t="s">
        <v>441</v>
      </c>
      <c r="I10" s="650"/>
      <c r="J10" s="650"/>
      <c r="K10" s="655"/>
    </row>
    <row r="11" spans="1:11" s="208" customFormat="1" ht="33.950000000000003" customHeight="1" x14ac:dyDescent="0.3">
      <c r="A11" s="650"/>
      <c r="B11" s="650"/>
      <c r="C11" s="653"/>
      <c r="D11" s="650"/>
      <c r="E11" s="650"/>
      <c r="F11" s="650"/>
      <c r="G11" s="650"/>
      <c r="H11" s="209" t="s">
        <v>442</v>
      </c>
      <c r="I11" s="209" t="s">
        <v>443</v>
      </c>
      <c r="J11" s="650"/>
      <c r="K11" s="656"/>
    </row>
    <row r="12" spans="1:11" s="208" customFormat="1" ht="18.75" x14ac:dyDescent="0.3">
      <c r="A12" s="210">
        <v>1</v>
      </c>
      <c r="B12" s="210" t="s">
        <v>444</v>
      </c>
      <c r="C12" s="210" t="s">
        <v>445</v>
      </c>
      <c r="D12" s="211">
        <v>6958.9</v>
      </c>
      <c r="E12" s="211">
        <v>540.9</v>
      </c>
      <c r="F12" s="210">
        <v>2418</v>
      </c>
      <c r="G12" s="210" t="s">
        <v>446</v>
      </c>
      <c r="H12" s="210">
        <v>1</v>
      </c>
      <c r="I12" s="212" t="s">
        <v>447</v>
      </c>
      <c r="J12" s="210"/>
      <c r="K12" s="210">
        <v>4000</v>
      </c>
    </row>
    <row r="13" spans="1:11" s="208" customFormat="1" ht="18.75" hidden="1" x14ac:dyDescent="0.3">
      <c r="A13" s="210"/>
      <c r="B13" s="210"/>
      <c r="C13" s="210"/>
      <c r="D13" s="211"/>
      <c r="E13" s="211"/>
      <c r="F13" s="210"/>
      <c r="G13" s="210"/>
      <c r="H13" s="210"/>
      <c r="I13" s="213"/>
      <c r="J13" s="210"/>
      <c r="K13" s="214"/>
    </row>
    <row r="14" spans="1:11" s="208" customFormat="1" ht="18.75" x14ac:dyDescent="0.3">
      <c r="A14" s="210"/>
      <c r="B14" s="215" t="s">
        <v>257</v>
      </c>
      <c r="C14" s="215"/>
      <c r="D14" s="216">
        <v>6958.9</v>
      </c>
      <c r="E14" s="216">
        <v>540.9</v>
      </c>
      <c r="F14" s="216">
        <v>2418</v>
      </c>
      <c r="G14" s="216">
        <v>0</v>
      </c>
      <c r="H14" s="216">
        <v>1</v>
      </c>
      <c r="I14" s="216">
        <v>0</v>
      </c>
      <c r="J14" s="216">
        <v>0</v>
      </c>
      <c r="K14" s="216">
        <v>4000</v>
      </c>
    </row>
    <row r="15" spans="1:11" s="208" customFormat="1" ht="18.75" hidden="1" x14ac:dyDescent="0.3">
      <c r="A15" s="217"/>
      <c r="B15" s="217"/>
      <c r="C15" s="218"/>
      <c r="D15" s="219"/>
      <c r="E15" s="219"/>
      <c r="F15" s="217"/>
      <c r="G15" s="217"/>
      <c r="H15" s="217"/>
      <c r="I15" s="220"/>
      <c r="J15" s="217"/>
      <c r="K15" s="217"/>
    </row>
    <row r="16" spans="1:11" s="208" customFormat="1" ht="18.75" x14ac:dyDescent="0.3"/>
  </sheetData>
  <mergeCells count="19">
    <mergeCell ref="K9:K11"/>
    <mergeCell ref="E10:E11"/>
    <mergeCell ref="F10:F11"/>
    <mergeCell ref="G10:G11"/>
    <mergeCell ref="H10:I10"/>
    <mergeCell ref="A8:J8"/>
    <mergeCell ref="A9:A11"/>
    <mergeCell ref="B9:B11"/>
    <mergeCell ref="C9:C11"/>
    <mergeCell ref="D9:D11"/>
    <mergeCell ref="E9:F9"/>
    <mergeCell ref="G9:I9"/>
    <mergeCell ref="J9:J11"/>
    <mergeCell ref="A7:J7"/>
    <mergeCell ref="F1:K1"/>
    <mergeCell ref="F2:K2"/>
    <mergeCell ref="F3:K3"/>
    <mergeCell ref="H4:K4"/>
    <mergeCell ref="H5:K5"/>
  </mergeCells>
  <pageMargins left="0.7" right="0.7" top="0.75" bottom="0.75" header="0.3" footer="0.3"/>
  <pageSetup paperSize="9" scale="9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7" zoomScale="60" zoomScaleNormal="100" workbookViewId="0">
      <selection activeCell="C21" sqref="C21"/>
    </sheetView>
  </sheetViews>
  <sheetFormatPr defaultRowHeight="15" x14ac:dyDescent="0.25"/>
  <cols>
    <col min="1" max="1" width="71.42578125" customWidth="1"/>
    <col min="2" max="2" width="15.28515625" customWidth="1"/>
    <col min="3" max="3" width="14.28515625" customWidth="1"/>
    <col min="4" max="4" width="15" customWidth="1"/>
  </cols>
  <sheetData>
    <row r="1" spans="1:4" x14ac:dyDescent="0.25">
      <c r="A1" s="478" t="s">
        <v>517</v>
      </c>
      <c r="B1" s="478"/>
      <c r="C1" s="478"/>
      <c r="D1" s="478"/>
    </row>
    <row r="2" spans="1:4" x14ac:dyDescent="0.25">
      <c r="A2" s="478" t="s">
        <v>306</v>
      </c>
      <c r="B2" s="478"/>
      <c r="C2" s="478"/>
      <c r="D2" s="479"/>
    </row>
    <row r="3" spans="1:4" ht="14.1" customHeight="1" x14ac:dyDescent="0.25">
      <c r="A3" s="478" t="s">
        <v>518</v>
      </c>
      <c r="B3" s="478"/>
      <c r="C3" s="478"/>
      <c r="D3" s="479"/>
    </row>
    <row r="4" spans="1:4" ht="14.1" customHeight="1" x14ac:dyDescent="0.25">
      <c r="A4" s="478" t="s">
        <v>519</v>
      </c>
      <c r="B4" s="478"/>
      <c r="C4" s="478"/>
      <c r="D4" s="479"/>
    </row>
    <row r="5" spans="1:4" x14ac:dyDescent="0.25">
      <c r="A5" s="478" t="s">
        <v>738</v>
      </c>
      <c r="B5" s="478"/>
      <c r="C5" s="478"/>
      <c r="D5" s="479"/>
    </row>
    <row r="6" spans="1:4" ht="15.75" x14ac:dyDescent="0.25">
      <c r="A6" s="480" t="s">
        <v>307</v>
      </c>
      <c r="B6" s="480"/>
      <c r="C6" s="480"/>
      <c r="D6" s="481"/>
    </row>
    <row r="7" spans="1:4" ht="15.75" x14ac:dyDescent="0.25">
      <c r="A7" s="480" t="s">
        <v>308</v>
      </c>
      <c r="B7" s="480"/>
      <c r="C7" s="480"/>
      <c r="D7" s="481"/>
    </row>
    <row r="8" spans="1:4" ht="15.75" x14ac:dyDescent="0.25">
      <c r="A8" s="480" t="s">
        <v>520</v>
      </c>
      <c r="B8" s="480"/>
      <c r="C8" s="480"/>
      <c r="D8" s="481"/>
    </row>
    <row r="9" spans="1:4" ht="15.75" x14ac:dyDescent="0.25">
      <c r="A9" s="473" t="s">
        <v>309</v>
      </c>
      <c r="B9" s="473"/>
      <c r="C9" s="473"/>
      <c r="D9" s="474"/>
    </row>
    <row r="10" spans="1:4" ht="13.7" customHeight="1" x14ac:dyDescent="0.25">
      <c r="A10" s="475" t="s">
        <v>50</v>
      </c>
      <c r="B10" s="477" t="s">
        <v>310</v>
      </c>
      <c r="C10" s="477"/>
      <c r="D10" s="477"/>
    </row>
    <row r="11" spans="1:4" s="3" customFormat="1" ht="15.75" x14ac:dyDescent="0.25">
      <c r="A11" s="476"/>
      <c r="B11" s="230" t="s">
        <v>311</v>
      </c>
      <c r="C11" s="230" t="s">
        <v>312</v>
      </c>
      <c r="D11" s="230" t="s">
        <v>521</v>
      </c>
    </row>
    <row r="12" spans="1:4" x14ac:dyDescent="0.25">
      <c r="A12" s="58">
        <v>1</v>
      </c>
      <c r="B12" s="59">
        <v>2</v>
      </c>
      <c r="C12" s="58">
        <v>3</v>
      </c>
      <c r="D12" s="59">
        <v>4</v>
      </c>
    </row>
    <row r="13" spans="1:4" ht="31.5" x14ac:dyDescent="0.25">
      <c r="A13" s="60" t="s">
        <v>313</v>
      </c>
      <c r="B13" s="75">
        <v>859359.06999999983</v>
      </c>
      <c r="C13" s="75">
        <v>791178.82799999998</v>
      </c>
      <c r="D13" s="75">
        <v>791612.23600000003</v>
      </c>
    </row>
    <row r="14" spans="1:4" ht="31.5" x14ac:dyDescent="0.25">
      <c r="A14" s="60" t="s">
        <v>314</v>
      </c>
      <c r="B14" s="76">
        <v>198905</v>
      </c>
      <c r="C14" s="76">
        <v>159124</v>
      </c>
      <c r="D14" s="76">
        <v>159124</v>
      </c>
    </row>
    <row r="15" spans="1:4" ht="47.25" x14ac:dyDescent="0.25">
      <c r="A15" s="61" t="s">
        <v>315</v>
      </c>
      <c r="B15" s="77">
        <v>198905</v>
      </c>
      <c r="C15" s="77">
        <v>159124</v>
      </c>
      <c r="D15" s="77">
        <v>159124</v>
      </c>
    </row>
    <row r="16" spans="1:4" ht="63" x14ac:dyDescent="0.25">
      <c r="A16" s="62" t="str">
        <f>'[1]Доходы №3'!D32</f>
        <v>Дотация на содержание прочего персонала общеоб-разовательных учреждений, передаваемых на местный бюджет из средств субвенций, выделяемых бюджетам муниципальных районов для реализации основных общеобразовательных программ</v>
      </c>
      <c r="B16" s="78">
        <v>8515</v>
      </c>
      <c r="C16" s="78">
        <v>0</v>
      </c>
      <c r="D16" s="78">
        <v>0</v>
      </c>
    </row>
    <row r="17" spans="1:4" ht="31.5" x14ac:dyDescent="0.25">
      <c r="A17" s="60" t="s">
        <v>316</v>
      </c>
      <c r="B17" s="335">
        <v>15159.560000000001</v>
      </c>
      <c r="C17" s="76">
        <v>15159.560000000001</v>
      </c>
      <c r="D17" s="76">
        <v>15478.468000000001</v>
      </c>
    </row>
    <row r="18" spans="1:4" ht="25.5" x14ac:dyDescent="0.25">
      <c r="A18" s="336" t="s">
        <v>522</v>
      </c>
      <c r="B18" s="337">
        <v>7486.56</v>
      </c>
      <c r="C18" s="337">
        <v>7486.56</v>
      </c>
      <c r="D18" s="337">
        <v>7805.4679999999998</v>
      </c>
    </row>
    <row r="19" spans="1:4" ht="15.75" x14ac:dyDescent="0.25">
      <c r="A19" s="63" t="s">
        <v>84</v>
      </c>
      <c r="B19" s="79">
        <v>7673</v>
      </c>
      <c r="C19" s="79">
        <v>7673</v>
      </c>
      <c r="D19" s="79">
        <v>7673</v>
      </c>
    </row>
    <row r="20" spans="1:4" ht="31.5" x14ac:dyDescent="0.25">
      <c r="A20" s="60" t="s">
        <v>317</v>
      </c>
      <c r="B20" s="335">
        <v>636779.50999999989</v>
      </c>
      <c r="C20" s="76">
        <v>616895.26800000004</v>
      </c>
      <c r="D20" s="76">
        <v>617009.76800000004</v>
      </c>
    </row>
    <row r="21" spans="1:4" ht="63" x14ac:dyDescent="0.25">
      <c r="A21" s="64" t="s">
        <v>318</v>
      </c>
      <c r="B21" s="77">
        <v>422311</v>
      </c>
      <c r="C21" s="77">
        <v>422311</v>
      </c>
      <c r="D21" s="77">
        <v>422311</v>
      </c>
    </row>
    <row r="22" spans="1:4" ht="47.25" x14ac:dyDescent="0.25">
      <c r="A22" s="64" t="s">
        <v>319</v>
      </c>
      <c r="B22" s="77">
        <v>108688</v>
      </c>
      <c r="C22" s="77">
        <v>108688</v>
      </c>
      <c r="D22" s="77">
        <v>108688</v>
      </c>
    </row>
    <row r="23" spans="1:4" ht="63" x14ac:dyDescent="0.25">
      <c r="A23" s="65" t="s">
        <v>320</v>
      </c>
      <c r="B23" s="79">
        <v>0</v>
      </c>
      <c r="C23" s="79">
        <v>0</v>
      </c>
      <c r="D23" s="79">
        <v>0</v>
      </c>
    </row>
    <row r="24" spans="1:4" ht="63" x14ac:dyDescent="0.25">
      <c r="A24" s="66" t="s">
        <v>321</v>
      </c>
      <c r="B24" s="78">
        <v>2599</v>
      </c>
      <c r="C24" s="78">
        <v>2621</v>
      </c>
      <c r="D24" s="78">
        <v>2711</v>
      </c>
    </row>
    <row r="25" spans="1:4" ht="47.25" x14ac:dyDescent="0.25">
      <c r="A25" s="65" t="s">
        <v>322</v>
      </c>
      <c r="B25" s="79">
        <v>779</v>
      </c>
      <c r="C25" s="79">
        <v>714</v>
      </c>
      <c r="D25" s="79">
        <v>714</v>
      </c>
    </row>
    <row r="26" spans="1:4" ht="47.25" x14ac:dyDescent="0.25">
      <c r="A26" s="65" t="s">
        <v>323</v>
      </c>
      <c r="B26" s="79">
        <v>357</v>
      </c>
      <c r="C26" s="79">
        <v>357</v>
      </c>
      <c r="D26" s="79">
        <v>357</v>
      </c>
    </row>
    <row r="27" spans="1:4" ht="63" x14ac:dyDescent="0.25">
      <c r="A27" s="65" t="s">
        <v>324</v>
      </c>
      <c r="B27" s="79">
        <v>357</v>
      </c>
      <c r="C27" s="79">
        <v>357</v>
      </c>
      <c r="D27" s="79">
        <v>357</v>
      </c>
    </row>
    <row r="28" spans="1:4" ht="47.25" x14ac:dyDescent="0.25">
      <c r="A28" s="65" t="s">
        <v>325</v>
      </c>
      <c r="B28" s="79">
        <v>157</v>
      </c>
      <c r="C28" s="79">
        <v>157</v>
      </c>
      <c r="D28" s="79">
        <v>157</v>
      </c>
    </row>
    <row r="29" spans="1:4" ht="47.25" x14ac:dyDescent="0.25">
      <c r="A29" s="61" t="s">
        <v>326</v>
      </c>
      <c r="B29" s="79">
        <v>92333</v>
      </c>
      <c r="C29" s="79">
        <v>73866</v>
      </c>
      <c r="D29" s="79">
        <v>73866</v>
      </c>
    </row>
    <row r="30" spans="1:4" ht="31.5" x14ac:dyDescent="0.25">
      <c r="A30" s="69" t="s">
        <v>523</v>
      </c>
      <c r="B30" s="79">
        <v>787.6</v>
      </c>
      <c r="C30" s="79">
        <v>0</v>
      </c>
      <c r="D30" s="79">
        <v>0</v>
      </c>
    </row>
    <row r="31" spans="1:4" s="68" customFormat="1" ht="63" x14ac:dyDescent="0.25">
      <c r="A31" s="67" t="s">
        <v>327</v>
      </c>
      <c r="B31" s="337">
        <v>2949.21</v>
      </c>
      <c r="C31" s="337">
        <v>2359.3679999999999</v>
      </c>
      <c r="D31" s="337">
        <v>2359.3679999999999</v>
      </c>
    </row>
    <row r="32" spans="1:4" s="68" customFormat="1" ht="47.25" x14ac:dyDescent="0.25">
      <c r="A32" s="67" t="s">
        <v>328</v>
      </c>
      <c r="B32" s="79">
        <v>2604</v>
      </c>
      <c r="C32" s="79">
        <v>2604</v>
      </c>
      <c r="D32" s="79">
        <v>2604</v>
      </c>
    </row>
    <row r="33" spans="1:4" s="68" customFormat="1" ht="47.25" x14ac:dyDescent="0.25">
      <c r="A33" s="69" t="s">
        <v>329</v>
      </c>
      <c r="B33" s="79">
        <v>2767.6</v>
      </c>
      <c r="C33" s="79">
        <v>2767.6</v>
      </c>
      <c r="D33" s="79">
        <v>2767.6</v>
      </c>
    </row>
    <row r="34" spans="1:4" s="68" customFormat="1" ht="31.5" x14ac:dyDescent="0.25">
      <c r="A34" s="69" t="s">
        <v>330</v>
      </c>
      <c r="B34" s="79">
        <v>87.4</v>
      </c>
      <c r="C34" s="79">
        <v>90.4</v>
      </c>
      <c r="D34" s="79">
        <v>94</v>
      </c>
    </row>
    <row r="35" spans="1:4" s="68" customFormat="1" ht="15.75" x14ac:dyDescent="0.25">
      <c r="A35" s="70"/>
      <c r="B35" s="79"/>
      <c r="C35" s="79"/>
      <c r="D35" s="79"/>
    </row>
    <row r="36" spans="1:4" s="68" customFormat="1" ht="47.25" x14ac:dyDescent="0.25">
      <c r="A36" s="69" t="s">
        <v>331</v>
      </c>
      <c r="B36" s="79">
        <v>0</v>
      </c>
      <c r="C36" s="79">
        <v>0</v>
      </c>
      <c r="D36" s="79">
        <v>0</v>
      </c>
    </row>
    <row r="37" spans="1:4" ht="47.25" x14ac:dyDescent="0.25">
      <c r="A37" s="71" t="s">
        <v>332</v>
      </c>
      <c r="B37" s="78">
        <v>2.7</v>
      </c>
      <c r="C37" s="74">
        <v>2.9</v>
      </c>
      <c r="D37" s="74">
        <v>23.8</v>
      </c>
    </row>
    <row r="38" spans="1:4" s="68" customFormat="1" ht="15.75" x14ac:dyDescent="0.25">
      <c r="A38" s="72" t="s">
        <v>99</v>
      </c>
      <c r="B38" s="80">
        <v>0</v>
      </c>
      <c r="C38" s="80">
        <v>0</v>
      </c>
      <c r="D38" s="80">
        <v>0</v>
      </c>
    </row>
    <row r="39" spans="1:4" s="68" customFormat="1" ht="15.75" x14ac:dyDescent="0.25">
      <c r="A39" s="73"/>
      <c r="B39" s="73">
        <f>'[1]Доходы №3'!E59</f>
        <v>0</v>
      </c>
      <c r="C39" s="74"/>
      <c r="D39" s="74"/>
    </row>
  </sheetData>
  <mergeCells count="11">
    <mergeCell ref="A9:D9"/>
    <mergeCell ref="A10:A11"/>
    <mergeCell ref="B10:D10"/>
    <mergeCell ref="A1:D1"/>
    <mergeCell ref="A2:D2"/>
    <mergeCell ref="A3:D3"/>
    <mergeCell ref="A4:D4"/>
    <mergeCell ref="A5:D5"/>
    <mergeCell ref="A6:D6"/>
    <mergeCell ref="A7:D7"/>
    <mergeCell ref="A8:D8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zoomScaleNormal="100" workbookViewId="0">
      <selection activeCell="J15" sqref="J15"/>
    </sheetView>
  </sheetViews>
  <sheetFormatPr defaultRowHeight="15" x14ac:dyDescent="0.25"/>
  <cols>
    <col min="1" max="1" width="62.5703125" customWidth="1"/>
    <col min="2" max="2" width="5.42578125" customWidth="1"/>
    <col min="3" max="3" width="6.140625" customWidth="1"/>
    <col min="4" max="4" width="11.5703125" customWidth="1"/>
    <col min="5" max="5" width="11.85546875" customWidth="1"/>
    <col min="6" max="6" width="10.85546875" customWidth="1"/>
  </cols>
  <sheetData>
    <row r="1" spans="1:10" ht="14.1" customHeight="1" x14ac:dyDescent="0.25">
      <c r="A1" s="28"/>
      <c r="B1" s="486" t="s">
        <v>524</v>
      </c>
      <c r="C1" s="486"/>
      <c r="D1" s="486"/>
      <c r="E1" s="486"/>
      <c r="F1" s="486"/>
    </row>
    <row r="2" spans="1:10" ht="14.1" customHeight="1" x14ac:dyDescent="0.25">
      <c r="A2" s="28"/>
      <c r="B2" s="486" t="s">
        <v>258</v>
      </c>
      <c r="C2" s="486"/>
      <c r="D2" s="486"/>
      <c r="E2" s="486"/>
      <c r="F2" s="486"/>
    </row>
    <row r="3" spans="1:10" ht="14.1" customHeight="1" x14ac:dyDescent="0.25">
      <c r="A3" s="28"/>
      <c r="B3" s="487" t="s">
        <v>525</v>
      </c>
      <c r="C3" s="487"/>
      <c r="D3" s="487"/>
      <c r="E3" s="487"/>
      <c r="F3" s="487"/>
    </row>
    <row r="4" spans="1:10" ht="14.1" customHeight="1" x14ac:dyDescent="0.25">
      <c r="A4" s="28"/>
      <c r="B4" s="486" t="s">
        <v>739</v>
      </c>
      <c r="C4" s="486"/>
      <c r="D4" s="486"/>
      <c r="E4" s="486"/>
      <c r="F4" s="486"/>
    </row>
    <row r="5" spans="1:10" ht="12" customHeight="1" x14ac:dyDescent="0.25">
      <c r="A5" s="28"/>
      <c r="B5" s="29"/>
      <c r="C5" s="30"/>
      <c r="D5" s="31"/>
      <c r="E5" s="32"/>
    </row>
    <row r="6" spans="1:10" ht="16.5" customHeight="1" x14ac:dyDescent="0.25">
      <c r="A6" s="485" t="s">
        <v>259</v>
      </c>
      <c r="B6" s="485"/>
      <c r="C6" s="485"/>
      <c r="D6" s="485"/>
      <c r="E6" s="485"/>
      <c r="F6" s="485"/>
    </row>
    <row r="7" spans="1:10" ht="16.5" customHeight="1" x14ac:dyDescent="0.25">
      <c r="A7" s="485" t="s">
        <v>260</v>
      </c>
      <c r="B7" s="485"/>
      <c r="C7" s="485"/>
      <c r="D7" s="485"/>
      <c r="E7" s="485"/>
      <c r="F7" s="485"/>
    </row>
    <row r="8" spans="1:10" ht="13.7" customHeight="1" x14ac:dyDescent="0.25">
      <c r="A8" s="485" t="s">
        <v>526</v>
      </c>
      <c r="B8" s="485"/>
      <c r="C8" s="485"/>
      <c r="D8" s="485"/>
      <c r="E8" s="485"/>
      <c r="F8" s="485"/>
    </row>
    <row r="9" spans="1:10" ht="15.75" x14ac:dyDescent="0.25">
      <c r="A9" s="33" t="s">
        <v>7</v>
      </c>
      <c r="B9" s="34"/>
      <c r="C9" s="34"/>
      <c r="D9" s="34"/>
      <c r="E9" s="35"/>
    </row>
    <row r="10" spans="1:10" ht="42" customHeight="1" x14ac:dyDescent="0.25">
      <c r="A10" s="36" t="s">
        <v>103</v>
      </c>
      <c r="B10" s="37" t="s">
        <v>261</v>
      </c>
      <c r="C10" s="36" t="s">
        <v>262</v>
      </c>
      <c r="D10" s="38" t="s">
        <v>52</v>
      </c>
      <c r="E10" s="38" t="s">
        <v>53</v>
      </c>
      <c r="F10" s="38" t="s">
        <v>496</v>
      </c>
    </row>
    <row r="11" spans="1:10" ht="14.25" customHeight="1" x14ac:dyDescent="0.25">
      <c r="A11" s="39" t="s">
        <v>263</v>
      </c>
      <c r="B11" s="39" t="s">
        <v>109</v>
      </c>
      <c r="C11" s="39" t="s">
        <v>264</v>
      </c>
      <c r="D11" s="40">
        <v>4</v>
      </c>
      <c r="E11" s="39" t="s">
        <v>265</v>
      </c>
      <c r="F11" s="40">
        <v>5</v>
      </c>
    </row>
    <row r="12" spans="1:10" x14ac:dyDescent="0.25">
      <c r="A12" s="41" t="s">
        <v>266</v>
      </c>
      <c r="B12" s="42" t="s">
        <v>113</v>
      </c>
      <c r="C12" s="43"/>
      <c r="D12" s="44">
        <v>41695310.995119996</v>
      </c>
      <c r="E12" s="44">
        <v>41687610.995119996</v>
      </c>
      <c r="F12" s="44">
        <v>41687610.995119996</v>
      </c>
    </row>
    <row r="13" spans="1:10" ht="25.5" x14ac:dyDescent="0.25">
      <c r="A13" s="45" t="s">
        <v>267</v>
      </c>
      <c r="B13" s="46" t="s">
        <v>113</v>
      </c>
      <c r="C13" s="47" t="s">
        <v>116</v>
      </c>
      <c r="D13" s="48">
        <v>1954151.89304</v>
      </c>
      <c r="E13" s="338">
        <v>1954151.89304</v>
      </c>
      <c r="F13" s="50">
        <v>1954151.89304</v>
      </c>
    </row>
    <row r="14" spans="1:10" s="51" customFormat="1" ht="38.25" x14ac:dyDescent="0.2">
      <c r="A14" s="45" t="s">
        <v>268</v>
      </c>
      <c r="B14" s="46" t="s">
        <v>113</v>
      </c>
      <c r="C14" s="47" t="s">
        <v>121</v>
      </c>
      <c r="D14" s="48">
        <v>1982661.7432799998</v>
      </c>
      <c r="E14" s="48">
        <v>1982661.7432799998</v>
      </c>
      <c r="F14" s="48">
        <v>1982661.7432799998</v>
      </c>
      <c r="J14" s="51" t="s">
        <v>269</v>
      </c>
    </row>
    <row r="15" spans="1:10" ht="38.25" x14ac:dyDescent="0.25">
      <c r="A15" s="45" t="s">
        <v>270</v>
      </c>
      <c r="B15" s="46" t="s">
        <v>113</v>
      </c>
      <c r="C15" s="47" t="s">
        <v>125</v>
      </c>
      <c r="D15" s="48">
        <v>12484032.123559998</v>
      </c>
      <c r="E15" s="48">
        <v>12484032.123559998</v>
      </c>
      <c r="F15" s="48">
        <v>12484032.123559998</v>
      </c>
    </row>
    <row r="16" spans="1:10" ht="25.5" x14ac:dyDescent="0.25">
      <c r="A16" s="52" t="s">
        <v>134</v>
      </c>
      <c r="B16" s="53" t="s">
        <v>113</v>
      </c>
      <c r="C16" s="54" t="s">
        <v>135</v>
      </c>
      <c r="D16" s="44">
        <v>2700</v>
      </c>
      <c r="E16" s="44">
        <v>0</v>
      </c>
      <c r="F16" s="44">
        <v>0</v>
      </c>
    </row>
    <row r="17" spans="1:7" ht="25.5" x14ac:dyDescent="0.25">
      <c r="A17" s="45" t="s">
        <v>271</v>
      </c>
      <c r="B17" s="46" t="s">
        <v>113</v>
      </c>
      <c r="C17" s="47" t="s">
        <v>138</v>
      </c>
      <c r="D17" s="48">
        <v>7786172.42184</v>
      </c>
      <c r="E17" s="48">
        <v>7781172.42184</v>
      </c>
      <c r="F17" s="48">
        <v>7781172.42184</v>
      </c>
    </row>
    <row r="18" spans="1:7" ht="18.75" x14ac:dyDescent="0.25">
      <c r="A18" s="45" t="s">
        <v>272</v>
      </c>
      <c r="B18" s="46" t="s">
        <v>113</v>
      </c>
      <c r="C18" s="47" t="s">
        <v>182</v>
      </c>
      <c r="D18" s="48"/>
      <c r="E18" s="49"/>
      <c r="F18" s="55"/>
    </row>
    <row r="19" spans="1:7" x14ac:dyDescent="0.25">
      <c r="A19" s="45" t="s">
        <v>144</v>
      </c>
      <c r="B19" s="46" t="s">
        <v>113</v>
      </c>
      <c r="C19" s="47" t="s">
        <v>145</v>
      </c>
      <c r="D19" s="48">
        <v>2499999.8263599998</v>
      </c>
      <c r="E19" s="48">
        <v>2499999.8263599998</v>
      </c>
      <c r="F19" s="48">
        <v>2499999.8263599998</v>
      </c>
    </row>
    <row r="20" spans="1:7" x14ac:dyDescent="0.25">
      <c r="A20" s="45" t="s">
        <v>148</v>
      </c>
      <c r="B20" s="46" t="s">
        <v>113</v>
      </c>
      <c r="C20" s="47" t="s">
        <v>149</v>
      </c>
      <c r="D20" s="48">
        <v>14985592.98704</v>
      </c>
      <c r="E20" s="48">
        <v>14985592.98704</v>
      </c>
      <c r="F20" s="48">
        <v>14985592.98704</v>
      </c>
    </row>
    <row r="21" spans="1:7" ht="18.75" x14ac:dyDescent="0.25">
      <c r="A21" s="41" t="s">
        <v>273</v>
      </c>
      <c r="B21" s="42" t="s">
        <v>116</v>
      </c>
      <c r="C21" s="43"/>
      <c r="D21" s="44"/>
      <c r="E21" s="49"/>
      <c r="F21" s="55"/>
      <c r="G21" t="s">
        <v>7</v>
      </c>
    </row>
    <row r="22" spans="1:7" ht="18.75" x14ac:dyDescent="0.25">
      <c r="A22" s="45" t="s">
        <v>274</v>
      </c>
      <c r="B22" s="46" t="s">
        <v>116</v>
      </c>
      <c r="C22" s="47" t="s">
        <v>125</v>
      </c>
      <c r="D22" s="48"/>
      <c r="E22" s="49"/>
      <c r="F22" s="55"/>
    </row>
    <row r="23" spans="1:7" ht="25.5" x14ac:dyDescent="0.25">
      <c r="A23" s="41" t="s">
        <v>156</v>
      </c>
      <c r="B23" s="42" t="s">
        <v>121</v>
      </c>
      <c r="C23" s="43"/>
      <c r="D23" s="44">
        <v>3170836.2419999996</v>
      </c>
      <c r="E23" s="44">
        <v>2700836.2419999996</v>
      </c>
      <c r="F23" s="44">
        <v>2700836.2419999996</v>
      </c>
    </row>
    <row r="24" spans="1:7" ht="18.75" x14ac:dyDescent="0.25">
      <c r="A24" s="45" t="s">
        <v>275</v>
      </c>
      <c r="B24" s="46" t="s">
        <v>121</v>
      </c>
      <c r="C24" s="47" t="s">
        <v>116</v>
      </c>
      <c r="D24" s="48"/>
      <c r="E24" s="49"/>
      <c r="F24" s="55"/>
    </row>
    <row r="25" spans="1:7" x14ac:dyDescent="0.25">
      <c r="A25" s="45" t="s">
        <v>276</v>
      </c>
      <c r="B25" s="46" t="s">
        <v>121</v>
      </c>
      <c r="C25" s="47" t="s">
        <v>125</v>
      </c>
      <c r="D25" s="48">
        <v>0</v>
      </c>
      <c r="E25" s="48">
        <v>0</v>
      </c>
      <c r="F25" s="48">
        <v>0</v>
      </c>
    </row>
    <row r="26" spans="1:7" ht="25.5" x14ac:dyDescent="0.25">
      <c r="A26" s="45" t="s">
        <v>277</v>
      </c>
      <c r="B26" s="46" t="s">
        <v>121</v>
      </c>
      <c r="C26" s="47" t="s">
        <v>161</v>
      </c>
      <c r="D26" s="48">
        <v>3170836.2419999996</v>
      </c>
      <c r="E26" s="48">
        <v>2700836.2419999996</v>
      </c>
      <c r="F26" s="48">
        <v>2700836.2419999996</v>
      </c>
    </row>
    <row r="27" spans="1:7" ht="25.5" x14ac:dyDescent="0.25">
      <c r="A27" s="45" t="s">
        <v>278</v>
      </c>
      <c r="B27" s="46" t="s">
        <v>121</v>
      </c>
      <c r="C27" s="47" t="s">
        <v>246</v>
      </c>
      <c r="D27" s="48"/>
      <c r="E27" s="49"/>
      <c r="F27" s="55"/>
    </row>
    <row r="28" spans="1:7" x14ac:dyDescent="0.25">
      <c r="A28" s="41" t="s">
        <v>279</v>
      </c>
      <c r="B28" s="42" t="s">
        <v>125</v>
      </c>
      <c r="C28" s="43"/>
      <c r="D28" s="44">
        <v>29354943.674800001</v>
      </c>
      <c r="E28" s="44">
        <v>41854943.674800001</v>
      </c>
      <c r="F28" s="44">
        <v>16854943.674800001</v>
      </c>
    </row>
    <row r="29" spans="1:7" x14ac:dyDescent="0.25">
      <c r="A29" s="45" t="s">
        <v>165</v>
      </c>
      <c r="B29" s="46" t="s">
        <v>125</v>
      </c>
      <c r="C29" s="47" t="s">
        <v>113</v>
      </c>
      <c r="D29" s="48">
        <v>0</v>
      </c>
      <c r="E29" s="48">
        <v>0</v>
      </c>
      <c r="F29" s="48">
        <v>0</v>
      </c>
    </row>
    <row r="30" spans="1:7" x14ac:dyDescent="0.25">
      <c r="A30" s="45" t="s">
        <v>169</v>
      </c>
      <c r="B30" s="46" t="s">
        <v>125</v>
      </c>
      <c r="C30" s="47" t="s">
        <v>135</v>
      </c>
      <c r="D30" s="48">
        <v>4162943.6747999997</v>
      </c>
      <c r="E30" s="48">
        <v>4162943.6747999997</v>
      </c>
      <c r="F30" s="48">
        <v>4162943.6747999997</v>
      </c>
    </row>
    <row r="31" spans="1:7" ht="18.75" x14ac:dyDescent="0.25">
      <c r="A31" s="45" t="s">
        <v>280</v>
      </c>
      <c r="B31" s="46" t="s">
        <v>125</v>
      </c>
      <c r="C31" s="47" t="s">
        <v>205</v>
      </c>
      <c r="D31" s="48"/>
      <c r="E31" s="49"/>
      <c r="F31" s="55"/>
    </row>
    <row r="32" spans="1:7" x14ac:dyDescent="0.25">
      <c r="A32" s="45" t="s">
        <v>281</v>
      </c>
      <c r="B32" s="46" t="s">
        <v>125</v>
      </c>
      <c r="C32" s="47" t="s">
        <v>161</v>
      </c>
      <c r="D32" s="48">
        <v>25192000</v>
      </c>
      <c r="E32" s="48">
        <v>37692000</v>
      </c>
      <c r="F32" s="48">
        <v>12692000</v>
      </c>
    </row>
    <row r="33" spans="1:6" ht="18.75" x14ac:dyDescent="0.25">
      <c r="A33" s="45" t="s">
        <v>282</v>
      </c>
      <c r="B33" s="46" t="s">
        <v>125</v>
      </c>
      <c r="C33" s="47" t="s">
        <v>237</v>
      </c>
      <c r="D33" s="48"/>
      <c r="E33" s="49"/>
      <c r="F33" s="55"/>
    </row>
    <row r="34" spans="1:6" x14ac:dyDescent="0.25">
      <c r="A34" s="41" t="s">
        <v>283</v>
      </c>
      <c r="B34" s="42" t="s">
        <v>135</v>
      </c>
      <c r="C34" s="43"/>
      <c r="D34" s="44">
        <v>21514144</v>
      </c>
      <c r="E34" s="44">
        <v>5042564</v>
      </c>
      <c r="F34" s="44">
        <v>5042564</v>
      </c>
    </row>
    <row r="35" spans="1:6" ht="18.75" x14ac:dyDescent="0.25">
      <c r="A35" s="45" t="s">
        <v>284</v>
      </c>
      <c r="B35" s="46" t="s">
        <v>135</v>
      </c>
      <c r="C35" s="47" t="s">
        <v>113</v>
      </c>
      <c r="D35" s="48"/>
      <c r="E35" s="49"/>
      <c r="F35" s="55"/>
    </row>
    <row r="36" spans="1:6" ht="18.75" x14ac:dyDescent="0.25">
      <c r="A36" s="45" t="s">
        <v>285</v>
      </c>
      <c r="B36" s="46" t="s">
        <v>135</v>
      </c>
      <c r="C36" s="47" t="s">
        <v>116</v>
      </c>
      <c r="D36" s="48">
        <v>10233693</v>
      </c>
      <c r="E36" s="49"/>
      <c r="F36" s="55"/>
    </row>
    <row r="37" spans="1:6" x14ac:dyDescent="0.25">
      <c r="A37" s="45" t="s">
        <v>286</v>
      </c>
      <c r="B37" s="46" t="s">
        <v>135</v>
      </c>
      <c r="C37" s="47" t="s">
        <v>121</v>
      </c>
      <c r="D37" s="48">
        <v>5042564</v>
      </c>
      <c r="E37" s="48">
        <v>5042564</v>
      </c>
      <c r="F37" s="48">
        <v>5042564</v>
      </c>
    </row>
    <row r="38" spans="1:6" ht="18.75" x14ac:dyDescent="0.25">
      <c r="A38" s="45" t="s">
        <v>287</v>
      </c>
      <c r="B38" s="46" t="s">
        <v>135</v>
      </c>
      <c r="C38" s="47" t="s">
        <v>135</v>
      </c>
      <c r="D38" s="48">
        <v>6237887</v>
      </c>
      <c r="E38" s="49"/>
      <c r="F38" s="55"/>
    </row>
    <row r="39" spans="1:6" x14ac:dyDescent="0.25">
      <c r="A39" s="41" t="s">
        <v>181</v>
      </c>
      <c r="B39" s="42" t="s">
        <v>182</v>
      </c>
      <c r="C39" s="43"/>
      <c r="D39" s="44">
        <v>724889407.32819176</v>
      </c>
      <c r="E39" s="44">
        <v>637398962.47822833</v>
      </c>
      <c r="F39" s="44">
        <v>660613024.47822833</v>
      </c>
    </row>
    <row r="40" spans="1:6" x14ac:dyDescent="0.25">
      <c r="A40" s="45" t="s">
        <v>288</v>
      </c>
      <c r="B40" s="46" t="s">
        <v>182</v>
      </c>
      <c r="C40" s="47" t="s">
        <v>113</v>
      </c>
      <c r="D40" s="48">
        <v>184302389.73324171</v>
      </c>
      <c r="E40" s="48">
        <v>183742389.73324171</v>
      </c>
      <c r="F40" s="48">
        <v>183742389.73324171</v>
      </c>
    </row>
    <row r="41" spans="1:6" x14ac:dyDescent="0.25">
      <c r="A41" s="45" t="s">
        <v>189</v>
      </c>
      <c r="B41" s="46" t="s">
        <v>182</v>
      </c>
      <c r="C41" s="47" t="s">
        <v>116</v>
      </c>
      <c r="D41" s="48">
        <v>477668197.84262997</v>
      </c>
      <c r="E41" s="48">
        <v>390737752.9926666</v>
      </c>
      <c r="F41" s="48">
        <v>413951814.9926666</v>
      </c>
    </row>
    <row r="42" spans="1:6" x14ac:dyDescent="0.25">
      <c r="A42" s="41" t="s">
        <v>289</v>
      </c>
      <c r="B42" s="42" t="s">
        <v>182</v>
      </c>
      <c r="C42" s="56" t="s">
        <v>121</v>
      </c>
      <c r="D42" s="44">
        <v>54486393</v>
      </c>
      <c r="E42" s="44">
        <v>54486393</v>
      </c>
      <c r="F42" s="44">
        <v>54486393</v>
      </c>
    </row>
    <row r="43" spans="1:6" x14ac:dyDescent="0.25">
      <c r="A43" s="45" t="s">
        <v>194</v>
      </c>
      <c r="B43" s="46" t="s">
        <v>182</v>
      </c>
      <c r="C43" s="47" t="s">
        <v>182</v>
      </c>
      <c r="D43" s="48">
        <v>40000</v>
      </c>
      <c r="E43" s="48">
        <v>40000</v>
      </c>
      <c r="F43" s="48">
        <v>40000</v>
      </c>
    </row>
    <row r="44" spans="1:6" x14ac:dyDescent="0.25">
      <c r="A44" s="45" t="s">
        <v>197</v>
      </c>
      <c r="B44" s="46" t="s">
        <v>182</v>
      </c>
      <c r="C44" s="47" t="s">
        <v>161</v>
      </c>
      <c r="D44" s="48">
        <v>8392426.752319999</v>
      </c>
      <c r="E44" s="48">
        <v>8392426.752319999</v>
      </c>
      <c r="F44" s="48">
        <v>8392426.752319999</v>
      </c>
    </row>
    <row r="45" spans="1:6" x14ac:dyDescent="0.25">
      <c r="A45" s="41" t="s">
        <v>290</v>
      </c>
      <c r="B45" s="42" t="s">
        <v>205</v>
      </c>
      <c r="C45" s="43"/>
      <c r="D45" s="44">
        <v>23155838.820500001</v>
      </c>
      <c r="E45" s="44">
        <v>23155838.820500001</v>
      </c>
      <c r="F45" s="44">
        <v>23155838.820500001</v>
      </c>
    </row>
    <row r="46" spans="1:6" x14ac:dyDescent="0.25">
      <c r="A46" s="45" t="s">
        <v>291</v>
      </c>
      <c r="B46" s="46" t="s">
        <v>205</v>
      </c>
      <c r="C46" s="47" t="s">
        <v>113</v>
      </c>
      <c r="D46" s="48">
        <v>23155838.820500001</v>
      </c>
      <c r="E46" s="48">
        <v>23155838.820500001</v>
      </c>
      <c r="F46" s="48">
        <v>23155838.820500001</v>
      </c>
    </row>
    <row r="47" spans="1:6" ht="18.75" x14ac:dyDescent="0.25">
      <c r="A47" s="45" t="s">
        <v>292</v>
      </c>
      <c r="B47" s="46" t="s">
        <v>205</v>
      </c>
      <c r="C47" s="47" t="s">
        <v>125</v>
      </c>
      <c r="D47" s="48"/>
      <c r="E47" s="49"/>
      <c r="F47" s="55"/>
    </row>
    <row r="48" spans="1:6" x14ac:dyDescent="0.25">
      <c r="A48" s="41" t="s">
        <v>293</v>
      </c>
      <c r="B48" s="42" t="s">
        <v>212</v>
      </c>
      <c r="C48" s="43"/>
      <c r="D48" s="44">
        <v>8055610</v>
      </c>
      <c r="E48" s="44">
        <v>7355558</v>
      </c>
      <c r="F48" s="44">
        <v>7355558</v>
      </c>
    </row>
    <row r="49" spans="1:6" x14ac:dyDescent="0.25">
      <c r="A49" s="45" t="s">
        <v>214</v>
      </c>
      <c r="B49" s="46" t="s">
        <v>212</v>
      </c>
      <c r="C49" s="47" t="s">
        <v>113</v>
      </c>
      <c r="D49" s="48">
        <v>1600000</v>
      </c>
      <c r="E49" s="48">
        <v>1600000</v>
      </c>
      <c r="F49" s="48">
        <v>1600000</v>
      </c>
    </row>
    <row r="50" spans="1:6" ht="18.75" x14ac:dyDescent="0.25">
      <c r="A50" s="45" t="s">
        <v>294</v>
      </c>
      <c r="B50" s="46" t="s">
        <v>212</v>
      </c>
      <c r="C50" s="47" t="s">
        <v>116</v>
      </c>
      <c r="D50" s="48"/>
      <c r="E50" s="49"/>
      <c r="F50" s="55"/>
    </row>
    <row r="51" spans="1:6" x14ac:dyDescent="0.25">
      <c r="A51" s="45" t="s">
        <v>218</v>
      </c>
      <c r="B51" s="46" t="s">
        <v>212</v>
      </c>
      <c r="C51" s="47" t="s">
        <v>121</v>
      </c>
      <c r="D51" s="48">
        <v>36000</v>
      </c>
      <c r="E51" s="48">
        <v>36000</v>
      </c>
      <c r="F51" s="48">
        <v>36000</v>
      </c>
    </row>
    <row r="52" spans="1:6" x14ac:dyDescent="0.25">
      <c r="A52" s="45" t="s">
        <v>221</v>
      </c>
      <c r="B52" s="46" t="s">
        <v>212</v>
      </c>
      <c r="C52" s="47" t="s">
        <v>125</v>
      </c>
      <c r="D52" s="48">
        <v>5640610</v>
      </c>
      <c r="E52" s="48">
        <v>4940558</v>
      </c>
      <c r="F52" s="48">
        <v>4940558</v>
      </c>
    </row>
    <row r="53" spans="1:6" x14ac:dyDescent="0.25">
      <c r="A53" s="45" t="s">
        <v>295</v>
      </c>
      <c r="B53" s="46" t="s">
        <v>212</v>
      </c>
      <c r="C53" s="47" t="s">
        <v>138</v>
      </c>
      <c r="D53" s="48">
        <v>779000</v>
      </c>
      <c r="E53" s="48">
        <v>779000</v>
      </c>
      <c r="F53" s="48">
        <v>779000</v>
      </c>
    </row>
    <row r="54" spans="1:6" x14ac:dyDescent="0.25">
      <c r="A54" s="41" t="s">
        <v>296</v>
      </c>
      <c r="B54" s="42" t="s">
        <v>145</v>
      </c>
      <c r="C54" s="43"/>
      <c r="D54" s="44">
        <v>8715181.1916799992</v>
      </c>
      <c r="E54" s="44">
        <v>8715181.1916799992</v>
      </c>
      <c r="F54" s="44">
        <v>8715181.1916799992</v>
      </c>
    </row>
    <row r="55" spans="1:6" x14ac:dyDescent="0.25">
      <c r="A55" s="45" t="s">
        <v>228</v>
      </c>
      <c r="B55" s="46" t="s">
        <v>145</v>
      </c>
      <c r="C55" s="47" t="s">
        <v>113</v>
      </c>
      <c r="D55" s="48">
        <v>7428718.7740000002</v>
      </c>
      <c r="E55" s="48">
        <v>7428718.7740000002</v>
      </c>
      <c r="F55" s="48">
        <v>7428718.7740000002</v>
      </c>
    </row>
    <row r="56" spans="1:6" ht="18.75" x14ac:dyDescent="0.25">
      <c r="A56" s="45" t="s">
        <v>297</v>
      </c>
      <c r="B56" s="46" t="s">
        <v>145</v>
      </c>
      <c r="C56" s="47" t="s">
        <v>116</v>
      </c>
      <c r="D56" s="48"/>
      <c r="E56" s="49"/>
      <c r="F56" s="55"/>
    </row>
    <row r="57" spans="1:6" x14ac:dyDescent="0.25">
      <c r="A57" s="45" t="s">
        <v>298</v>
      </c>
      <c r="B57" s="46" t="s">
        <v>145</v>
      </c>
      <c r="C57" s="47" t="s">
        <v>135</v>
      </c>
      <c r="D57" s="48">
        <v>1286462.41768</v>
      </c>
      <c r="E57" s="48">
        <v>1286462.41768</v>
      </c>
      <c r="F57" s="48">
        <v>1286462.41768</v>
      </c>
    </row>
    <row r="58" spans="1:6" x14ac:dyDescent="0.25">
      <c r="A58" s="41" t="s">
        <v>299</v>
      </c>
      <c r="B58" s="42" t="s">
        <v>237</v>
      </c>
      <c r="C58" s="43"/>
      <c r="D58" s="44">
        <v>6462737.8380000005</v>
      </c>
      <c r="E58" s="44">
        <v>6462737.8380000005</v>
      </c>
      <c r="F58" s="44">
        <v>6462737.8380000005</v>
      </c>
    </row>
    <row r="59" spans="1:6" x14ac:dyDescent="0.25">
      <c r="A59" s="45" t="s">
        <v>300</v>
      </c>
      <c r="B59" s="46" t="s">
        <v>237</v>
      </c>
      <c r="C59" s="54" t="s">
        <v>113</v>
      </c>
      <c r="D59" s="48">
        <v>2139922.1160000004</v>
      </c>
      <c r="E59" s="48">
        <v>2139922.1160000004</v>
      </c>
      <c r="F59" s="48">
        <v>2139922.1160000004</v>
      </c>
    </row>
    <row r="60" spans="1:6" x14ac:dyDescent="0.25">
      <c r="A60" s="45" t="s">
        <v>300</v>
      </c>
      <c r="B60" s="46">
        <v>12</v>
      </c>
      <c r="C60" s="54" t="s">
        <v>116</v>
      </c>
      <c r="D60" s="48">
        <v>4322815.7220000001</v>
      </c>
      <c r="E60" s="48">
        <v>4322815.7220000001</v>
      </c>
      <c r="F60" s="48">
        <v>4322815.7220000001</v>
      </c>
    </row>
    <row r="61" spans="1:6" ht="25.5" x14ac:dyDescent="0.25">
      <c r="A61" s="57" t="s">
        <v>301</v>
      </c>
      <c r="B61" s="42">
        <v>13</v>
      </c>
      <c r="C61" s="54"/>
      <c r="D61" s="44">
        <v>17200</v>
      </c>
      <c r="E61" s="44">
        <v>15300</v>
      </c>
      <c r="F61" s="44">
        <v>11500</v>
      </c>
    </row>
    <row r="62" spans="1:6" x14ac:dyDescent="0.25">
      <c r="A62" s="13" t="s">
        <v>302</v>
      </c>
      <c r="B62" s="46">
        <v>13</v>
      </c>
      <c r="C62" s="54" t="s">
        <v>113</v>
      </c>
      <c r="D62" s="48">
        <v>17200</v>
      </c>
      <c r="E62" s="48">
        <v>15300</v>
      </c>
      <c r="F62" s="48">
        <v>11500</v>
      </c>
    </row>
    <row r="63" spans="1:6" ht="38.25" x14ac:dyDescent="0.25">
      <c r="A63" s="41" t="s">
        <v>303</v>
      </c>
      <c r="B63" s="42" t="s">
        <v>246</v>
      </c>
      <c r="C63" s="43"/>
      <c r="D63" s="44">
        <v>115184559.99999999</v>
      </c>
      <c r="E63" s="44">
        <v>82983560</v>
      </c>
      <c r="F63" s="44">
        <v>79688560</v>
      </c>
    </row>
    <row r="64" spans="1:6" ht="25.5" x14ac:dyDescent="0.25">
      <c r="A64" s="45" t="s">
        <v>304</v>
      </c>
      <c r="B64" s="46" t="s">
        <v>246</v>
      </c>
      <c r="C64" s="47" t="s">
        <v>113</v>
      </c>
      <c r="D64" s="48">
        <v>92332999.999999985</v>
      </c>
      <c r="E64" s="48">
        <v>65898000</v>
      </c>
      <c r="F64" s="48">
        <v>62603000</v>
      </c>
    </row>
    <row r="65" spans="1:9" x14ac:dyDescent="0.25">
      <c r="A65" s="45" t="s">
        <v>251</v>
      </c>
      <c r="B65" s="53" t="s">
        <v>246</v>
      </c>
      <c r="C65" s="54" t="s">
        <v>121</v>
      </c>
      <c r="D65" s="48">
        <v>22851560</v>
      </c>
      <c r="E65" s="48">
        <v>17085560</v>
      </c>
      <c r="F65" s="48">
        <v>17085560</v>
      </c>
    </row>
    <row r="66" spans="1:9" x14ac:dyDescent="0.25">
      <c r="A66" s="482" t="s">
        <v>305</v>
      </c>
      <c r="B66" s="483"/>
      <c r="C66" s="484"/>
      <c r="D66" s="44">
        <v>982215770.09029174</v>
      </c>
      <c r="E66" s="44">
        <v>857373094.24032831</v>
      </c>
      <c r="F66" s="44">
        <v>852288356.24032831</v>
      </c>
      <c r="I66" t="s">
        <v>7</v>
      </c>
    </row>
    <row r="68" spans="1:9" x14ac:dyDescent="0.25">
      <c r="D68" s="1">
        <f>'[1]ВСРБМР 7'!G203-'[1]РазПодр №6'!D66</f>
        <v>0</v>
      </c>
    </row>
  </sheetData>
  <mergeCells count="8">
    <mergeCell ref="A66:C66"/>
    <mergeCell ref="A7:F7"/>
    <mergeCell ref="A8:F8"/>
    <mergeCell ref="B1:F1"/>
    <mergeCell ref="B2:F2"/>
    <mergeCell ref="B3:F3"/>
    <mergeCell ref="B4:F4"/>
    <mergeCell ref="A6:F6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3"/>
  <sheetViews>
    <sheetView zoomScaleNormal="100" workbookViewId="0">
      <selection activeCell="H13" sqref="H13"/>
    </sheetView>
  </sheetViews>
  <sheetFormatPr defaultColWidth="8.7109375" defaultRowHeight="12.75" x14ac:dyDescent="0.2"/>
  <cols>
    <col min="1" max="1" width="42.85546875" style="309" customWidth="1"/>
    <col min="2" max="2" width="5.85546875" style="309" customWidth="1"/>
    <col min="3" max="3" width="5" style="309" customWidth="1"/>
    <col min="4" max="4" width="6.42578125" style="309" customWidth="1"/>
    <col min="5" max="5" width="12.85546875" style="309" customWidth="1"/>
    <col min="6" max="6" width="6.140625" style="309" customWidth="1"/>
    <col min="7" max="7" width="12.140625" style="309" customWidth="1"/>
    <col min="8" max="8" width="11.28515625" style="309" customWidth="1"/>
    <col min="9" max="9" width="11" style="309" customWidth="1"/>
    <col min="10" max="10" width="10" style="309" bestFit="1" customWidth="1"/>
    <col min="11" max="16384" width="8.7109375" style="309"/>
  </cols>
  <sheetData>
    <row r="1" spans="1:11" ht="62.25" customHeight="1" x14ac:dyDescent="0.2">
      <c r="A1" s="28"/>
      <c r="B1" s="30"/>
      <c r="C1" s="30"/>
      <c r="D1" s="490"/>
      <c r="E1" s="490"/>
      <c r="F1" s="490"/>
      <c r="G1" s="490"/>
      <c r="H1" s="490"/>
      <c r="I1" s="490"/>
    </row>
    <row r="2" spans="1:11" ht="18.75" customHeight="1" x14ac:dyDescent="0.2">
      <c r="A2" s="488" t="s">
        <v>101</v>
      </c>
      <c r="B2" s="488"/>
      <c r="C2" s="488"/>
      <c r="D2" s="488"/>
      <c r="E2" s="488"/>
      <c r="F2" s="488"/>
      <c r="G2" s="488"/>
      <c r="H2" s="488"/>
      <c r="I2" s="488"/>
    </row>
    <row r="3" spans="1:11" ht="18.75" customHeight="1" x14ac:dyDescent="0.2">
      <c r="A3" s="488" t="s">
        <v>102</v>
      </c>
      <c r="B3" s="488"/>
      <c r="C3" s="488"/>
      <c r="D3" s="488"/>
      <c r="E3" s="488"/>
      <c r="F3" s="488"/>
      <c r="G3" s="488"/>
      <c r="H3" s="488"/>
      <c r="I3" s="488"/>
    </row>
    <row r="4" spans="1:11" ht="27.4" customHeight="1" x14ac:dyDescent="0.2">
      <c r="A4" s="489" t="s">
        <v>527</v>
      </c>
      <c r="B4" s="489"/>
      <c r="C4" s="489"/>
      <c r="D4" s="489"/>
      <c r="E4" s="489"/>
      <c r="F4" s="489"/>
      <c r="G4" s="489"/>
      <c r="H4" s="489"/>
      <c r="I4" s="489"/>
    </row>
    <row r="5" spans="1:11" s="342" customFormat="1" ht="13.7" customHeight="1" x14ac:dyDescent="0.2">
      <c r="A5" s="310"/>
      <c r="B5" s="339"/>
      <c r="C5" s="340"/>
      <c r="D5" s="339"/>
      <c r="E5" s="339"/>
      <c r="F5" s="339"/>
      <c r="G5" s="341"/>
    </row>
    <row r="6" spans="1:11" ht="41.25" customHeight="1" x14ac:dyDescent="0.2">
      <c r="A6" s="343" t="s">
        <v>103</v>
      </c>
      <c r="B6" s="343" t="s">
        <v>104</v>
      </c>
      <c r="C6" s="343" t="s">
        <v>105</v>
      </c>
      <c r="D6" s="343" t="s">
        <v>106</v>
      </c>
      <c r="E6" s="343" t="s">
        <v>107</v>
      </c>
      <c r="F6" s="343" t="s">
        <v>108</v>
      </c>
      <c r="G6" s="344" t="s">
        <v>52</v>
      </c>
      <c r="H6" s="344" t="s">
        <v>53</v>
      </c>
      <c r="I6" s="344" t="s">
        <v>496</v>
      </c>
    </row>
    <row r="7" spans="1:11" x14ac:dyDescent="0.2">
      <c r="A7" s="345">
        <v>1</v>
      </c>
      <c r="B7" s="345" t="s">
        <v>109</v>
      </c>
      <c r="C7" s="346">
        <v>3</v>
      </c>
      <c r="D7" s="346">
        <v>4</v>
      </c>
      <c r="E7" s="346">
        <v>5</v>
      </c>
      <c r="F7" s="346">
        <v>6</v>
      </c>
      <c r="G7" s="347">
        <v>7</v>
      </c>
      <c r="H7" s="346">
        <v>8</v>
      </c>
      <c r="I7" s="347">
        <v>9</v>
      </c>
    </row>
    <row r="8" spans="1:11" x14ac:dyDescent="0.2">
      <c r="A8" s="348" t="s">
        <v>110</v>
      </c>
      <c r="B8" s="349" t="s">
        <v>111</v>
      </c>
      <c r="C8" s="346"/>
      <c r="D8" s="346"/>
      <c r="E8" s="346"/>
      <c r="F8" s="346"/>
      <c r="G8" s="347" t="s">
        <v>7</v>
      </c>
      <c r="H8" s="350"/>
      <c r="I8" s="350"/>
    </row>
    <row r="9" spans="1:11" x14ac:dyDescent="0.2">
      <c r="A9" s="351" t="s">
        <v>112</v>
      </c>
      <c r="B9" s="352" t="s">
        <v>111</v>
      </c>
      <c r="C9" s="353" t="s">
        <v>113</v>
      </c>
      <c r="D9" s="352" t="s">
        <v>114</v>
      </c>
      <c r="E9" s="352"/>
      <c r="F9" s="354"/>
      <c r="G9" s="205">
        <v>41695310.995119996</v>
      </c>
      <c r="H9" s="205">
        <v>28836327.43152</v>
      </c>
      <c r="I9" s="205">
        <v>28836327.43152</v>
      </c>
    </row>
    <row r="10" spans="1:11" ht="25.5" x14ac:dyDescent="0.2">
      <c r="A10" s="351" t="s">
        <v>115</v>
      </c>
      <c r="B10" s="352" t="s">
        <v>111</v>
      </c>
      <c r="C10" s="353" t="s">
        <v>113</v>
      </c>
      <c r="D10" s="352" t="s">
        <v>116</v>
      </c>
      <c r="E10" s="355"/>
      <c r="F10" s="356"/>
      <c r="G10" s="205">
        <v>1954151.89304</v>
      </c>
      <c r="H10" s="205">
        <v>1954151.89304</v>
      </c>
      <c r="I10" s="205">
        <v>1954151.89304</v>
      </c>
    </row>
    <row r="11" spans="1:11" x14ac:dyDescent="0.2">
      <c r="A11" s="348" t="s">
        <v>117</v>
      </c>
      <c r="B11" s="352" t="s">
        <v>111</v>
      </c>
      <c r="C11" s="353" t="s">
        <v>113</v>
      </c>
      <c r="D11" s="352" t="s">
        <v>116</v>
      </c>
      <c r="E11" s="352" t="s">
        <v>118</v>
      </c>
      <c r="F11" s="353" t="s">
        <v>119</v>
      </c>
      <c r="G11" s="205">
        <v>1954151.89304</v>
      </c>
      <c r="H11" s="205">
        <v>1954151.89304</v>
      </c>
      <c r="I11" s="205">
        <v>1954151.89304</v>
      </c>
    </row>
    <row r="12" spans="1:11" ht="25.5" x14ac:dyDescent="0.2">
      <c r="A12" s="357" t="s">
        <v>528</v>
      </c>
      <c r="B12" s="355"/>
      <c r="C12" s="358" t="s">
        <v>113</v>
      </c>
      <c r="D12" s="355" t="s">
        <v>116</v>
      </c>
      <c r="E12" s="355" t="s">
        <v>118</v>
      </c>
      <c r="F12" s="356">
        <v>120</v>
      </c>
      <c r="G12" s="204">
        <v>1523520.119465</v>
      </c>
      <c r="H12" s="350">
        <v>1523520.119465</v>
      </c>
      <c r="I12" s="350">
        <v>1523520.119465</v>
      </c>
    </row>
    <row r="13" spans="1:11" ht="25.5" x14ac:dyDescent="0.2">
      <c r="A13" s="357" t="s">
        <v>529</v>
      </c>
      <c r="B13" s="355"/>
      <c r="C13" s="358" t="s">
        <v>113</v>
      </c>
      <c r="D13" s="355" t="s">
        <v>116</v>
      </c>
      <c r="E13" s="355" t="s">
        <v>118</v>
      </c>
      <c r="F13" s="356">
        <v>240</v>
      </c>
      <c r="G13" s="204">
        <v>430631.773575</v>
      </c>
      <c r="H13" s="350">
        <v>430631.773575</v>
      </c>
      <c r="I13" s="350">
        <v>430631.773575</v>
      </c>
      <c r="K13" s="309" t="s">
        <v>7</v>
      </c>
    </row>
    <row r="14" spans="1:11" ht="25.5" x14ac:dyDescent="0.2">
      <c r="A14" s="351" t="s">
        <v>120</v>
      </c>
      <c r="B14" s="352" t="s">
        <v>111</v>
      </c>
      <c r="C14" s="353" t="s">
        <v>113</v>
      </c>
      <c r="D14" s="352" t="s">
        <v>121</v>
      </c>
      <c r="E14" s="355"/>
      <c r="F14" s="356"/>
      <c r="G14" s="205">
        <v>1982661.7432799998</v>
      </c>
      <c r="H14" s="350">
        <v>1982661.7432799998</v>
      </c>
      <c r="I14" s="350">
        <v>1982661.7432799998</v>
      </c>
    </row>
    <row r="15" spans="1:11" x14ac:dyDescent="0.2">
      <c r="A15" s="348" t="s">
        <v>122</v>
      </c>
      <c r="B15" s="352" t="s">
        <v>111</v>
      </c>
      <c r="C15" s="353" t="s">
        <v>113</v>
      </c>
      <c r="D15" s="352" t="s">
        <v>121</v>
      </c>
      <c r="E15" s="352" t="s">
        <v>123</v>
      </c>
      <c r="F15" s="353" t="s">
        <v>119</v>
      </c>
      <c r="G15" s="205">
        <v>1982661.7432799998</v>
      </c>
      <c r="H15" s="205">
        <v>1982661.7432799998</v>
      </c>
      <c r="I15" s="205">
        <v>1982661.7432799998</v>
      </c>
    </row>
    <row r="16" spans="1:11" ht="25.5" x14ac:dyDescent="0.2">
      <c r="A16" s="357" t="s">
        <v>528</v>
      </c>
      <c r="B16" s="355"/>
      <c r="C16" s="358" t="s">
        <v>113</v>
      </c>
      <c r="D16" s="355" t="s">
        <v>121</v>
      </c>
      <c r="E16" s="355" t="s">
        <v>123</v>
      </c>
      <c r="F16" s="356">
        <v>120</v>
      </c>
      <c r="G16" s="204">
        <v>1942969.1995049999</v>
      </c>
      <c r="H16" s="350">
        <v>1942969.1995049999</v>
      </c>
      <c r="I16" s="350">
        <v>1942969.1995049999</v>
      </c>
    </row>
    <row r="17" spans="1:13" ht="25.5" x14ac:dyDescent="0.2">
      <c r="A17" s="357" t="s">
        <v>529</v>
      </c>
      <c r="B17" s="355"/>
      <c r="C17" s="358" t="s">
        <v>113</v>
      </c>
      <c r="D17" s="355" t="s">
        <v>121</v>
      </c>
      <c r="E17" s="355" t="s">
        <v>123</v>
      </c>
      <c r="F17" s="356">
        <v>240</v>
      </c>
      <c r="G17" s="204">
        <v>39692.543774999911</v>
      </c>
      <c r="H17" s="350">
        <v>39692.543774999911</v>
      </c>
      <c r="I17" s="350">
        <v>39692.543774999911</v>
      </c>
    </row>
    <row r="18" spans="1:13" ht="25.5" x14ac:dyDescent="0.2">
      <c r="A18" s="351" t="s">
        <v>124</v>
      </c>
      <c r="B18" s="355" t="s">
        <v>111</v>
      </c>
      <c r="C18" s="353" t="s">
        <v>113</v>
      </c>
      <c r="D18" s="352" t="s">
        <v>125</v>
      </c>
      <c r="E18" s="352"/>
      <c r="F18" s="354"/>
      <c r="G18" s="205">
        <v>12484032.123559998</v>
      </c>
      <c r="H18" s="205">
        <v>12484032.123559998</v>
      </c>
      <c r="I18" s="205">
        <v>12484032.123559998</v>
      </c>
      <c r="K18" s="309" t="s">
        <v>7</v>
      </c>
    </row>
    <row r="19" spans="1:13" x14ac:dyDescent="0.2">
      <c r="A19" s="348" t="s">
        <v>126</v>
      </c>
      <c r="B19" s="352" t="s">
        <v>111</v>
      </c>
      <c r="C19" s="353" t="s">
        <v>113</v>
      </c>
      <c r="D19" s="352" t="s">
        <v>125</v>
      </c>
      <c r="E19" s="352" t="s">
        <v>127</v>
      </c>
      <c r="F19" s="353" t="s">
        <v>119</v>
      </c>
      <c r="G19" s="205">
        <v>12484032.123559998</v>
      </c>
      <c r="H19" s="205">
        <v>12484032.123559998</v>
      </c>
      <c r="I19" s="205">
        <v>12484032.123559998</v>
      </c>
    </row>
    <row r="20" spans="1:13" ht="25.5" x14ac:dyDescent="0.2">
      <c r="A20" s="357" t="s">
        <v>528</v>
      </c>
      <c r="B20" s="355"/>
      <c r="C20" s="358" t="s">
        <v>113</v>
      </c>
      <c r="D20" s="355" t="s">
        <v>125</v>
      </c>
      <c r="E20" s="355" t="s">
        <v>127</v>
      </c>
      <c r="F20" s="356">
        <v>120</v>
      </c>
      <c r="G20" s="204">
        <v>9665826.2813849989</v>
      </c>
      <c r="H20" s="350">
        <v>9665826.2813849989</v>
      </c>
      <c r="I20" s="350">
        <v>9665826.2813849989</v>
      </c>
    </row>
    <row r="21" spans="1:13" ht="25.5" x14ac:dyDescent="0.2">
      <c r="A21" s="357" t="s">
        <v>529</v>
      </c>
      <c r="B21" s="355"/>
      <c r="C21" s="358" t="s">
        <v>113</v>
      </c>
      <c r="D21" s="355" t="s">
        <v>125</v>
      </c>
      <c r="E21" s="355" t="s">
        <v>127</v>
      </c>
      <c r="F21" s="356">
        <v>240</v>
      </c>
      <c r="G21" s="204">
        <v>2567471.3431749996</v>
      </c>
      <c r="H21" s="350">
        <v>2567471.3431749996</v>
      </c>
      <c r="I21" s="350">
        <v>2567471.3431749996</v>
      </c>
    </row>
    <row r="22" spans="1:13" x14ac:dyDescent="0.2">
      <c r="A22" s="357" t="s">
        <v>530</v>
      </c>
      <c r="B22" s="355"/>
      <c r="C22" s="358" t="s">
        <v>113</v>
      </c>
      <c r="D22" s="355" t="s">
        <v>125</v>
      </c>
      <c r="E22" s="355" t="s">
        <v>127</v>
      </c>
      <c r="F22" s="356">
        <v>850</v>
      </c>
      <c r="G22" s="204">
        <v>250734.49900000001</v>
      </c>
      <c r="H22" s="350">
        <v>250734.49900000001</v>
      </c>
      <c r="I22" s="350">
        <v>250734.49900000001</v>
      </c>
    </row>
    <row r="23" spans="1:13" ht="25.5" x14ac:dyDescent="0.2">
      <c r="A23" s="351" t="s">
        <v>134</v>
      </c>
      <c r="B23" s="352" t="s">
        <v>111</v>
      </c>
      <c r="C23" s="353" t="s">
        <v>113</v>
      </c>
      <c r="D23" s="352" t="s">
        <v>135</v>
      </c>
      <c r="E23" s="352" t="s">
        <v>136</v>
      </c>
      <c r="F23" s="358" t="s">
        <v>119</v>
      </c>
      <c r="G23" s="205">
        <v>2700</v>
      </c>
      <c r="H23" s="205">
        <v>0</v>
      </c>
      <c r="I23" s="205">
        <v>0</v>
      </c>
    </row>
    <row r="24" spans="1:13" ht="25.5" x14ac:dyDescent="0.2">
      <c r="A24" s="357" t="s">
        <v>529</v>
      </c>
      <c r="B24" s="355"/>
      <c r="C24" s="358" t="s">
        <v>113</v>
      </c>
      <c r="D24" s="355" t="s">
        <v>135</v>
      </c>
      <c r="E24" s="355" t="s">
        <v>136</v>
      </c>
      <c r="F24" s="356">
        <v>240</v>
      </c>
      <c r="G24" s="204">
        <v>2700</v>
      </c>
      <c r="H24" s="350"/>
      <c r="I24" s="350"/>
      <c r="M24" s="309" t="s">
        <v>7</v>
      </c>
    </row>
    <row r="25" spans="1:13" ht="25.5" x14ac:dyDescent="0.2">
      <c r="A25" s="351" t="s">
        <v>137</v>
      </c>
      <c r="B25" s="355"/>
      <c r="C25" s="353" t="s">
        <v>113</v>
      </c>
      <c r="D25" s="352" t="s">
        <v>138</v>
      </c>
      <c r="E25" s="352"/>
      <c r="F25" s="354"/>
      <c r="G25" s="205">
        <v>7786172.42184</v>
      </c>
      <c r="H25" s="205">
        <v>7781172.42184</v>
      </c>
      <c r="I25" s="205">
        <v>7781172.42184</v>
      </c>
    </row>
    <row r="26" spans="1:13" ht="25.5" x14ac:dyDescent="0.2">
      <c r="A26" s="348" t="s">
        <v>139</v>
      </c>
      <c r="B26" s="352" t="s">
        <v>140</v>
      </c>
      <c r="C26" s="353"/>
      <c r="D26" s="352"/>
      <c r="E26" s="352"/>
      <c r="F26" s="354"/>
      <c r="G26" s="205"/>
      <c r="H26" s="350"/>
      <c r="I26" s="350"/>
    </row>
    <row r="27" spans="1:13" x14ac:dyDescent="0.2">
      <c r="A27" s="348" t="s">
        <v>141</v>
      </c>
      <c r="B27" s="352" t="s">
        <v>140</v>
      </c>
      <c r="C27" s="353" t="s">
        <v>113</v>
      </c>
      <c r="D27" s="352" t="s">
        <v>138</v>
      </c>
      <c r="E27" s="352" t="s">
        <v>127</v>
      </c>
      <c r="F27" s="353" t="s">
        <v>119</v>
      </c>
      <c r="G27" s="205">
        <v>5683530.9224800002</v>
      </c>
      <c r="H27" s="205">
        <v>5683530.9224800002</v>
      </c>
      <c r="I27" s="205">
        <v>5683530.9224800002</v>
      </c>
    </row>
    <row r="28" spans="1:13" ht="25.5" x14ac:dyDescent="0.2">
      <c r="A28" s="357" t="s">
        <v>528</v>
      </c>
      <c r="B28" s="355"/>
      <c r="C28" s="358" t="s">
        <v>113</v>
      </c>
      <c r="D28" s="355" t="s">
        <v>138</v>
      </c>
      <c r="E28" s="355" t="s">
        <v>127</v>
      </c>
      <c r="F28" s="356">
        <v>120</v>
      </c>
      <c r="G28" s="204">
        <v>5176474.2752050003</v>
      </c>
      <c r="H28" s="350">
        <v>5176474.2752050003</v>
      </c>
      <c r="I28" s="350">
        <v>5176474.2752050003</v>
      </c>
    </row>
    <row r="29" spans="1:13" ht="25.5" x14ac:dyDescent="0.2">
      <c r="A29" s="357" t="s">
        <v>529</v>
      </c>
      <c r="B29" s="355"/>
      <c r="C29" s="358" t="s">
        <v>113</v>
      </c>
      <c r="D29" s="355" t="s">
        <v>138</v>
      </c>
      <c r="E29" s="355" t="s">
        <v>127</v>
      </c>
      <c r="F29" s="356">
        <v>240</v>
      </c>
      <c r="G29" s="204">
        <v>507056.64727499988</v>
      </c>
      <c r="H29" s="350">
        <v>507056.64727499988</v>
      </c>
      <c r="I29" s="350">
        <v>507056.64727499988</v>
      </c>
    </row>
    <row r="30" spans="1:13" x14ac:dyDescent="0.2">
      <c r="A30" s="357" t="s">
        <v>530</v>
      </c>
      <c r="B30" s="355"/>
      <c r="C30" s="358" t="s">
        <v>113</v>
      </c>
      <c r="D30" s="355" t="s">
        <v>138</v>
      </c>
      <c r="E30" s="355" t="s">
        <v>127</v>
      </c>
      <c r="F30" s="356">
        <v>850</v>
      </c>
      <c r="G30" s="204">
        <v>0</v>
      </c>
      <c r="H30" s="350">
        <v>0</v>
      </c>
      <c r="I30" s="350">
        <v>0</v>
      </c>
    </row>
    <row r="31" spans="1:13" ht="25.5" x14ac:dyDescent="0.2">
      <c r="A31" s="351" t="s">
        <v>142</v>
      </c>
      <c r="B31" s="352" t="s">
        <v>111</v>
      </c>
      <c r="C31" s="353" t="s">
        <v>113</v>
      </c>
      <c r="D31" s="352" t="s">
        <v>138</v>
      </c>
      <c r="E31" s="352" t="s">
        <v>143</v>
      </c>
      <c r="F31" s="353" t="s">
        <v>119</v>
      </c>
      <c r="G31" s="205">
        <v>2102641.4993599998</v>
      </c>
      <c r="H31" s="205">
        <v>2097641.4993599998</v>
      </c>
      <c r="I31" s="205">
        <v>2097641.4993599998</v>
      </c>
    </row>
    <row r="32" spans="1:13" ht="25.5" x14ac:dyDescent="0.2">
      <c r="A32" s="357" t="s">
        <v>528</v>
      </c>
      <c r="B32" s="355"/>
      <c r="C32" s="358" t="s">
        <v>113</v>
      </c>
      <c r="D32" s="355" t="s">
        <v>138</v>
      </c>
      <c r="E32" s="355" t="s">
        <v>143</v>
      </c>
      <c r="F32" s="356">
        <v>120</v>
      </c>
      <c r="G32" s="204">
        <v>1845962.41781</v>
      </c>
      <c r="H32" s="350">
        <v>1845962.41781</v>
      </c>
      <c r="I32" s="350">
        <v>1845962.41781</v>
      </c>
    </row>
    <row r="33" spans="1:10" ht="25.5" x14ac:dyDescent="0.2">
      <c r="A33" s="357" t="s">
        <v>529</v>
      </c>
      <c r="B33" s="355"/>
      <c r="C33" s="358" t="s">
        <v>113</v>
      </c>
      <c r="D33" s="355" t="s">
        <v>138</v>
      </c>
      <c r="E33" s="355" t="s">
        <v>143</v>
      </c>
      <c r="F33" s="356">
        <v>240</v>
      </c>
      <c r="G33" s="204">
        <v>251679.08154999977</v>
      </c>
      <c r="H33" s="350">
        <v>251679.08154999977</v>
      </c>
      <c r="I33" s="350">
        <v>251679.08154999977</v>
      </c>
    </row>
    <row r="34" spans="1:10" x14ac:dyDescent="0.2">
      <c r="A34" s="357"/>
      <c r="B34" s="355"/>
      <c r="C34" s="358" t="s">
        <v>113</v>
      </c>
      <c r="D34" s="355" t="s">
        <v>138</v>
      </c>
      <c r="E34" s="355" t="s">
        <v>143</v>
      </c>
      <c r="F34" s="356">
        <v>850</v>
      </c>
      <c r="G34" s="204">
        <v>5000</v>
      </c>
      <c r="H34" s="350"/>
      <c r="I34" s="350"/>
    </row>
    <row r="35" spans="1:10" x14ac:dyDescent="0.2">
      <c r="A35" s="351" t="s">
        <v>144</v>
      </c>
      <c r="B35" s="355" t="s">
        <v>111</v>
      </c>
      <c r="C35" s="353" t="s">
        <v>113</v>
      </c>
      <c r="D35" s="352" t="s">
        <v>145</v>
      </c>
      <c r="E35" s="352" t="s">
        <v>146</v>
      </c>
      <c r="F35" s="353" t="s">
        <v>119</v>
      </c>
      <c r="G35" s="205">
        <v>2499999.8263599998</v>
      </c>
      <c r="H35" s="205">
        <v>2499999.8263599998</v>
      </c>
      <c r="I35" s="205">
        <v>2499999.8263599998</v>
      </c>
    </row>
    <row r="36" spans="1:10" x14ac:dyDescent="0.2">
      <c r="A36" s="357" t="s">
        <v>147</v>
      </c>
      <c r="B36" s="355"/>
      <c r="C36" s="358" t="s">
        <v>113</v>
      </c>
      <c r="D36" s="355" t="s">
        <v>145</v>
      </c>
      <c r="E36" s="355" t="s">
        <v>146</v>
      </c>
      <c r="F36" s="356"/>
      <c r="G36" s="204">
        <v>2499999.8263599998</v>
      </c>
      <c r="H36" s="350">
        <v>2499999.8263599998</v>
      </c>
      <c r="I36" s="350">
        <v>2499999.8263599998</v>
      </c>
    </row>
    <row r="37" spans="1:10" x14ac:dyDescent="0.2">
      <c r="A37" s="357" t="s">
        <v>531</v>
      </c>
      <c r="B37" s="355"/>
      <c r="C37" s="358" t="s">
        <v>113</v>
      </c>
      <c r="D37" s="355" t="s">
        <v>145</v>
      </c>
      <c r="E37" s="355" t="s">
        <v>146</v>
      </c>
      <c r="F37" s="356">
        <v>870</v>
      </c>
      <c r="G37" s="204">
        <v>2499999.8263599998</v>
      </c>
      <c r="H37" s="350">
        <v>2499999.8263599998</v>
      </c>
      <c r="I37" s="350">
        <v>2499999.8263599998</v>
      </c>
    </row>
    <row r="38" spans="1:10" ht="13.7" customHeight="1" x14ac:dyDescent="0.2">
      <c r="A38" s="351" t="s">
        <v>532</v>
      </c>
      <c r="B38" s="352" t="s">
        <v>111</v>
      </c>
      <c r="C38" s="353" t="s">
        <v>113</v>
      </c>
      <c r="D38" s="352" t="s">
        <v>149</v>
      </c>
      <c r="E38" s="355"/>
      <c r="F38" s="356"/>
      <c r="G38" s="205">
        <v>14985592.98704</v>
      </c>
      <c r="H38" s="205">
        <v>14985592.98704</v>
      </c>
      <c r="I38" s="205">
        <v>14985592.98704</v>
      </c>
    </row>
    <row r="39" spans="1:10" ht="13.7" customHeight="1" x14ac:dyDescent="0.2">
      <c r="A39" s="351" t="s">
        <v>533</v>
      </c>
      <c r="B39" s="352" t="s">
        <v>111</v>
      </c>
      <c r="C39" s="353" t="s">
        <v>113</v>
      </c>
      <c r="D39" s="352" t="s">
        <v>149</v>
      </c>
      <c r="E39" s="352" t="s">
        <v>150</v>
      </c>
      <c r="F39" s="353" t="s">
        <v>119</v>
      </c>
      <c r="G39" s="205">
        <v>2134309.42344</v>
      </c>
      <c r="H39" s="205">
        <v>2134309.42344</v>
      </c>
      <c r="I39" s="205">
        <v>2134309.42344</v>
      </c>
    </row>
    <row r="40" spans="1:10" ht="25.5" x14ac:dyDescent="0.2">
      <c r="A40" s="357" t="s">
        <v>534</v>
      </c>
      <c r="B40" s="352"/>
      <c r="C40" s="353" t="s">
        <v>113</v>
      </c>
      <c r="D40" s="352" t="s">
        <v>149</v>
      </c>
      <c r="E40" s="355" t="s">
        <v>127</v>
      </c>
      <c r="F40" s="358" t="s">
        <v>151</v>
      </c>
      <c r="G40" s="205">
        <v>1204137.7272399999</v>
      </c>
      <c r="H40" s="204">
        <v>1204137.7272399999</v>
      </c>
      <c r="I40" s="350">
        <v>1204137.7272399999</v>
      </c>
    </row>
    <row r="41" spans="1:10" ht="25.5" x14ac:dyDescent="0.2">
      <c r="A41" s="357" t="s">
        <v>529</v>
      </c>
      <c r="B41" s="355"/>
      <c r="C41" s="358" t="s">
        <v>113</v>
      </c>
      <c r="D41" s="355" t="s">
        <v>149</v>
      </c>
      <c r="E41" s="355" t="s">
        <v>127</v>
      </c>
      <c r="F41" s="356">
        <v>240</v>
      </c>
      <c r="G41" s="205">
        <v>859794.60620000004</v>
      </c>
      <c r="H41" s="204">
        <v>859794.60620000004</v>
      </c>
      <c r="I41" s="350">
        <v>859794.60620000004</v>
      </c>
    </row>
    <row r="42" spans="1:10" x14ac:dyDescent="0.2">
      <c r="A42" s="357" t="s">
        <v>530</v>
      </c>
      <c r="B42" s="355"/>
      <c r="C42" s="358" t="s">
        <v>113</v>
      </c>
      <c r="D42" s="355" t="s">
        <v>149</v>
      </c>
      <c r="E42" s="355" t="s">
        <v>127</v>
      </c>
      <c r="F42" s="356">
        <v>850</v>
      </c>
      <c r="G42" s="205">
        <v>70377.09</v>
      </c>
      <c r="H42" s="204">
        <v>70377.09</v>
      </c>
      <c r="I42" s="350">
        <v>70377.09</v>
      </c>
    </row>
    <row r="43" spans="1:10" ht="25.5" x14ac:dyDescent="0.2">
      <c r="A43" s="357" t="s">
        <v>535</v>
      </c>
      <c r="B43" s="355"/>
      <c r="C43" s="358" t="s">
        <v>113</v>
      </c>
      <c r="D43" s="355" t="s">
        <v>149</v>
      </c>
      <c r="E43" s="355" t="s">
        <v>127</v>
      </c>
      <c r="F43" s="356">
        <v>400</v>
      </c>
      <c r="G43" s="205">
        <v>0</v>
      </c>
      <c r="H43" s="205">
        <v>0</v>
      </c>
      <c r="I43" s="350">
        <v>0</v>
      </c>
    </row>
    <row r="44" spans="1:10" ht="38.25" x14ac:dyDescent="0.2">
      <c r="A44" s="351" t="s">
        <v>128</v>
      </c>
      <c r="B44" s="352" t="s">
        <v>111</v>
      </c>
      <c r="C44" s="353" t="s">
        <v>113</v>
      </c>
      <c r="D44" s="352" t="s">
        <v>149</v>
      </c>
      <c r="E44" s="352" t="s">
        <v>129</v>
      </c>
      <c r="F44" s="353" t="s">
        <v>119</v>
      </c>
      <c r="G44" s="205">
        <v>356999.70208000002</v>
      </c>
      <c r="H44" s="205">
        <v>356999.70208000002</v>
      </c>
      <c r="I44" s="205">
        <v>356999.70208000002</v>
      </c>
    </row>
    <row r="45" spans="1:10" ht="25.5" x14ac:dyDescent="0.2">
      <c r="A45" s="357" t="s">
        <v>528</v>
      </c>
      <c r="B45" s="355"/>
      <c r="C45" s="358" t="s">
        <v>113</v>
      </c>
      <c r="D45" s="355" t="s">
        <v>149</v>
      </c>
      <c r="E45" s="355" t="s">
        <v>129</v>
      </c>
      <c r="F45" s="356">
        <v>120</v>
      </c>
      <c r="G45" s="204">
        <v>303974.63118000003</v>
      </c>
      <c r="H45" s="350">
        <v>303974.63118000003</v>
      </c>
      <c r="I45" s="350">
        <v>303974.63118000003</v>
      </c>
      <c r="J45" s="309" t="s">
        <v>7</v>
      </c>
    </row>
    <row r="46" spans="1:10" ht="25.5" x14ac:dyDescent="0.2">
      <c r="A46" s="357" t="s">
        <v>529</v>
      </c>
      <c r="B46" s="355"/>
      <c r="C46" s="358" t="s">
        <v>113</v>
      </c>
      <c r="D46" s="355" t="s">
        <v>149</v>
      </c>
      <c r="E46" s="355" t="s">
        <v>129</v>
      </c>
      <c r="F46" s="356">
        <v>240</v>
      </c>
      <c r="G46" s="204">
        <v>53025.070899999992</v>
      </c>
      <c r="H46" s="350">
        <v>53025.070899999992</v>
      </c>
      <c r="I46" s="350">
        <v>53025.070899999992</v>
      </c>
    </row>
    <row r="47" spans="1:10" ht="38.25" x14ac:dyDescent="0.2">
      <c r="A47" s="351" t="s">
        <v>130</v>
      </c>
      <c r="B47" s="352" t="s">
        <v>111</v>
      </c>
      <c r="C47" s="353" t="s">
        <v>113</v>
      </c>
      <c r="D47" s="352" t="s">
        <v>149</v>
      </c>
      <c r="E47" s="352" t="s">
        <v>131</v>
      </c>
      <c r="F47" s="353" t="s">
        <v>119</v>
      </c>
      <c r="G47" s="205">
        <v>357000.00751999998</v>
      </c>
      <c r="H47" s="205">
        <v>357000.00751999998</v>
      </c>
      <c r="I47" s="205">
        <v>357000.00751999998</v>
      </c>
    </row>
    <row r="48" spans="1:10" ht="25.5" x14ac:dyDescent="0.2">
      <c r="A48" s="357" t="s">
        <v>528</v>
      </c>
      <c r="B48" s="355"/>
      <c r="C48" s="358" t="s">
        <v>113</v>
      </c>
      <c r="D48" s="355" t="s">
        <v>149</v>
      </c>
      <c r="E48" s="355" t="s">
        <v>131</v>
      </c>
      <c r="F48" s="356">
        <v>120</v>
      </c>
      <c r="G48" s="204">
        <v>309374.73916999996</v>
      </c>
      <c r="H48" s="350">
        <v>309374.73916999996</v>
      </c>
      <c r="I48" s="350">
        <v>309374.73916999996</v>
      </c>
    </row>
    <row r="49" spans="1:9" ht="25.5" x14ac:dyDescent="0.2">
      <c r="A49" s="357" t="s">
        <v>529</v>
      </c>
      <c r="B49" s="355"/>
      <c r="C49" s="358" t="s">
        <v>113</v>
      </c>
      <c r="D49" s="355" t="s">
        <v>149</v>
      </c>
      <c r="E49" s="355" t="s">
        <v>131</v>
      </c>
      <c r="F49" s="356">
        <v>240</v>
      </c>
      <c r="G49" s="204">
        <v>47625.268350000028</v>
      </c>
      <c r="H49" s="350">
        <v>47625.268350000028</v>
      </c>
      <c r="I49" s="350">
        <v>47625.268350000028</v>
      </c>
    </row>
    <row r="50" spans="1:9" ht="38.25" x14ac:dyDescent="0.2">
      <c r="A50" s="351" t="s">
        <v>132</v>
      </c>
      <c r="B50" s="352" t="s">
        <v>111</v>
      </c>
      <c r="C50" s="353" t="s">
        <v>113</v>
      </c>
      <c r="D50" s="352" t="s">
        <v>149</v>
      </c>
      <c r="E50" s="352" t="s">
        <v>133</v>
      </c>
      <c r="F50" s="353" t="s">
        <v>119</v>
      </c>
      <c r="G50" s="205">
        <v>157000</v>
      </c>
      <c r="H50" s="205">
        <v>157000</v>
      </c>
      <c r="I50" s="205">
        <v>157000</v>
      </c>
    </row>
    <row r="51" spans="1:9" ht="25.5" x14ac:dyDescent="0.2">
      <c r="A51" s="357" t="s">
        <v>528</v>
      </c>
      <c r="B51" s="355"/>
      <c r="C51" s="358" t="s">
        <v>113</v>
      </c>
      <c r="D51" s="355" t="s">
        <v>149</v>
      </c>
      <c r="E51" s="355" t="s">
        <v>133</v>
      </c>
      <c r="F51" s="356">
        <v>120</v>
      </c>
      <c r="G51" s="204">
        <v>0</v>
      </c>
      <c r="H51" s="350"/>
      <c r="I51" s="350"/>
    </row>
    <row r="52" spans="1:9" ht="25.5" x14ac:dyDescent="0.2">
      <c r="A52" s="357" t="s">
        <v>529</v>
      </c>
      <c r="B52" s="355"/>
      <c r="C52" s="358" t="s">
        <v>113</v>
      </c>
      <c r="D52" s="355" t="s">
        <v>149</v>
      </c>
      <c r="E52" s="355" t="s">
        <v>133</v>
      </c>
      <c r="F52" s="356">
        <v>240</v>
      </c>
      <c r="G52" s="204">
        <v>157000</v>
      </c>
      <c r="H52" s="350">
        <v>157000</v>
      </c>
      <c r="I52" s="350">
        <v>157000</v>
      </c>
    </row>
    <row r="53" spans="1:9" x14ac:dyDescent="0.2">
      <c r="A53" s="351" t="s">
        <v>152</v>
      </c>
      <c r="B53" s="355"/>
      <c r="C53" s="353" t="s">
        <v>113</v>
      </c>
      <c r="D53" s="352" t="s">
        <v>149</v>
      </c>
      <c r="E53" s="352"/>
      <c r="F53" s="353" t="s">
        <v>119</v>
      </c>
      <c r="G53" s="205">
        <v>8678633.8540000003</v>
      </c>
      <c r="H53" s="205">
        <v>8678633.8540000003</v>
      </c>
      <c r="I53" s="205">
        <v>8678633.8540000003</v>
      </c>
    </row>
    <row r="54" spans="1:9" ht="25.5" x14ac:dyDescent="0.2">
      <c r="A54" s="357" t="s">
        <v>528</v>
      </c>
      <c r="B54" s="352"/>
      <c r="C54" s="353" t="s">
        <v>113</v>
      </c>
      <c r="D54" s="352" t="s">
        <v>149</v>
      </c>
      <c r="E54" s="355" t="s">
        <v>127</v>
      </c>
      <c r="F54" s="358" t="s">
        <v>151</v>
      </c>
      <c r="G54" s="205">
        <v>5918865.96</v>
      </c>
      <c r="H54" s="205">
        <v>5918865.96</v>
      </c>
      <c r="I54" s="205">
        <v>5918865.96</v>
      </c>
    </row>
    <row r="55" spans="1:9" ht="25.5" x14ac:dyDescent="0.2">
      <c r="A55" s="357" t="s">
        <v>529</v>
      </c>
      <c r="B55" s="355"/>
      <c r="C55" s="358" t="s">
        <v>113</v>
      </c>
      <c r="D55" s="355" t="s">
        <v>149</v>
      </c>
      <c r="E55" s="355" t="s">
        <v>127</v>
      </c>
      <c r="F55" s="356">
        <v>240</v>
      </c>
      <c r="G55" s="205">
        <v>976139.2100000002</v>
      </c>
      <c r="H55" s="205">
        <v>976139.2100000002</v>
      </c>
      <c r="I55" s="205">
        <v>976139.2100000002</v>
      </c>
    </row>
    <row r="56" spans="1:9" x14ac:dyDescent="0.2">
      <c r="A56" s="357" t="s">
        <v>530</v>
      </c>
      <c r="B56" s="355"/>
      <c r="C56" s="358" t="s">
        <v>113</v>
      </c>
      <c r="D56" s="355" t="s">
        <v>149</v>
      </c>
      <c r="E56" s="355" t="s">
        <v>127</v>
      </c>
      <c r="F56" s="356">
        <v>850</v>
      </c>
      <c r="G56" s="205">
        <v>1445628.6840000001</v>
      </c>
      <c r="H56" s="205">
        <v>1445628.6840000001</v>
      </c>
      <c r="I56" s="205">
        <v>1445628.6840000001</v>
      </c>
    </row>
    <row r="57" spans="1:9" ht="25.5" x14ac:dyDescent="0.2">
      <c r="A57" s="357" t="s">
        <v>535</v>
      </c>
      <c r="B57" s="355"/>
      <c r="C57" s="358" t="s">
        <v>113</v>
      </c>
      <c r="D57" s="355" t="s">
        <v>149</v>
      </c>
      <c r="E57" s="355" t="s">
        <v>127</v>
      </c>
      <c r="F57" s="356">
        <v>400</v>
      </c>
      <c r="G57" s="205">
        <v>338000</v>
      </c>
      <c r="H57" s="205">
        <v>338000</v>
      </c>
      <c r="I57" s="205">
        <v>338000</v>
      </c>
    </row>
    <row r="58" spans="1:9" x14ac:dyDescent="0.2">
      <c r="A58" s="357"/>
      <c r="B58" s="355"/>
      <c r="C58" s="358"/>
      <c r="D58" s="355"/>
      <c r="E58" s="355"/>
      <c r="F58" s="356"/>
      <c r="G58" s="204"/>
      <c r="H58" s="350"/>
      <c r="I58" s="350"/>
    </row>
    <row r="59" spans="1:9" x14ac:dyDescent="0.2">
      <c r="A59" s="351" t="s">
        <v>153</v>
      </c>
      <c r="B59" s="355"/>
      <c r="C59" s="353" t="s">
        <v>113</v>
      </c>
      <c r="D59" s="352" t="s">
        <v>149</v>
      </c>
      <c r="E59" s="352"/>
      <c r="F59" s="353">
        <v>0</v>
      </c>
      <c r="G59" s="205">
        <v>3301650</v>
      </c>
      <c r="H59" s="205">
        <v>3301650</v>
      </c>
      <c r="I59" s="205">
        <v>3301650</v>
      </c>
    </row>
    <row r="60" spans="1:9" ht="25.5" x14ac:dyDescent="0.2">
      <c r="A60" s="359" t="s">
        <v>536</v>
      </c>
      <c r="B60" s="355"/>
      <c r="C60" s="358" t="s">
        <v>113</v>
      </c>
      <c r="D60" s="355" t="s">
        <v>149</v>
      </c>
      <c r="E60" s="355" t="s">
        <v>154</v>
      </c>
      <c r="F60" s="356">
        <v>611</v>
      </c>
      <c r="G60" s="205">
        <v>3156650</v>
      </c>
      <c r="H60" s="205">
        <v>3156650</v>
      </c>
      <c r="I60" s="205">
        <v>3156650</v>
      </c>
    </row>
    <row r="61" spans="1:9" x14ac:dyDescent="0.2">
      <c r="A61" s="357" t="s">
        <v>155</v>
      </c>
      <c r="B61" s="355"/>
      <c r="C61" s="358" t="s">
        <v>113</v>
      </c>
      <c r="D61" s="355" t="s">
        <v>149</v>
      </c>
      <c r="E61" s="355" t="s">
        <v>154</v>
      </c>
      <c r="F61" s="356">
        <v>612</v>
      </c>
      <c r="G61" s="205">
        <v>145000</v>
      </c>
      <c r="H61" s="205">
        <v>145000</v>
      </c>
      <c r="I61" s="205">
        <v>145000</v>
      </c>
    </row>
    <row r="62" spans="1:9" ht="25.5" x14ac:dyDescent="0.2">
      <c r="A62" s="351" t="s">
        <v>156</v>
      </c>
      <c r="B62" s="352" t="s">
        <v>111</v>
      </c>
      <c r="C62" s="353" t="s">
        <v>121</v>
      </c>
      <c r="D62" s="352" t="s">
        <v>114</v>
      </c>
      <c r="E62" s="352"/>
      <c r="F62" s="354"/>
      <c r="G62" s="205">
        <v>3170836.2419999996</v>
      </c>
      <c r="H62" s="205">
        <v>2700836.2419999996</v>
      </c>
      <c r="I62" s="205">
        <v>2700836.2419999996</v>
      </c>
    </row>
    <row r="63" spans="1:9" ht="25.5" x14ac:dyDescent="0.2">
      <c r="A63" s="348" t="s">
        <v>157</v>
      </c>
      <c r="B63" s="355" t="s">
        <v>111</v>
      </c>
      <c r="C63" s="353" t="s">
        <v>121</v>
      </c>
      <c r="D63" s="352" t="s">
        <v>125</v>
      </c>
      <c r="E63" s="352"/>
      <c r="F63" s="354"/>
      <c r="G63" s="205">
        <v>0</v>
      </c>
      <c r="H63" s="205">
        <v>0</v>
      </c>
      <c r="I63" s="205">
        <v>0</v>
      </c>
    </row>
    <row r="64" spans="1:9" ht="25.5" x14ac:dyDescent="0.2">
      <c r="A64" s="348" t="s">
        <v>158</v>
      </c>
      <c r="B64" s="355" t="s">
        <v>111</v>
      </c>
      <c r="C64" s="353" t="s">
        <v>121</v>
      </c>
      <c r="D64" s="352" t="s">
        <v>125</v>
      </c>
      <c r="E64" s="352" t="s">
        <v>159</v>
      </c>
      <c r="F64" s="358" t="s">
        <v>119</v>
      </c>
      <c r="G64" s="205">
        <v>0</v>
      </c>
      <c r="H64" s="205">
        <v>0</v>
      </c>
      <c r="I64" s="205">
        <v>0</v>
      </c>
    </row>
    <row r="65" spans="1:12" ht="25.5" x14ac:dyDescent="0.2">
      <c r="A65" s="357" t="s">
        <v>528</v>
      </c>
      <c r="B65" s="355"/>
      <c r="C65" s="358" t="s">
        <v>121</v>
      </c>
      <c r="D65" s="355" t="s">
        <v>125</v>
      </c>
      <c r="E65" s="355" t="s">
        <v>159</v>
      </c>
      <c r="F65" s="356">
        <v>120</v>
      </c>
      <c r="G65" s="204">
        <v>0</v>
      </c>
      <c r="H65" s="350">
        <v>0</v>
      </c>
      <c r="I65" s="350">
        <v>0</v>
      </c>
    </row>
    <row r="66" spans="1:12" ht="25.5" x14ac:dyDescent="0.2">
      <c r="A66" s="357" t="s">
        <v>529</v>
      </c>
      <c r="B66" s="355"/>
      <c r="C66" s="358" t="s">
        <v>121</v>
      </c>
      <c r="D66" s="355" t="s">
        <v>125</v>
      </c>
      <c r="E66" s="355" t="s">
        <v>159</v>
      </c>
      <c r="F66" s="356">
        <v>240</v>
      </c>
      <c r="G66" s="204">
        <v>0</v>
      </c>
      <c r="H66" s="350">
        <v>0</v>
      </c>
      <c r="I66" s="350">
        <v>0</v>
      </c>
    </row>
    <row r="67" spans="1:12" x14ac:dyDescent="0.2">
      <c r="A67" s="360" t="s">
        <v>160</v>
      </c>
      <c r="B67" s="361" t="s">
        <v>111</v>
      </c>
      <c r="C67" s="353" t="s">
        <v>121</v>
      </c>
      <c r="D67" s="352" t="s">
        <v>161</v>
      </c>
      <c r="E67" s="352"/>
      <c r="F67" s="358"/>
      <c r="G67" s="205">
        <v>3170836.2419999996</v>
      </c>
      <c r="H67" s="205">
        <v>2700836.2419999996</v>
      </c>
      <c r="I67" s="205">
        <v>2700836.2419999996</v>
      </c>
    </row>
    <row r="68" spans="1:12" ht="38.25" x14ac:dyDescent="0.2">
      <c r="A68" s="362" t="s">
        <v>537</v>
      </c>
      <c r="B68" s="361" t="s">
        <v>111</v>
      </c>
      <c r="C68" s="353" t="s">
        <v>121</v>
      </c>
      <c r="D68" s="352" t="s">
        <v>161</v>
      </c>
      <c r="E68" s="352" t="s">
        <v>538</v>
      </c>
      <c r="F68" s="358"/>
      <c r="G68" s="205">
        <v>470000</v>
      </c>
      <c r="H68" s="205">
        <v>0</v>
      </c>
      <c r="I68" s="205">
        <v>0</v>
      </c>
    </row>
    <row r="69" spans="1:12" ht="25.5" x14ac:dyDescent="0.2">
      <c r="A69" s="324" t="s">
        <v>539</v>
      </c>
      <c r="B69" s="361" t="s">
        <v>111</v>
      </c>
      <c r="C69" s="353" t="s">
        <v>121</v>
      </c>
      <c r="D69" s="352" t="s">
        <v>161</v>
      </c>
      <c r="E69" s="352" t="s">
        <v>540</v>
      </c>
      <c r="F69" s="358" t="s">
        <v>187</v>
      </c>
      <c r="G69" s="205">
        <v>100000</v>
      </c>
      <c r="H69" s="205"/>
      <c r="I69" s="205"/>
    </row>
    <row r="70" spans="1:12" x14ac:dyDescent="0.2">
      <c r="A70" s="363" t="s">
        <v>541</v>
      </c>
      <c r="B70" s="361" t="s">
        <v>111</v>
      </c>
      <c r="C70" s="353" t="s">
        <v>121</v>
      </c>
      <c r="D70" s="352" t="s">
        <v>161</v>
      </c>
      <c r="E70" s="352" t="s">
        <v>542</v>
      </c>
      <c r="F70" s="358" t="s">
        <v>187</v>
      </c>
      <c r="G70" s="205">
        <v>370000</v>
      </c>
      <c r="H70" s="205"/>
      <c r="I70" s="205"/>
    </row>
    <row r="71" spans="1:12" ht="25.5" x14ac:dyDescent="0.2">
      <c r="A71" s="357" t="s">
        <v>528</v>
      </c>
      <c r="B71" s="355"/>
      <c r="C71" s="358" t="s">
        <v>121</v>
      </c>
      <c r="D71" s="355" t="s">
        <v>161</v>
      </c>
      <c r="E71" s="352" t="s">
        <v>127</v>
      </c>
      <c r="F71" s="356">
        <v>120</v>
      </c>
      <c r="G71" s="204">
        <v>1602239.0291249999</v>
      </c>
      <c r="H71" s="350">
        <v>1602239.0291249999</v>
      </c>
      <c r="I71" s="350">
        <v>1602239.0291249999</v>
      </c>
      <c r="K71" s="309" t="s">
        <v>7</v>
      </c>
    </row>
    <row r="72" spans="1:12" ht="25.5" x14ac:dyDescent="0.2">
      <c r="A72" s="357" t="s">
        <v>529</v>
      </c>
      <c r="B72" s="355"/>
      <c r="C72" s="358" t="s">
        <v>121</v>
      </c>
      <c r="D72" s="355" t="s">
        <v>161</v>
      </c>
      <c r="E72" s="355" t="s">
        <v>127</v>
      </c>
      <c r="F72" s="356">
        <v>240</v>
      </c>
      <c r="G72" s="204">
        <v>22080.176874999888</v>
      </c>
      <c r="H72" s="350">
        <v>22080.176874999888</v>
      </c>
      <c r="I72" s="350">
        <v>22080.176874999888</v>
      </c>
    </row>
    <row r="73" spans="1:12" x14ac:dyDescent="0.2">
      <c r="A73" s="351" t="s">
        <v>162</v>
      </c>
      <c r="B73" s="355"/>
      <c r="C73" s="358" t="s">
        <v>121</v>
      </c>
      <c r="D73" s="355" t="s">
        <v>161</v>
      </c>
      <c r="E73" s="355"/>
      <c r="F73" s="356">
        <v>0</v>
      </c>
      <c r="G73" s="205">
        <v>1076517.0359999998</v>
      </c>
      <c r="H73" s="205">
        <v>1076517.0359999998</v>
      </c>
      <c r="I73" s="205">
        <v>1076517.0359999998</v>
      </c>
    </row>
    <row r="74" spans="1:12" ht="25.5" x14ac:dyDescent="0.2">
      <c r="A74" s="357" t="s">
        <v>543</v>
      </c>
      <c r="B74" s="355"/>
      <c r="C74" s="358" t="s">
        <v>121</v>
      </c>
      <c r="D74" s="355" t="s">
        <v>161</v>
      </c>
      <c r="E74" s="352" t="s">
        <v>163</v>
      </c>
      <c r="F74" s="356">
        <v>110</v>
      </c>
      <c r="G74" s="204">
        <v>1076517.0359999998</v>
      </c>
      <c r="H74" s="350">
        <v>1076517.0359999998</v>
      </c>
      <c r="I74" s="350">
        <v>1076517.0359999998</v>
      </c>
    </row>
    <row r="75" spans="1:12" ht="25.5" x14ac:dyDescent="0.2">
      <c r="A75" s="357" t="s">
        <v>529</v>
      </c>
      <c r="B75" s="355"/>
      <c r="C75" s="358" t="s">
        <v>121</v>
      </c>
      <c r="D75" s="355" t="s">
        <v>161</v>
      </c>
      <c r="E75" s="355" t="s">
        <v>163</v>
      </c>
      <c r="F75" s="356">
        <v>240</v>
      </c>
      <c r="G75" s="204">
        <v>0</v>
      </c>
      <c r="H75" s="350">
        <v>0</v>
      </c>
      <c r="I75" s="350">
        <v>0</v>
      </c>
    </row>
    <row r="76" spans="1:12" x14ac:dyDescent="0.2">
      <c r="A76" s="351" t="s">
        <v>165</v>
      </c>
      <c r="B76" s="355"/>
      <c r="C76" s="353" t="s">
        <v>125</v>
      </c>
      <c r="D76" s="352" t="s">
        <v>114</v>
      </c>
      <c r="E76" s="352"/>
      <c r="F76" s="354"/>
      <c r="G76" s="205">
        <v>29354943.674800001</v>
      </c>
      <c r="H76" s="205">
        <v>41854943.674800001</v>
      </c>
      <c r="I76" s="205">
        <v>16854943.674800001</v>
      </c>
      <c r="L76" s="309" t="s">
        <v>7</v>
      </c>
    </row>
    <row r="77" spans="1:12" x14ac:dyDescent="0.2">
      <c r="A77" s="351" t="s">
        <v>7</v>
      </c>
      <c r="B77" s="355"/>
      <c r="C77" s="353" t="s">
        <v>125</v>
      </c>
      <c r="D77" s="352" t="s">
        <v>113</v>
      </c>
      <c r="E77" s="352" t="s">
        <v>166</v>
      </c>
      <c r="F77" s="354">
        <v>240</v>
      </c>
      <c r="G77" s="205">
        <v>0</v>
      </c>
      <c r="H77" s="205">
        <v>0</v>
      </c>
      <c r="I77" s="205">
        <v>0</v>
      </c>
    </row>
    <row r="78" spans="1:12" x14ac:dyDescent="0.2">
      <c r="A78" s="351" t="s">
        <v>167</v>
      </c>
      <c r="B78" s="352" t="s">
        <v>168</v>
      </c>
      <c r="C78" s="353"/>
      <c r="D78" s="352"/>
      <c r="E78" s="352"/>
      <c r="F78" s="354"/>
      <c r="G78" s="205"/>
      <c r="H78" s="350"/>
      <c r="I78" s="350"/>
    </row>
    <row r="79" spans="1:12" x14ac:dyDescent="0.2">
      <c r="A79" s="351" t="s">
        <v>169</v>
      </c>
      <c r="B79" s="352" t="s">
        <v>168</v>
      </c>
      <c r="C79" s="353" t="s">
        <v>125</v>
      </c>
      <c r="D79" s="352" t="s">
        <v>135</v>
      </c>
      <c r="E79" s="352" t="s">
        <v>7</v>
      </c>
      <c r="F79" s="358" t="s">
        <v>119</v>
      </c>
      <c r="G79" s="205">
        <v>4162943.6747999997</v>
      </c>
      <c r="H79" s="205">
        <v>4162943.6747999997</v>
      </c>
      <c r="I79" s="205">
        <v>4162943.6747999997</v>
      </c>
    </row>
    <row r="80" spans="1:12" ht="25.5" x14ac:dyDescent="0.2">
      <c r="A80" s="351" t="s">
        <v>170</v>
      </c>
      <c r="B80" s="355"/>
      <c r="C80" s="353" t="s">
        <v>125</v>
      </c>
      <c r="D80" s="352" t="s">
        <v>135</v>
      </c>
      <c r="E80" s="352" t="s">
        <v>127</v>
      </c>
      <c r="F80" s="354"/>
      <c r="G80" s="205">
        <v>4162943.6747999997</v>
      </c>
      <c r="H80" s="205">
        <v>4162943.6747999997</v>
      </c>
      <c r="I80" s="205">
        <v>4162943.6747999997</v>
      </c>
    </row>
    <row r="81" spans="1:13" ht="25.5" x14ac:dyDescent="0.2">
      <c r="A81" s="357" t="s">
        <v>528</v>
      </c>
      <c r="B81" s="355"/>
      <c r="C81" s="358" t="s">
        <v>125</v>
      </c>
      <c r="D81" s="355" t="s">
        <v>135</v>
      </c>
      <c r="E81" s="355" t="s">
        <v>127</v>
      </c>
      <c r="F81" s="356">
        <v>120</v>
      </c>
      <c r="G81" s="204">
        <v>3614185.706425</v>
      </c>
      <c r="H81" s="350">
        <v>3614185.706425</v>
      </c>
      <c r="I81" s="350">
        <v>3614185.706425</v>
      </c>
    </row>
    <row r="82" spans="1:13" ht="25.5" x14ac:dyDescent="0.2">
      <c r="A82" s="357" t="s">
        <v>529</v>
      </c>
      <c r="B82" s="355"/>
      <c r="C82" s="358" t="s">
        <v>125</v>
      </c>
      <c r="D82" s="355" t="s">
        <v>135</v>
      </c>
      <c r="E82" s="355" t="s">
        <v>127</v>
      </c>
      <c r="F82" s="356">
        <v>240</v>
      </c>
      <c r="G82" s="204">
        <v>546757.96837499971</v>
      </c>
      <c r="H82" s="350">
        <v>546757.96837499971</v>
      </c>
      <c r="I82" s="350">
        <v>546757.96837499971</v>
      </c>
    </row>
    <row r="83" spans="1:13" ht="25.5" x14ac:dyDescent="0.2">
      <c r="A83" s="357" t="s">
        <v>529</v>
      </c>
      <c r="B83" s="355"/>
      <c r="C83" s="358" t="s">
        <v>125</v>
      </c>
      <c r="D83" s="355" t="s">
        <v>135</v>
      </c>
      <c r="E83" s="355" t="s">
        <v>127</v>
      </c>
      <c r="F83" s="356">
        <v>240</v>
      </c>
      <c r="G83" s="204">
        <v>2000</v>
      </c>
      <c r="H83" s="350">
        <v>2000</v>
      </c>
      <c r="I83" s="350">
        <v>2000</v>
      </c>
    </row>
    <row r="84" spans="1:13" x14ac:dyDescent="0.2">
      <c r="A84" s="351" t="s">
        <v>171</v>
      </c>
      <c r="B84" s="355"/>
      <c r="C84" s="358" t="s">
        <v>125</v>
      </c>
      <c r="D84" s="355" t="s">
        <v>135</v>
      </c>
      <c r="E84" s="355" t="s">
        <v>154</v>
      </c>
      <c r="F84" s="356">
        <v>240</v>
      </c>
      <c r="G84" s="204">
        <v>0</v>
      </c>
      <c r="H84" s="350">
        <v>0</v>
      </c>
      <c r="I84" s="350">
        <v>0</v>
      </c>
    </row>
    <row r="85" spans="1:13" x14ac:dyDescent="0.2">
      <c r="A85" s="351" t="s">
        <v>172</v>
      </c>
      <c r="B85" s="355" t="s">
        <v>140</v>
      </c>
      <c r="C85" s="353" t="s">
        <v>125</v>
      </c>
      <c r="D85" s="352" t="s">
        <v>161</v>
      </c>
      <c r="E85" s="352"/>
      <c r="F85" s="358" t="s">
        <v>119</v>
      </c>
      <c r="G85" s="205">
        <v>25192000</v>
      </c>
      <c r="H85" s="205">
        <v>37692000</v>
      </c>
      <c r="I85" s="205">
        <v>12692000</v>
      </c>
    </row>
    <row r="86" spans="1:13" ht="25.5" x14ac:dyDescent="0.2">
      <c r="A86" s="326" t="s">
        <v>173</v>
      </c>
      <c r="B86" s="355"/>
      <c r="C86" s="358" t="s">
        <v>125</v>
      </c>
      <c r="D86" s="355" t="s">
        <v>161</v>
      </c>
      <c r="E86" s="352" t="s">
        <v>174</v>
      </c>
      <c r="F86" s="358" t="s">
        <v>119</v>
      </c>
      <c r="G86" s="205">
        <v>25192000</v>
      </c>
      <c r="H86" s="205">
        <v>23692000</v>
      </c>
      <c r="I86" s="205">
        <v>11192000</v>
      </c>
    </row>
    <row r="87" spans="1:13" ht="38.25" x14ac:dyDescent="0.2">
      <c r="A87" s="326" t="s">
        <v>544</v>
      </c>
      <c r="B87" s="355"/>
      <c r="C87" s="358" t="s">
        <v>125</v>
      </c>
      <c r="D87" s="355" t="s">
        <v>161</v>
      </c>
      <c r="E87" s="355" t="s">
        <v>174</v>
      </c>
      <c r="F87" s="356">
        <v>530</v>
      </c>
      <c r="G87" s="204">
        <v>15500000</v>
      </c>
      <c r="H87" s="204">
        <v>14000000</v>
      </c>
      <c r="I87" s="204">
        <v>1500000</v>
      </c>
    </row>
    <row r="88" spans="1:13" ht="38.25" x14ac:dyDescent="0.2">
      <c r="A88" s="326" t="s">
        <v>545</v>
      </c>
      <c r="B88" s="355"/>
      <c r="C88" s="358" t="s">
        <v>125</v>
      </c>
      <c r="D88" s="355" t="s">
        <v>161</v>
      </c>
      <c r="E88" s="355" t="s">
        <v>174</v>
      </c>
      <c r="F88" s="356">
        <v>612</v>
      </c>
      <c r="G88" s="204">
        <v>9192000</v>
      </c>
      <c r="H88" s="204">
        <v>9192000</v>
      </c>
      <c r="I88" s="204">
        <v>9192000</v>
      </c>
      <c r="M88" s="309" t="s">
        <v>7</v>
      </c>
    </row>
    <row r="89" spans="1:13" x14ac:dyDescent="0.2">
      <c r="A89" s="326" t="s">
        <v>546</v>
      </c>
      <c r="B89" s="355"/>
      <c r="C89" s="358" t="s">
        <v>125</v>
      </c>
      <c r="D89" s="355" t="s">
        <v>161</v>
      </c>
      <c r="E89" s="355" t="s">
        <v>547</v>
      </c>
      <c r="F89" s="356">
        <v>870</v>
      </c>
      <c r="G89" s="204">
        <v>500000</v>
      </c>
      <c r="H89" s="204">
        <v>500000</v>
      </c>
      <c r="I89" s="204">
        <v>500000</v>
      </c>
    </row>
    <row r="90" spans="1:13" ht="14.25" customHeight="1" x14ac:dyDescent="0.2">
      <c r="A90" s="351" t="s">
        <v>175</v>
      </c>
      <c r="B90" s="355" t="s">
        <v>176</v>
      </c>
      <c r="C90" s="353" t="s">
        <v>135</v>
      </c>
      <c r="D90" s="352" t="s">
        <v>114</v>
      </c>
      <c r="E90" s="352"/>
      <c r="F90" s="354"/>
      <c r="G90" s="205">
        <v>21514144</v>
      </c>
      <c r="H90" s="205">
        <v>15276257</v>
      </c>
      <c r="I90" s="205">
        <v>15276257</v>
      </c>
    </row>
    <row r="91" spans="1:13" ht="27.4" customHeight="1" x14ac:dyDescent="0.2">
      <c r="A91" s="359" t="s">
        <v>536</v>
      </c>
      <c r="B91" s="355"/>
      <c r="C91" s="353" t="s">
        <v>135</v>
      </c>
      <c r="D91" s="352" t="s">
        <v>116</v>
      </c>
      <c r="E91" s="355" t="s">
        <v>177</v>
      </c>
      <c r="F91" s="354">
        <v>611</v>
      </c>
      <c r="G91" s="205">
        <v>658930</v>
      </c>
      <c r="H91" s="205">
        <v>658930</v>
      </c>
      <c r="I91" s="205">
        <v>658930</v>
      </c>
    </row>
    <row r="92" spans="1:13" ht="14.25" customHeight="1" x14ac:dyDescent="0.2">
      <c r="A92" s="357" t="s">
        <v>155</v>
      </c>
      <c r="B92" s="355"/>
      <c r="C92" s="353" t="s">
        <v>135</v>
      </c>
      <c r="D92" s="352" t="s">
        <v>116</v>
      </c>
      <c r="E92" s="355" t="s">
        <v>177</v>
      </c>
      <c r="F92" s="354">
        <v>612</v>
      </c>
      <c r="G92" s="205">
        <v>9574763</v>
      </c>
      <c r="H92" s="205">
        <v>9574763</v>
      </c>
      <c r="I92" s="205">
        <v>9574763</v>
      </c>
    </row>
    <row r="93" spans="1:13" ht="26.45" customHeight="1" x14ac:dyDescent="0.2">
      <c r="A93" s="359" t="s">
        <v>536</v>
      </c>
      <c r="B93" s="355"/>
      <c r="C93" s="353" t="s">
        <v>135</v>
      </c>
      <c r="D93" s="352" t="s">
        <v>121</v>
      </c>
      <c r="E93" s="355" t="s">
        <v>177</v>
      </c>
      <c r="F93" s="354">
        <v>611</v>
      </c>
      <c r="G93" s="205">
        <v>5042564</v>
      </c>
      <c r="H93" s="205">
        <v>5042564</v>
      </c>
      <c r="I93" s="205">
        <v>5042564</v>
      </c>
    </row>
    <row r="94" spans="1:13" ht="14.25" customHeight="1" x14ac:dyDescent="0.2">
      <c r="A94" s="357" t="s">
        <v>155</v>
      </c>
      <c r="B94" s="355"/>
      <c r="C94" s="353" t="s">
        <v>135</v>
      </c>
      <c r="D94" s="352" t="s">
        <v>121</v>
      </c>
      <c r="E94" s="355" t="s">
        <v>177</v>
      </c>
      <c r="F94" s="354">
        <v>612</v>
      </c>
      <c r="G94" s="205"/>
      <c r="H94" s="205">
        <v>0</v>
      </c>
      <c r="I94" s="205"/>
      <c r="K94" s="309" t="s">
        <v>7</v>
      </c>
    </row>
    <row r="95" spans="1:13" ht="25.5" x14ac:dyDescent="0.2">
      <c r="A95" s="357" t="s">
        <v>535</v>
      </c>
      <c r="B95" s="355"/>
      <c r="C95" s="353" t="s">
        <v>135</v>
      </c>
      <c r="D95" s="352" t="s">
        <v>121</v>
      </c>
      <c r="E95" s="355" t="s">
        <v>178</v>
      </c>
      <c r="F95" s="356">
        <v>400</v>
      </c>
      <c r="G95" s="204">
        <v>0</v>
      </c>
      <c r="H95" s="204">
        <v>0</v>
      </c>
      <c r="I95" s="204">
        <v>0</v>
      </c>
      <c r="L95" s="309" t="s">
        <v>7</v>
      </c>
    </row>
    <row r="96" spans="1:13" x14ac:dyDescent="0.2">
      <c r="A96" s="357"/>
      <c r="B96" s="355"/>
      <c r="C96" s="353" t="s">
        <v>135</v>
      </c>
      <c r="D96" s="352" t="s">
        <v>135</v>
      </c>
      <c r="E96" s="355" t="s">
        <v>178</v>
      </c>
      <c r="F96" s="356"/>
      <c r="G96" s="205">
        <v>6237887</v>
      </c>
      <c r="H96" s="204">
        <v>6237887</v>
      </c>
      <c r="I96" s="204">
        <v>6237887</v>
      </c>
    </row>
    <row r="97" spans="1:11" ht="25.5" x14ac:dyDescent="0.2">
      <c r="A97" s="348" t="s">
        <v>179</v>
      </c>
      <c r="B97" s="352" t="s">
        <v>180</v>
      </c>
      <c r="C97" s="358"/>
      <c r="D97" s="355"/>
      <c r="E97" s="355"/>
      <c r="F97" s="356"/>
      <c r="G97" s="204"/>
      <c r="H97" s="350"/>
      <c r="I97" s="350"/>
    </row>
    <row r="98" spans="1:11" x14ac:dyDescent="0.2">
      <c r="A98" s="351" t="s">
        <v>181</v>
      </c>
      <c r="B98" s="352" t="s">
        <v>180</v>
      </c>
      <c r="C98" s="353" t="s">
        <v>182</v>
      </c>
      <c r="D98" s="352"/>
      <c r="E98" s="352"/>
      <c r="F98" s="354"/>
      <c r="G98" s="205">
        <v>724889407.32819176</v>
      </c>
      <c r="H98" s="205">
        <v>585185363.47822833</v>
      </c>
      <c r="I98" s="205">
        <v>608399425.47822833</v>
      </c>
    </row>
    <row r="99" spans="1:11" x14ac:dyDescent="0.2">
      <c r="A99" s="348" t="s">
        <v>183</v>
      </c>
      <c r="B99" s="352" t="s">
        <v>180</v>
      </c>
      <c r="C99" s="353" t="s">
        <v>182</v>
      </c>
      <c r="D99" s="352" t="s">
        <v>113</v>
      </c>
      <c r="E99" s="352" t="s">
        <v>184</v>
      </c>
      <c r="F99" s="353" t="s">
        <v>119</v>
      </c>
      <c r="G99" s="205">
        <v>184302389.73324171</v>
      </c>
      <c r="H99" s="205">
        <v>183742389.73324171</v>
      </c>
      <c r="I99" s="205">
        <v>183742389.73324171</v>
      </c>
    </row>
    <row r="100" spans="1:11" ht="38.25" x14ac:dyDescent="0.2">
      <c r="A100" s="362" t="s">
        <v>537</v>
      </c>
      <c r="B100" s="352" t="s">
        <v>180</v>
      </c>
      <c r="C100" s="353" t="s">
        <v>182</v>
      </c>
      <c r="D100" s="352" t="s">
        <v>113</v>
      </c>
      <c r="E100" s="352" t="s">
        <v>548</v>
      </c>
      <c r="F100" s="353" t="s">
        <v>119</v>
      </c>
      <c r="G100" s="205">
        <v>560000</v>
      </c>
      <c r="H100" s="205">
        <v>0</v>
      </c>
      <c r="I100" s="205">
        <v>0</v>
      </c>
    </row>
    <row r="101" spans="1:11" ht="51" x14ac:dyDescent="0.2">
      <c r="A101" s="351" t="s">
        <v>549</v>
      </c>
      <c r="B101" s="352" t="s">
        <v>180</v>
      </c>
      <c r="C101" s="353" t="s">
        <v>182</v>
      </c>
      <c r="D101" s="352" t="s">
        <v>113</v>
      </c>
      <c r="E101" s="352" t="s">
        <v>548</v>
      </c>
      <c r="F101" s="353" t="s">
        <v>187</v>
      </c>
      <c r="G101" s="205">
        <v>560000</v>
      </c>
      <c r="H101" s="205"/>
      <c r="I101" s="205"/>
    </row>
    <row r="102" spans="1:11" ht="25.5" x14ac:dyDescent="0.2">
      <c r="A102" s="357" t="s">
        <v>543</v>
      </c>
      <c r="B102" s="355"/>
      <c r="C102" s="358" t="s">
        <v>182</v>
      </c>
      <c r="D102" s="355" t="s">
        <v>113</v>
      </c>
      <c r="E102" s="352" t="s">
        <v>185</v>
      </c>
      <c r="F102" s="353" t="s">
        <v>186</v>
      </c>
      <c r="G102" s="205">
        <v>105582344.95850167</v>
      </c>
      <c r="H102" s="205">
        <v>105582344.95850167</v>
      </c>
      <c r="I102" s="205">
        <v>105582344.95850167</v>
      </c>
    </row>
    <row r="103" spans="1:11" ht="25.5" x14ac:dyDescent="0.2">
      <c r="A103" s="357" t="s">
        <v>529</v>
      </c>
      <c r="B103" s="355"/>
      <c r="C103" s="358" t="s">
        <v>182</v>
      </c>
      <c r="D103" s="355" t="s">
        <v>113</v>
      </c>
      <c r="E103" s="355" t="s">
        <v>185</v>
      </c>
      <c r="F103" s="358" t="s">
        <v>187</v>
      </c>
      <c r="G103" s="205">
        <v>3105655</v>
      </c>
      <c r="H103" s="205">
        <v>3105655</v>
      </c>
      <c r="I103" s="205">
        <v>3105655</v>
      </c>
    </row>
    <row r="104" spans="1:11" x14ac:dyDescent="0.2">
      <c r="A104" s="357"/>
      <c r="B104" s="355"/>
      <c r="C104" s="358"/>
      <c r="D104" s="355"/>
      <c r="E104" s="355"/>
      <c r="F104" s="358"/>
      <c r="G104" s="205"/>
      <c r="H104" s="350"/>
      <c r="I104" s="350"/>
    </row>
    <row r="105" spans="1:11" ht="25.5" x14ac:dyDescent="0.2">
      <c r="A105" s="357" t="s">
        <v>543</v>
      </c>
      <c r="B105" s="355"/>
      <c r="C105" s="358" t="s">
        <v>182</v>
      </c>
      <c r="D105" s="355" t="s">
        <v>113</v>
      </c>
      <c r="E105" s="355" t="s">
        <v>188</v>
      </c>
      <c r="F105" s="356">
        <v>110</v>
      </c>
      <c r="G105" s="204">
        <v>36912828.521520019</v>
      </c>
      <c r="H105" s="350">
        <v>36912828.521520019</v>
      </c>
      <c r="I105" s="350">
        <v>36912828.521520019</v>
      </c>
    </row>
    <row r="106" spans="1:11" ht="25.5" x14ac:dyDescent="0.2">
      <c r="A106" s="357" t="s">
        <v>529</v>
      </c>
      <c r="B106" s="355"/>
      <c r="C106" s="358" t="s">
        <v>182</v>
      </c>
      <c r="D106" s="355" t="s">
        <v>113</v>
      </c>
      <c r="E106" s="355" t="s">
        <v>188</v>
      </c>
      <c r="F106" s="356">
        <v>240</v>
      </c>
      <c r="G106" s="204">
        <v>30403446.253220022</v>
      </c>
      <c r="H106" s="350">
        <v>30403446.253220022</v>
      </c>
      <c r="I106" s="350">
        <v>30403446.253220022</v>
      </c>
    </row>
    <row r="107" spans="1:11" x14ac:dyDescent="0.2">
      <c r="A107" s="357" t="s">
        <v>530</v>
      </c>
      <c r="B107" s="355"/>
      <c r="C107" s="358" t="s">
        <v>182</v>
      </c>
      <c r="D107" s="355" t="s">
        <v>113</v>
      </c>
      <c r="E107" s="355" t="s">
        <v>188</v>
      </c>
      <c r="F107" s="356">
        <v>850</v>
      </c>
      <c r="G107" s="204">
        <v>5738115</v>
      </c>
      <c r="H107" s="350">
        <v>5738115</v>
      </c>
      <c r="I107" s="350">
        <v>5738115</v>
      </c>
    </row>
    <row r="108" spans="1:11" ht="25.5" x14ac:dyDescent="0.2">
      <c r="A108" s="357" t="s">
        <v>535</v>
      </c>
      <c r="B108" s="355"/>
      <c r="C108" s="358" t="s">
        <v>182</v>
      </c>
      <c r="D108" s="355" t="s">
        <v>113</v>
      </c>
      <c r="E108" s="355" t="s">
        <v>188</v>
      </c>
      <c r="F108" s="356">
        <v>400</v>
      </c>
      <c r="G108" s="204">
        <v>2000000</v>
      </c>
      <c r="H108" s="350">
        <v>2000000</v>
      </c>
      <c r="I108" s="350">
        <v>2000000</v>
      </c>
    </row>
    <row r="109" spans="1:11" x14ac:dyDescent="0.2">
      <c r="A109" s="351" t="s">
        <v>189</v>
      </c>
      <c r="B109" s="352" t="s">
        <v>180</v>
      </c>
      <c r="C109" s="353" t="s">
        <v>182</v>
      </c>
      <c r="D109" s="352" t="s">
        <v>116</v>
      </c>
      <c r="E109" s="352"/>
      <c r="F109" s="354"/>
      <c r="G109" s="205">
        <v>477668197.84262997</v>
      </c>
      <c r="H109" s="205">
        <v>390737752.9926666</v>
      </c>
      <c r="I109" s="205">
        <v>413951814.9926666</v>
      </c>
    </row>
    <row r="110" spans="1:11" ht="38.25" x14ac:dyDescent="0.2">
      <c r="A110" s="362" t="s">
        <v>537</v>
      </c>
      <c r="B110" s="352" t="s">
        <v>180</v>
      </c>
      <c r="C110" s="353" t="s">
        <v>182</v>
      </c>
      <c r="D110" s="352" t="s">
        <v>116</v>
      </c>
      <c r="E110" s="352" t="s">
        <v>550</v>
      </c>
      <c r="F110" s="353" t="s">
        <v>119</v>
      </c>
      <c r="G110" s="205">
        <v>880000</v>
      </c>
      <c r="H110" s="205">
        <v>0</v>
      </c>
      <c r="I110" s="205">
        <v>0</v>
      </c>
    </row>
    <row r="111" spans="1:11" ht="51" x14ac:dyDescent="0.2">
      <c r="A111" s="351" t="s">
        <v>549</v>
      </c>
      <c r="B111" s="352" t="s">
        <v>180</v>
      </c>
      <c r="C111" s="353" t="s">
        <v>182</v>
      </c>
      <c r="D111" s="352" t="s">
        <v>116</v>
      </c>
      <c r="E111" s="352" t="s">
        <v>550</v>
      </c>
      <c r="F111" s="354">
        <v>240</v>
      </c>
      <c r="G111" s="205">
        <v>880000</v>
      </c>
      <c r="H111" s="205"/>
      <c r="I111" s="205"/>
    </row>
    <row r="112" spans="1:11" ht="25.5" x14ac:dyDescent="0.2">
      <c r="A112" s="348" t="s">
        <v>190</v>
      </c>
      <c r="B112" s="352" t="s">
        <v>180</v>
      </c>
      <c r="C112" s="353" t="s">
        <v>182</v>
      </c>
      <c r="D112" s="352" t="s">
        <v>116</v>
      </c>
      <c r="E112" s="352" t="s">
        <v>7</v>
      </c>
      <c r="F112" s="354"/>
      <c r="G112" s="205">
        <v>476788197.84262997</v>
      </c>
      <c r="H112" s="205">
        <v>390737752.9926666</v>
      </c>
      <c r="I112" s="205">
        <v>413951814.9926666</v>
      </c>
      <c r="K112" s="309" t="s">
        <v>7</v>
      </c>
    </row>
    <row r="113" spans="1:12" ht="25.5" x14ac:dyDescent="0.2">
      <c r="A113" s="357" t="s">
        <v>543</v>
      </c>
      <c r="B113" s="355"/>
      <c r="C113" s="358" t="s">
        <v>182</v>
      </c>
      <c r="D113" s="355" t="s">
        <v>116</v>
      </c>
      <c r="E113" s="352" t="s">
        <v>191</v>
      </c>
      <c r="F113" s="354">
        <v>110</v>
      </c>
      <c r="G113" s="205">
        <v>415651261.81076336</v>
      </c>
      <c r="H113" s="350">
        <v>330654772</v>
      </c>
      <c r="I113" s="350">
        <v>344384706</v>
      </c>
    </row>
    <row r="114" spans="1:12" ht="25.5" x14ac:dyDescent="0.2">
      <c r="A114" s="357" t="s">
        <v>529</v>
      </c>
      <c r="B114" s="355"/>
      <c r="C114" s="358" t="s">
        <v>182</v>
      </c>
      <c r="D114" s="355" t="s">
        <v>116</v>
      </c>
      <c r="E114" s="352" t="s">
        <v>191</v>
      </c>
      <c r="F114" s="354">
        <v>240</v>
      </c>
      <c r="G114" s="205">
        <v>6659738.4684666684</v>
      </c>
      <c r="H114" s="350">
        <v>6659738.4684666684</v>
      </c>
      <c r="I114" s="350">
        <v>6659738.4684666684</v>
      </c>
    </row>
    <row r="115" spans="1:12" ht="25.5" x14ac:dyDescent="0.2">
      <c r="A115" s="357" t="s">
        <v>529</v>
      </c>
      <c r="B115" s="355"/>
      <c r="C115" s="358" t="s">
        <v>182</v>
      </c>
      <c r="D115" s="355" t="s">
        <v>116</v>
      </c>
      <c r="E115" s="352" t="s">
        <v>551</v>
      </c>
      <c r="F115" s="354">
        <v>240</v>
      </c>
      <c r="G115" s="205">
        <v>7673000.1192000005</v>
      </c>
      <c r="H115" s="205">
        <v>1873700</v>
      </c>
      <c r="I115" s="205">
        <v>72556</v>
      </c>
    </row>
    <row r="116" spans="1:12" ht="25.5" x14ac:dyDescent="0.2">
      <c r="A116" s="357" t="s">
        <v>543</v>
      </c>
      <c r="B116" s="355"/>
      <c r="C116" s="358" t="s">
        <v>182</v>
      </c>
      <c r="D116" s="355" t="s">
        <v>116</v>
      </c>
      <c r="E116" s="355" t="s">
        <v>192</v>
      </c>
      <c r="F116" s="356">
        <v>110</v>
      </c>
      <c r="G116" s="204">
        <v>14260288.7772</v>
      </c>
      <c r="H116" s="350">
        <v>14260288.7772</v>
      </c>
      <c r="I116" s="350">
        <v>14260288.7772</v>
      </c>
    </row>
    <row r="117" spans="1:12" ht="25.5" x14ac:dyDescent="0.2">
      <c r="A117" s="357" t="s">
        <v>529</v>
      </c>
      <c r="B117" s="355"/>
      <c r="C117" s="358" t="s">
        <v>182</v>
      </c>
      <c r="D117" s="355" t="s">
        <v>116</v>
      </c>
      <c r="E117" s="355" t="s">
        <v>192</v>
      </c>
      <c r="F117" s="356">
        <v>240</v>
      </c>
      <c r="G117" s="204">
        <v>26382264.920000002</v>
      </c>
      <c r="H117" s="350">
        <v>33001310</v>
      </c>
      <c r="I117" s="350">
        <v>43621876</v>
      </c>
      <c r="J117" s="309" t="s">
        <v>7</v>
      </c>
    </row>
    <row r="118" spans="1:12" x14ac:dyDescent="0.2">
      <c r="A118" s="357" t="s">
        <v>530</v>
      </c>
      <c r="B118" s="355"/>
      <c r="C118" s="358" t="s">
        <v>182</v>
      </c>
      <c r="D118" s="355" t="s">
        <v>116</v>
      </c>
      <c r="E118" s="355" t="s">
        <v>192</v>
      </c>
      <c r="F118" s="356">
        <v>850</v>
      </c>
      <c r="G118" s="204">
        <v>5025205.7470000014</v>
      </c>
      <c r="H118" s="350">
        <v>5025205.7470000014</v>
      </c>
      <c r="I118" s="350">
        <v>5025205.7470000014</v>
      </c>
    </row>
    <row r="119" spans="1:12" ht="25.5" x14ac:dyDescent="0.2">
      <c r="A119" s="357" t="s">
        <v>535</v>
      </c>
      <c r="B119" s="355" t="s">
        <v>111</v>
      </c>
      <c r="C119" s="358" t="s">
        <v>182</v>
      </c>
      <c r="D119" s="355" t="s">
        <v>116</v>
      </c>
      <c r="E119" s="355" t="s">
        <v>192</v>
      </c>
      <c r="F119" s="356">
        <v>400</v>
      </c>
      <c r="G119" s="204">
        <v>1136438</v>
      </c>
      <c r="H119" s="350">
        <v>1136438</v>
      </c>
      <c r="I119" s="350"/>
    </row>
    <row r="120" spans="1:12" ht="17.850000000000001" customHeight="1" x14ac:dyDescent="0.2">
      <c r="A120" s="364" t="s">
        <v>552</v>
      </c>
      <c r="B120" s="365" t="s">
        <v>180</v>
      </c>
      <c r="C120" s="366" t="s">
        <v>182</v>
      </c>
      <c r="D120" s="365" t="s">
        <v>121</v>
      </c>
      <c r="E120" s="355"/>
      <c r="F120" s="356"/>
      <c r="G120" s="367">
        <v>54486393</v>
      </c>
      <c r="H120" s="367">
        <v>2272794</v>
      </c>
      <c r="I120" s="367">
        <v>2272794</v>
      </c>
    </row>
    <row r="121" spans="1:12" ht="14.65" customHeight="1" x14ac:dyDescent="0.2">
      <c r="A121" s="368" t="s">
        <v>553</v>
      </c>
      <c r="B121" s="369" t="s">
        <v>180</v>
      </c>
      <c r="C121" s="366" t="s">
        <v>182</v>
      </c>
      <c r="D121" s="365" t="s">
        <v>121</v>
      </c>
      <c r="E121" s="365" t="s">
        <v>554</v>
      </c>
      <c r="F121" s="366" t="s">
        <v>119</v>
      </c>
      <c r="G121" s="205">
        <v>2272794</v>
      </c>
      <c r="H121" s="205">
        <v>2272794</v>
      </c>
      <c r="I121" s="205">
        <v>2272794</v>
      </c>
    </row>
    <row r="122" spans="1:12" ht="25.5" x14ac:dyDescent="0.2">
      <c r="A122" s="357" t="s">
        <v>543</v>
      </c>
      <c r="B122" s="352"/>
      <c r="C122" s="358" t="s">
        <v>182</v>
      </c>
      <c r="D122" s="355" t="s">
        <v>121</v>
      </c>
      <c r="E122" s="355" t="s">
        <v>193</v>
      </c>
      <c r="F122" s="356">
        <v>110</v>
      </c>
      <c r="G122" s="205">
        <v>0</v>
      </c>
      <c r="H122" s="205">
        <v>0</v>
      </c>
      <c r="I122" s="205">
        <v>0</v>
      </c>
    </row>
    <row r="123" spans="1:12" ht="25.5" x14ac:dyDescent="0.2">
      <c r="A123" s="357" t="s">
        <v>529</v>
      </c>
      <c r="B123" s="352"/>
      <c r="C123" s="358" t="s">
        <v>182</v>
      </c>
      <c r="D123" s="355" t="s">
        <v>121</v>
      </c>
      <c r="E123" s="355" t="s">
        <v>193</v>
      </c>
      <c r="F123" s="356">
        <v>240</v>
      </c>
      <c r="G123" s="205">
        <v>2272794</v>
      </c>
      <c r="H123" s="205">
        <v>2272794</v>
      </c>
      <c r="I123" s="205">
        <v>2272794</v>
      </c>
      <c r="L123" s="309" t="s">
        <v>7</v>
      </c>
    </row>
    <row r="124" spans="1:12" x14ac:dyDescent="0.2">
      <c r="A124" s="357" t="s">
        <v>530</v>
      </c>
      <c r="B124" s="352"/>
      <c r="C124" s="358" t="s">
        <v>182</v>
      </c>
      <c r="D124" s="355" t="s">
        <v>121</v>
      </c>
      <c r="E124" s="355" t="s">
        <v>193</v>
      </c>
      <c r="F124" s="356">
        <v>850</v>
      </c>
      <c r="G124" s="204">
        <v>0</v>
      </c>
      <c r="H124" s="205">
        <v>0</v>
      </c>
      <c r="I124" s="205">
        <v>0</v>
      </c>
    </row>
    <row r="125" spans="1:12" ht="25.5" x14ac:dyDescent="0.2">
      <c r="A125" s="357" t="s">
        <v>535</v>
      </c>
      <c r="B125" s="352" t="s">
        <v>111</v>
      </c>
      <c r="C125" s="358" t="s">
        <v>182</v>
      </c>
      <c r="D125" s="355" t="s">
        <v>121</v>
      </c>
      <c r="E125" s="355" t="s">
        <v>193</v>
      </c>
      <c r="F125" s="356">
        <v>400</v>
      </c>
      <c r="G125" s="204">
        <v>0</v>
      </c>
      <c r="H125" s="350">
        <v>0</v>
      </c>
      <c r="I125" s="350">
        <v>0</v>
      </c>
      <c r="L125" s="309" t="s">
        <v>7</v>
      </c>
    </row>
    <row r="126" spans="1:12" x14ac:dyDescent="0.2">
      <c r="A126" s="351" t="s">
        <v>555</v>
      </c>
      <c r="B126" s="352" t="s">
        <v>180</v>
      </c>
      <c r="C126" s="366" t="s">
        <v>182</v>
      </c>
      <c r="D126" s="365" t="s">
        <v>121</v>
      </c>
      <c r="E126" s="365" t="s">
        <v>193</v>
      </c>
      <c r="F126" s="366" t="s">
        <v>119</v>
      </c>
      <c r="G126" s="367">
        <v>52213599</v>
      </c>
      <c r="H126" s="367">
        <v>0</v>
      </c>
      <c r="I126" s="367">
        <v>0</v>
      </c>
    </row>
    <row r="127" spans="1:12" ht="25.5" x14ac:dyDescent="0.2">
      <c r="A127" s="359" t="s">
        <v>536</v>
      </c>
      <c r="B127" s="352" t="s">
        <v>180</v>
      </c>
      <c r="C127" s="358" t="s">
        <v>182</v>
      </c>
      <c r="D127" s="355" t="s">
        <v>121</v>
      </c>
      <c r="E127" s="355" t="s">
        <v>193</v>
      </c>
      <c r="F127" s="356">
        <v>611</v>
      </c>
      <c r="G127" s="204">
        <v>51453599</v>
      </c>
      <c r="H127" s="204">
        <v>0</v>
      </c>
      <c r="I127" s="204">
        <v>0</v>
      </c>
    </row>
    <row r="128" spans="1:12" x14ac:dyDescent="0.2">
      <c r="A128" s="357" t="s">
        <v>155</v>
      </c>
      <c r="B128" s="352" t="s">
        <v>180</v>
      </c>
      <c r="C128" s="358" t="s">
        <v>182</v>
      </c>
      <c r="D128" s="355" t="s">
        <v>121</v>
      </c>
      <c r="E128" s="355" t="s">
        <v>193</v>
      </c>
      <c r="F128" s="356">
        <v>612</v>
      </c>
      <c r="G128" s="204">
        <v>760000</v>
      </c>
      <c r="H128" s="204">
        <v>0</v>
      </c>
      <c r="I128" s="204">
        <v>0</v>
      </c>
    </row>
    <row r="129" spans="1:9" x14ac:dyDescent="0.2">
      <c r="A129" s="351" t="s">
        <v>194</v>
      </c>
      <c r="B129" s="355" t="s">
        <v>111</v>
      </c>
      <c r="C129" s="353" t="s">
        <v>182</v>
      </c>
      <c r="D129" s="352" t="s">
        <v>182</v>
      </c>
      <c r="E129" s="323" t="s">
        <v>7</v>
      </c>
      <c r="F129" s="356"/>
      <c r="G129" s="205">
        <v>40000</v>
      </c>
      <c r="H129" s="205">
        <v>40000</v>
      </c>
      <c r="I129" s="205">
        <v>40000</v>
      </c>
    </row>
    <row r="130" spans="1:9" x14ac:dyDescent="0.2">
      <c r="A130" s="351" t="s">
        <v>195</v>
      </c>
      <c r="B130" s="355" t="s">
        <v>111</v>
      </c>
      <c r="C130" s="353" t="s">
        <v>182</v>
      </c>
      <c r="D130" s="352" t="s">
        <v>182</v>
      </c>
      <c r="E130" s="352" t="s">
        <v>196</v>
      </c>
      <c r="F130" s="354"/>
      <c r="G130" s="205">
        <v>40000</v>
      </c>
      <c r="H130" s="205">
        <v>40000</v>
      </c>
      <c r="I130" s="205">
        <v>40000</v>
      </c>
    </row>
    <row r="131" spans="1:9" ht="25.5" x14ac:dyDescent="0.2">
      <c r="A131" s="357" t="s">
        <v>529</v>
      </c>
      <c r="B131" s="355"/>
      <c r="C131" s="358" t="s">
        <v>182</v>
      </c>
      <c r="D131" s="355" t="s">
        <v>182</v>
      </c>
      <c r="E131" s="355" t="s">
        <v>196</v>
      </c>
      <c r="F131" s="356">
        <v>240</v>
      </c>
      <c r="G131" s="204">
        <v>40000</v>
      </c>
      <c r="H131" s="350">
        <v>40000</v>
      </c>
      <c r="I131" s="350">
        <v>40000</v>
      </c>
    </row>
    <row r="132" spans="1:9" ht="26.85" customHeight="1" x14ac:dyDescent="0.2">
      <c r="A132" s="351" t="s">
        <v>197</v>
      </c>
      <c r="B132" s="355" t="s">
        <v>180</v>
      </c>
      <c r="C132" s="353" t="s">
        <v>182</v>
      </c>
      <c r="D132" s="352" t="s">
        <v>161</v>
      </c>
      <c r="E132" s="352" t="s">
        <v>7</v>
      </c>
      <c r="F132" s="354"/>
      <c r="G132" s="205">
        <v>8392426.752319999</v>
      </c>
      <c r="H132" s="205">
        <v>8392426.752319999</v>
      </c>
      <c r="I132" s="205">
        <v>8392426.752319999</v>
      </c>
    </row>
    <row r="133" spans="1:9" ht="26.85" customHeight="1" x14ac:dyDescent="0.2">
      <c r="A133" s="348" t="s">
        <v>198</v>
      </c>
      <c r="B133" s="355" t="s">
        <v>180</v>
      </c>
      <c r="C133" s="353" t="s">
        <v>182</v>
      </c>
      <c r="D133" s="352" t="s">
        <v>161</v>
      </c>
      <c r="E133" s="352" t="s">
        <v>127</v>
      </c>
      <c r="F133" s="353" t="s">
        <v>119</v>
      </c>
      <c r="G133" s="205">
        <v>2574904.1283199997</v>
      </c>
      <c r="H133" s="205">
        <v>2574904.1283199997</v>
      </c>
      <c r="I133" s="205">
        <v>2574904.1283199997</v>
      </c>
    </row>
    <row r="134" spans="1:9" ht="25.5" x14ac:dyDescent="0.2">
      <c r="A134" s="357" t="s">
        <v>528</v>
      </c>
      <c r="B134" s="355"/>
      <c r="C134" s="358" t="s">
        <v>182</v>
      </c>
      <c r="D134" s="355" t="s">
        <v>161</v>
      </c>
      <c r="E134" s="355" t="s">
        <v>127</v>
      </c>
      <c r="F134" s="356">
        <v>120</v>
      </c>
      <c r="G134" s="204">
        <v>2096383.5705950002</v>
      </c>
      <c r="H134" s="350">
        <v>2096383.5705950002</v>
      </c>
      <c r="I134" s="350">
        <v>2096383.5705950002</v>
      </c>
    </row>
    <row r="135" spans="1:9" ht="25.5" x14ac:dyDescent="0.2">
      <c r="A135" s="357" t="s">
        <v>529</v>
      </c>
      <c r="B135" s="355"/>
      <c r="C135" s="358" t="s">
        <v>182</v>
      </c>
      <c r="D135" s="355" t="s">
        <v>161</v>
      </c>
      <c r="E135" s="355" t="s">
        <v>127</v>
      </c>
      <c r="F135" s="356">
        <v>240</v>
      </c>
      <c r="G135" s="204">
        <v>470401.9217249995</v>
      </c>
      <c r="H135" s="350">
        <v>470401.9217249995</v>
      </c>
      <c r="I135" s="350">
        <v>470401.9217249995</v>
      </c>
    </row>
    <row r="136" spans="1:9" x14ac:dyDescent="0.2">
      <c r="A136" s="357" t="s">
        <v>530</v>
      </c>
      <c r="B136" s="355"/>
      <c r="C136" s="358" t="s">
        <v>182</v>
      </c>
      <c r="D136" s="355" t="s">
        <v>161</v>
      </c>
      <c r="E136" s="355" t="s">
        <v>127</v>
      </c>
      <c r="F136" s="356">
        <v>850</v>
      </c>
      <c r="G136" s="204">
        <v>8118.6360000000004</v>
      </c>
      <c r="H136" s="350">
        <v>8118.6360000000004</v>
      </c>
      <c r="I136" s="350">
        <v>8118.6360000000004</v>
      </c>
    </row>
    <row r="137" spans="1:9" ht="25.5" x14ac:dyDescent="0.2">
      <c r="A137" s="370" t="s">
        <v>200</v>
      </c>
      <c r="B137" s="355" t="s">
        <v>180</v>
      </c>
      <c r="C137" s="353" t="s">
        <v>182</v>
      </c>
      <c r="D137" s="352" t="s">
        <v>161</v>
      </c>
      <c r="E137" s="352" t="s">
        <v>199</v>
      </c>
      <c r="F137" s="358" t="s">
        <v>119</v>
      </c>
      <c r="G137" s="205">
        <v>5817522.6239999998</v>
      </c>
      <c r="H137" s="205">
        <v>5817522.6239999998</v>
      </c>
      <c r="I137" s="205">
        <v>5817522.6239999998</v>
      </c>
    </row>
    <row r="138" spans="1:9" ht="25.5" x14ac:dyDescent="0.2">
      <c r="A138" s="357" t="s">
        <v>543</v>
      </c>
      <c r="B138" s="355" t="s">
        <v>7</v>
      </c>
      <c r="C138" s="358" t="s">
        <v>182</v>
      </c>
      <c r="D138" s="355" t="s">
        <v>161</v>
      </c>
      <c r="E138" s="355" t="s">
        <v>199</v>
      </c>
      <c r="F138" s="356">
        <v>110</v>
      </c>
      <c r="G138" s="204">
        <v>5296151.6239999998</v>
      </c>
      <c r="H138" s="350">
        <v>5296151.6239999998</v>
      </c>
      <c r="I138" s="350">
        <v>5296151.6239999998</v>
      </c>
    </row>
    <row r="139" spans="1:9" ht="25.5" x14ac:dyDescent="0.2">
      <c r="A139" s="357" t="s">
        <v>529</v>
      </c>
      <c r="B139" s="355"/>
      <c r="C139" s="358" t="s">
        <v>182</v>
      </c>
      <c r="D139" s="355" t="s">
        <v>161</v>
      </c>
      <c r="E139" s="355" t="s">
        <v>199</v>
      </c>
      <c r="F139" s="356">
        <v>240</v>
      </c>
      <c r="G139" s="204">
        <v>510316</v>
      </c>
      <c r="H139" s="350">
        <v>510316</v>
      </c>
      <c r="I139" s="350">
        <v>510316</v>
      </c>
    </row>
    <row r="140" spans="1:9" x14ac:dyDescent="0.2">
      <c r="A140" s="357" t="s">
        <v>530</v>
      </c>
      <c r="B140" s="355"/>
      <c r="C140" s="358" t="s">
        <v>182</v>
      </c>
      <c r="D140" s="355" t="s">
        <v>161</v>
      </c>
      <c r="E140" s="355" t="s">
        <v>199</v>
      </c>
      <c r="F140" s="356">
        <v>850</v>
      </c>
      <c r="G140" s="204">
        <v>11055</v>
      </c>
      <c r="H140" s="350">
        <v>11055</v>
      </c>
      <c r="I140" s="350">
        <v>11055</v>
      </c>
    </row>
    <row r="141" spans="1:9" ht="25.5" x14ac:dyDescent="0.2">
      <c r="A141" s="371" t="s">
        <v>201</v>
      </c>
      <c r="B141" s="352" t="s">
        <v>202</v>
      </c>
      <c r="C141" s="358"/>
      <c r="D141" s="355"/>
      <c r="E141" s="352" t="s">
        <v>203</v>
      </c>
      <c r="F141" s="356"/>
      <c r="G141" s="204"/>
      <c r="H141" s="350"/>
      <c r="I141" s="350"/>
    </row>
    <row r="142" spans="1:9" x14ac:dyDescent="0.2">
      <c r="A142" s="15" t="s">
        <v>204</v>
      </c>
      <c r="B142" s="352" t="s">
        <v>202</v>
      </c>
      <c r="C142" s="353" t="s">
        <v>205</v>
      </c>
      <c r="D142" s="352" t="s">
        <v>114</v>
      </c>
      <c r="E142" s="352" t="s">
        <v>203</v>
      </c>
      <c r="F142" s="354"/>
      <c r="G142" s="205">
        <v>23155838.820500001</v>
      </c>
      <c r="H142" s="205">
        <v>23155838.820500001</v>
      </c>
      <c r="I142" s="205">
        <v>23155838.820500001</v>
      </c>
    </row>
    <row r="143" spans="1:9" x14ac:dyDescent="0.2">
      <c r="A143" s="15" t="s">
        <v>206</v>
      </c>
      <c r="B143" s="352" t="s">
        <v>202</v>
      </c>
      <c r="C143" s="353" t="s">
        <v>205</v>
      </c>
      <c r="D143" s="352" t="s">
        <v>113</v>
      </c>
      <c r="E143" s="352" t="s">
        <v>203</v>
      </c>
      <c r="F143" s="354"/>
      <c r="G143" s="205">
        <v>23155838.820500001</v>
      </c>
      <c r="H143" s="205">
        <v>23155838.820500001</v>
      </c>
      <c r="I143" s="205">
        <v>23155838.820500001</v>
      </c>
    </row>
    <row r="144" spans="1:9" x14ac:dyDescent="0.2">
      <c r="A144" s="15" t="s">
        <v>207</v>
      </c>
      <c r="B144" s="352" t="s">
        <v>202</v>
      </c>
      <c r="C144" s="353" t="s">
        <v>205</v>
      </c>
      <c r="D144" s="352" t="s">
        <v>113</v>
      </c>
      <c r="E144" s="352" t="s">
        <v>208</v>
      </c>
      <c r="F144" s="358" t="s">
        <v>119</v>
      </c>
      <c r="G144" s="205">
        <v>12333399.875500001</v>
      </c>
      <c r="H144" s="205">
        <v>12333399.875500001</v>
      </c>
      <c r="I144" s="205">
        <v>12333399.875500001</v>
      </c>
    </row>
    <row r="145" spans="1:13" ht="25.5" x14ac:dyDescent="0.2">
      <c r="A145" s="357" t="s">
        <v>543</v>
      </c>
      <c r="B145" s="355" t="s">
        <v>202</v>
      </c>
      <c r="C145" s="358" t="s">
        <v>205</v>
      </c>
      <c r="D145" s="355" t="s">
        <v>113</v>
      </c>
      <c r="E145" s="355" t="s">
        <v>208</v>
      </c>
      <c r="F145" s="356">
        <v>110</v>
      </c>
      <c r="G145" s="204">
        <v>10683465.5955</v>
      </c>
      <c r="H145" s="350">
        <v>10683465.5955</v>
      </c>
      <c r="I145" s="350">
        <v>10683465.5955</v>
      </c>
      <c r="M145" s="309" t="s">
        <v>7</v>
      </c>
    </row>
    <row r="146" spans="1:13" ht="25.5" x14ac:dyDescent="0.2">
      <c r="A146" s="357" t="s">
        <v>529</v>
      </c>
      <c r="B146" s="355"/>
      <c r="C146" s="358" t="s">
        <v>205</v>
      </c>
      <c r="D146" s="355" t="s">
        <v>113</v>
      </c>
      <c r="E146" s="355" t="s">
        <v>208</v>
      </c>
      <c r="F146" s="356">
        <v>240</v>
      </c>
      <c r="G146" s="204">
        <v>1611451.6400000013</v>
      </c>
      <c r="H146" s="350">
        <v>1611451.6400000013</v>
      </c>
      <c r="I146" s="350">
        <v>1611451.6400000013</v>
      </c>
    </row>
    <row r="147" spans="1:13" ht="25.5" x14ac:dyDescent="0.2">
      <c r="A147" s="357" t="s">
        <v>535</v>
      </c>
      <c r="B147" s="355"/>
      <c r="C147" s="358" t="s">
        <v>205</v>
      </c>
      <c r="D147" s="355" t="s">
        <v>113</v>
      </c>
      <c r="E147" s="355" t="s">
        <v>208</v>
      </c>
      <c r="F147" s="356">
        <v>400</v>
      </c>
      <c r="G147" s="204">
        <v>0</v>
      </c>
      <c r="H147" s="350">
        <v>0</v>
      </c>
      <c r="I147" s="350">
        <v>0</v>
      </c>
    </row>
    <row r="148" spans="1:13" x14ac:dyDescent="0.2">
      <c r="A148" s="357" t="s">
        <v>530</v>
      </c>
      <c r="B148" s="355"/>
      <c r="C148" s="358" t="s">
        <v>205</v>
      </c>
      <c r="D148" s="355" t="s">
        <v>113</v>
      </c>
      <c r="E148" s="355" t="s">
        <v>208</v>
      </c>
      <c r="F148" s="356">
        <v>850</v>
      </c>
      <c r="G148" s="204">
        <v>38482.639999999999</v>
      </c>
      <c r="H148" s="350">
        <v>38482.639999999999</v>
      </c>
      <c r="I148" s="350">
        <v>38482.639999999999</v>
      </c>
    </row>
    <row r="149" spans="1:13" ht="25.5" x14ac:dyDescent="0.2">
      <c r="A149" s="372" t="s">
        <v>209</v>
      </c>
      <c r="B149" s="352" t="s">
        <v>202</v>
      </c>
      <c r="C149" s="353" t="s">
        <v>205</v>
      </c>
      <c r="D149" s="352" t="s">
        <v>113</v>
      </c>
      <c r="E149" s="352" t="s">
        <v>210</v>
      </c>
      <c r="F149" s="354"/>
      <c r="G149" s="205">
        <v>10822438.945</v>
      </c>
      <c r="H149" s="205">
        <v>10822438.945</v>
      </c>
      <c r="I149" s="205">
        <v>10822438.945</v>
      </c>
    </row>
    <row r="150" spans="1:13" ht="25.5" x14ac:dyDescent="0.2">
      <c r="A150" s="357" t="s">
        <v>543</v>
      </c>
      <c r="B150" s="355" t="s">
        <v>7</v>
      </c>
      <c r="C150" s="358" t="s">
        <v>205</v>
      </c>
      <c r="D150" s="355" t="s">
        <v>113</v>
      </c>
      <c r="E150" s="355" t="s">
        <v>210</v>
      </c>
      <c r="F150" s="356">
        <v>110</v>
      </c>
      <c r="G150" s="204">
        <v>10629273.640000001</v>
      </c>
      <c r="H150" s="350">
        <v>10629273.640000001</v>
      </c>
      <c r="I150" s="350">
        <v>10629273.640000001</v>
      </c>
    </row>
    <row r="151" spans="1:13" ht="25.5" x14ac:dyDescent="0.2">
      <c r="A151" s="357" t="s">
        <v>529</v>
      </c>
      <c r="B151" s="355" t="s">
        <v>7</v>
      </c>
      <c r="C151" s="358" t="s">
        <v>205</v>
      </c>
      <c r="D151" s="355" t="s">
        <v>113</v>
      </c>
      <c r="E151" s="355" t="s">
        <v>210</v>
      </c>
      <c r="F151" s="356">
        <v>240</v>
      </c>
      <c r="G151" s="204">
        <v>157758.99999999971</v>
      </c>
      <c r="H151" s="350">
        <v>157758.99999999971</v>
      </c>
      <c r="I151" s="350">
        <v>157758.99999999971</v>
      </c>
    </row>
    <row r="152" spans="1:13" x14ac:dyDescent="0.2">
      <c r="A152" s="357" t="s">
        <v>530</v>
      </c>
      <c r="B152" s="355" t="s">
        <v>7</v>
      </c>
      <c r="C152" s="358" t="s">
        <v>205</v>
      </c>
      <c r="D152" s="355" t="s">
        <v>113</v>
      </c>
      <c r="E152" s="355" t="s">
        <v>210</v>
      </c>
      <c r="F152" s="356">
        <v>850</v>
      </c>
      <c r="G152" s="204">
        <v>35406.305</v>
      </c>
      <c r="H152" s="350">
        <v>35406.305</v>
      </c>
      <c r="I152" s="350">
        <v>35406.305</v>
      </c>
    </row>
    <row r="153" spans="1:13" ht="15.6" customHeight="1" x14ac:dyDescent="0.2">
      <c r="A153" s="351" t="s">
        <v>211</v>
      </c>
      <c r="B153" s="352" t="s">
        <v>119</v>
      </c>
      <c r="C153" s="353" t="s">
        <v>212</v>
      </c>
      <c r="D153" s="352" t="s">
        <v>114</v>
      </c>
      <c r="E153" s="352" t="s">
        <v>213</v>
      </c>
      <c r="F153" s="354"/>
      <c r="G153" s="205">
        <v>8055610</v>
      </c>
      <c r="H153" s="205">
        <v>7355558</v>
      </c>
      <c r="I153" s="205">
        <v>7355558</v>
      </c>
    </row>
    <row r="154" spans="1:13" ht="15" customHeight="1" x14ac:dyDescent="0.2">
      <c r="A154" s="351" t="s">
        <v>214</v>
      </c>
      <c r="B154" s="352" t="s">
        <v>111</v>
      </c>
      <c r="C154" s="353" t="s">
        <v>212</v>
      </c>
      <c r="D154" s="352" t="s">
        <v>113</v>
      </c>
      <c r="E154" s="352" t="s">
        <v>213</v>
      </c>
      <c r="F154" s="354"/>
      <c r="G154" s="205">
        <v>1600000</v>
      </c>
      <c r="H154" s="205">
        <v>1600000</v>
      </c>
      <c r="I154" s="205">
        <v>1600000</v>
      </c>
    </row>
    <row r="155" spans="1:13" x14ac:dyDescent="0.2">
      <c r="A155" s="351" t="s">
        <v>215</v>
      </c>
      <c r="B155" s="355" t="s">
        <v>111</v>
      </c>
      <c r="C155" s="358" t="s">
        <v>212</v>
      </c>
      <c r="D155" s="355" t="s">
        <v>113</v>
      </c>
      <c r="E155" s="355" t="s">
        <v>216</v>
      </c>
      <c r="F155" s="356"/>
      <c r="G155" s="205">
        <v>1600000</v>
      </c>
      <c r="H155" s="205">
        <v>1600000</v>
      </c>
      <c r="I155" s="205">
        <v>1600000</v>
      </c>
    </row>
    <row r="156" spans="1:13" x14ac:dyDescent="0.2">
      <c r="A156" s="357" t="s">
        <v>217</v>
      </c>
      <c r="B156" s="355" t="s">
        <v>7</v>
      </c>
      <c r="C156" s="358" t="s">
        <v>212</v>
      </c>
      <c r="D156" s="355" t="s">
        <v>113</v>
      </c>
      <c r="E156" s="355" t="s">
        <v>216</v>
      </c>
      <c r="F156" s="356">
        <v>300</v>
      </c>
      <c r="G156" s="204">
        <v>1600000</v>
      </c>
      <c r="H156" s="350">
        <v>1600000</v>
      </c>
      <c r="I156" s="350">
        <v>1600000</v>
      </c>
    </row>
    <row r="157" spans="1:13" x14ac:dyDescent="0.2">
      <c r="A157" s="351" t="s">
        <v>218</v>
      </c>
      <c r="B157" s="352"/>
      <c r="C157" s="353" t="s">
        <v>212</v>
      </c>
      <c r="D157" s="352" t="s">
        <v>121</v>
      </c>
      <c r="E157" s="352"/>
      <c r="F157" s="356"/>
      <c r="G157" s="205">
        <v>36000</v>
      </c>
      <c r="H157" s="205">
        <v>36000</v>
      </c>
      <c r="I157" s="205">
        <v>36000</v>
      </c>
    </row>
    <row r="158" spans="1:13" ht="25.5" x14ac:dyDescent="0.2">
      <c r="A158" s="351" t="s">
        <v>219</v>
      </c>
      <c r="B158" s="352" t="s">
        <v>111</v>
      </c>
      <c r="C158" s="353" t="s">
        <v>212</v>
      </c>
      <c r="D158" s="352" t="s">
        <v>121</v>
      </c>
      <c r="E158" s="352" t="s">
        <v>213</v>
      </c>
      <c r="F158" s="353" t="s">
        <v>119</v>
      </c>
      <c r="G158" s="205">
        <v>36000</v>
      </c>
      <c r="H158" s="205">
        <v>36000</v>
      </c>
      <c r="I158" s="205">
        <v>36000</v>
      </c>
    </row>
    <row r="159" spans="1:13" x14ac:dyDescent="0.2">
      <c r="A159" s="357" t="s">
        <v>217</v>
      </c>
      <c r="B159" s="355" t="s">
        <v>7</v>
      </c>
      <c r="C159" s="358" t="s">
        <v>212</v>
      </c>
      <c r="D159" s="355" t="s">
        <v>121</v>
      </c>
      <c r="E159" s="355" t="s">
        <v>220</v>
      </c>
      <c r="F159" s="356">
        <v>300</v>
      </c>
      <c r="G159" s="204">
        <v>36000</v>
      </c>
      <c r="H159" s="350">
        <v>36000</v>
      </c>
      <c r="I159" s="350">
        <v>36000</v>
      </c>
      <c r="K159" s="309" t="s">
        <v>7</v>
      </c>
    </row>
    <row r="160" spans="1:13" x14ac:dyDescent="0.2">
      <c r="A160" s="357"/>
      <c r="B160" s="355"/>
      <c r="C160" s="358"/>
      <c r="D160" s="355"/>
      <c r="E160" s="355"/>
      <c r="F160" s="356"/>
      <c r="G160" s="204"/>
      <c r="H160" s="350"/>
      <c r="I160" s="350"/>
    </row>
    <row r="161" spans="1:13" x14ac:dyDescent="0.2">
      <c r="A161" s="364" t="s">
        <v>221</v>
      </c>
      <c r="B161" s="355"/>
      <c r="C161" s="353" t="s">
        <v>212</v>
      </c>
      <c r="D161" s="352" t="s">
        <v>125</v>
      </c>
      <c r="E161" s="352" t="s">
        <v>222</v>
      </c>
      <c r="F161" s="354">
        <v>530</v>
      </c>
      <c r="G161" s="205">
        <v>5640610</v>
      </c>
      <c r="H161" s="350">
        <v>4940558</v>
      </c>
      <c r="I161" s="350">
        <v>4940558</v>
      </c>
    </row>
    <row r="162" spans="1:13" x14ac:dyDescent="0.2">
      <c r="A162" s="357" t="s">
        <v>82</v>
      </c>
      <c r="B162" s="355"/>
      <c r="C162" s="353"/>
      <c r="D162" s="352"/>
      <c r="E162" s="352"/>
      <c r="F162" s="354"/>
      <c r="G162" s="205"/>
      <c r="H162" s="350"/>
      <c r="I162" s="350"/>
    </row>
    <row r="163" spans="1:13" x14ac:dyDescent="0.2">
      <c r="A163" s="357" t="s">
        <v>223</v>
      </c>
      <c r="B163" s="355" t="s">
        <v>180</v>
      </c>
      <c r="C163" s="353" t="s">
        <v>212</v>
      </c>
      <c r="D163" s="352" t="s">
        <v>125</v>
      </c>
      <c r="E163" s="352" t="s">
        <v>556</v>
      </c>
      <c r="F163" s="354">
        <v>313</v>
      </c>
      <c r="G163" s="205">
        <v>87400</v>
      </c>
      <c r="H163" s="350">
        <v>73190</v>
      </c>
      <c r="I163" s="350">
        <v>73190</v>
      </c>
    </row>
    <row r="164" spans="1:13" x14ac:dyDescent="0.2">
      <c r="A164" s="357" t="s">
        <v>557</v>
      </c>
      <c r="B164" s="355" t="s">
        <v>111</v>
      </c>
      <c r="C164" s="353" t="s">
        <v>212</v>
      </c>
      <c r="D164" s="352" t="s">
        <v>125</v>
      </c>
      <c r="E164" s="352" t="s">
        <v>558</v>
      </c>
      <c r="F164" s="354">
        <v>412</v>
      </c>
      <c r="G164" s="205">
        <v>1474605</v>
      </c>
      <c r="H164" s="204">
        <v>1179684</v>
      </c>
      <c r="I164" s="204">
        <v>1179684</v>
      </c>
    </row>
    <row r="165" spans="1:13" x14ac:dyDescent="0.2">
      <c r="A165" s="357" t="s">
        <v>557</v>
      </c>
      <c r="B165" s="355" t="s">
        <v>111</v>
      </c>
      <c r="C165" s="353" t="s">
        <v>212</v>
      </c>
      <c r="D165" s="352" t="s">
        <v>125</v>
      </c>
      <c r="E165" s="352" t="s">
        <v>559</v>
      </c>
      <c r="F165" s="354">
        <v>412</v>
      </c>
      <c r="G165" s="205">
        <v>1474605</v>
      </c>
      <c r="H165" s="204">
        <v>1179684</v>
      </c>
      <c r="I165" s="204">
        <v>1179684</v>
      </c>
    </row>
    <row r="166" spans="1:13" x14ac:dyDescent="0.2">
      <c r="A166" s="357" t="s">
        <v>224</v>
      </c>
      <c r="B166" s="355" t="s">
        <v>180</v>
      </c>
      <c r="C166" s="353" t="s">
        <v>212</v>
      </c>
      <c r="D166" s="352" t="s">
        <v>125</v>
      </c>
      <c r="E166" s="352" t="s">
        <v>560</v>
      </c>
      <c r="F166" s="354">
        <v>313</v>
      </c>
      <c r="G166" s="205">
        <v>2604000</v>
      </c>
      <c r="H166" s="350">
        <v>2508000</v>
      </c>
      <c r="I166" s="350">
        <v>2508000</v>
      </c>
    </row>
    <row r="167" spans="1:13" ht="25.5" x14ac:dyDescent="0.2">
      <c r="A167" s="351" t="s">
        <v>225</v>
      </c>
      <c r="B167" s="355" t="s">
        <v>180</v>
      </c>
      <c r="C167" s="353" t="s">
        <v>212</v>
      </c>
      <c r="D167" s="352" t="s">
        <v>138</v>
      </c>
      <c r="E167" s="352" t="s">
        <v>226</v>
      </c>
      <c r="F167" s="353" t="s">
        <v>119</v>
      </c>
      <c r="G167" s="205">
        <v>779000</v>
      </c>
      <c r="H167" s="350">
        <v>779000</v>
      </c>
      <c r="I167" s="350">
        <v>779000</v>
      </c>
    </row>
    <row r="168" spans="1:13" ht="25.5" x14ac:dyDescent="0.2">
      <c r="A168" s="357" t="s">
        <v>528</v>
      </c>
      <c r="B168" s="355"/>
      <c r="C168" s="358" t="s">
        <v>212</v>
      </c>
      <c r="D168" s="355" t="s">
        <v>138</v>
      </c>
      <c r="E168" s="355" t="s">
        <v>226</v>
      </c>
      <c r="F168" s="356">
        <v>120</v>
      </c>
      <c r="G168" s="204">
        <v>701362</v>
      </c>
      <c r="H168" s="350">
        <v>701362</v>
      </c>
      <c r="I168" s="350">
        <v>701362</v>
      </c>
    </row>
    <row r="169" spans="1:13" ht="25.5" x14ac:dyDescent="0.2">
      <c r="A169" s="357" t="s">
        <v>529</v>
      </c>
      <c r="B169" s="355"/>
      <c r="C169" s="358" t="s">
        <v>212</v>
      </c>
      <c r="D169" s="355" t="s">
        <v>138</v>
      </c>
      <c r="E169" s="355" t="s">
        <v>226</v>
      </c>
      <c r="F169" s="356">
        <v>240</v>
      </c>
      <c r="G169" s="204">
        <v>77638</v>
      </c>
      <c r="H169" s="350">
        <v>77638</v>
      </c>
      <c r="I169" s="350">
        <v>77638</v>
      </c>
    </row>
    <row r="170" spans="1:13" x14ac:dyDescent="0.2">
      <c r="A170" s="351" t="s">
        <v>227</v>
      </c>
      <c r="B170" s="352" t="s">
        <v>111</v>
      </c>
      <c r="C170" s="353" t="s">
        <v>145</v>
      </c>
      <c r="D170" s="352" t="s">
        <v>114</v>
      </c>
      <c r="E170" s="352" t="s">
        <v>213</v>
      </c>
      <c r="F170" s="353" t="s">
        <v>119</v>
      </c>
      <c r="G170" s="205">
        <v>8715181.1916799992</v>
      </c>
      <c r="H170" s="205">
        <v>8715181.1916799992</v>
      </c>
      <c r="I170" s="205">
        <v>8715181.1916799992</v>
      </c>
    </row>
    <row r="171" spans="1:13" x14ac:dyDescent="0.2">
      <c r="A171" s="357" t="s">
        <v>228</v>
      </c>
      <c r="B171" s="355" t="s">
        <v>7</v>
      </c>
      <c r="C171" s="358" t="s">
        <v>145</v>
      </c>
      <c r="D171" s="355" t="s">
        <v>113</v>
      </c>
      <c r="E171" s="355" t="s">
        <v>229</v>
      </c>
      <c r="F171" s="356" t="s">
        <v>7</v>
      </c>
      <c r="G171" s="205">
        <v>1500000</v>
      </c>
      <c r="H171" s="205">
        <v>1500000</v>
      </c>
      <c r="I171" s="205">
        <v>1500000</v>
      </c>
    </row>
    <row r="172" spans="1:13" x14ac:dyDescent="0.2">
      <c r="A172" s="357" t="s">
        <v>217</v>
      </c>
      <c r="B172" s="355" t="s">
        <v>7</v>
      </c>
      <c r="C172" s="358" t="s">
        <v>145</v>
      </c>
      <c r="D172" s="355" t="s">
        <v>113</v>
      </c>
      <c r="E172" s="355" t="s">
        <v>229</v>
      </c>
      <c r="F172" s="356">
        <v>300</v>
      </c>
      <c r="G172" s="204">
        <v>1500000</v>
      </c>
      <c r="H172" s="350">
        <v>1500000</v>
      </c>
      <c r="I172" s="350">
        <v>1500000</v>
      </c>
      <c r="M172" s="309" t="s">
        <v>7</v>
      </c>
    </row>
    <row r="173" spans="1:13" x14ac:dyDescent="0.2">
      <c r="A173" s="348" t="s">
        <v>230</v>
      </c>
      <c r="B173" s="352" t="s">
        <v>231</v>
      </c>
      <c r="C173" s="358"/>
      <c r="D173" s="355"/>
      <c r="E173" s="355"/>
      <c r="F173" s="356"/>
      <c r="G173" s="204"/>
      <c r="H173" s="350"/>
      <c r="I173" s="350"/>
    </row>
    <row r="174" spans="1:13" x14ac:dyDescent="0.2">
      <c r="A174" s="357" t="s">
        <v>230</v>
      </c>
      <c r="B174" s="352" t="s">
        <v>231</v>
      </c>
      <c r="C174" s="353" t="s">
        <v>145</v>
      </c>
      <c r="D174" s="352" t="s">
        <v>113</v>
      </c>
      <c r="E174" s="352" t="s">
        <v>232</v>
      </c>
      <c r="F174" s="353" t="s">
        <v>119</v>
      </c>
      <c r="G174" s="205">
        <v>5928718.7740000002</v>
      </c>
      <c r="H174" s="205">
        <v>5928718.7740000002</v>
      </c>
      <c r="I174" s="205">
        <v>5928718.7740000002</v>
      </c>
    </row>
    <row r="175" spans="1:13" ht="25.5" x14ac:dyDescent="0.2">
      <c r="A175" s="357" t="s">
        <v>543</v>
      </c>
      <c r="B175" s="355"/>
      <c r="C175" s="358" t="s">
        <v>145</v>
      </c>
      <c r="D175" s="355" t="s">
        <v>113</v>
      </c>
      <c r="E175" s="355" t="s">
        <v>232</v>
      </c>
      <c r="F175" s="356">
        <v>110</v>
      </c>
      <c r="G175" s="204">
        <v>4043143.5660000001</v>
      </c>
      <c r="H175" s="350">
        <v>4043143.5660000001</v>
      </c>
      <c r="I175" s="350">
        <v>4043143.5660000001</v>
      </c>
    </row>
    <row r="176" spans="1:13" ht="25.5" x14ac:dyDescent="0.2">
      <c r="A176" s="357" t="s">
        <v>529</v>
      </c>
      <c r="B176" s="355"/>
      <c r="C176" s="358" t="s">
        <v>145</v>
      </c>
      <c r="D176" s="355" t="s">
        <v>113</v>
      </c>
      <c r="E176" s="355" t="s">
        <v>232</v>
      </c>
      <c r="F176" s="356">
        <v>240</v>
      </c>
      <c r="G176" s="204">
        <v>1885575.2080000001</v>
      </c>
      <c r="H176" s="350">
        <v>1885575.2080000001</v>
      </c>
      <c r="I176" s="350">
        <v>1885575.2080000001</v>
      </c>
    </row>
    <row r="177" spans="1:13" ht="25.5" x14ac:dyDescent="0.2">
      <c r="A177" s="357" t="s">
        <v>535</v>
      </c>
      <c r="B177" s="355"/>
      <c r="C177" s="358" t="s">
        <v>145</v>
      </c>
      <c r="D177" s="355" t="s">
        <v>113</v>
      </c>
      <c r="E177" s="355" t="s">
        <v>233</v>
      </c>
      <c r="F177" s="356">
        <v>400</v>
      </c>
      <c r="G177" s="204">
        <v>0</v>
      </c>
      <c r="H177" s="204">
        <v>0</v>
      </c>
      <c r="I177" s="204">
        <v>0</v>
      </c>
    </row>
    <row r="178" spans="1:13" x14ac:dyDescent="0.2">
      <c r="A178" s="357" t="s">
        <v>530</v>
      </c>
      <c r="B178" s="355"/>
      <c r="C178" s="358" t="s">
        <v>145</v>
      </c>
      <c r="D178" s="355" t="s">
        <v>113</v>
      </c>
      <c r="E178" s="355" t="s">
        <v>232</v>
      </c>
      <c r="F178" s="356">
        <v>850</v>
      </c>
      <c r="G178" s="204">
        <v>0</v>
      </c>
      <c r="H178" s="350">
        <v>0</v>
      </c>
      <c r="I178" s="350">
        <v>0</v>
      </c>
      <c r="L178" s="309" t="s">
        <v>7</v>
      </c>
    </row>
    <row r="179" spans="1:13" x14ac:dyDescent="0.2">
      <c r="A179" s="351" t="s">
        <v>234</v>
      </c>
      <c r="B179" s="352" t="s">
        <v>111</v>
      </c>
      <c r="C179" s="353" t="s">
        <v>145</v>
      </c>
      <c r="D179" s="352" t="s">
        <v>135</v>
      </c>
      <c r="E179" s="352"/>
      <c r="F179" s="354"/>
      <c r="G179" s="205">
        <v>1286462.41768</v>
      </c>
      <c r="H179" s="205">
        <v>1286462.41768</v>
      </c>
      <c r="I179" s="205">
        <v>1286462.41768</v>
      </c>
    </row>
    <row r="180" spans="1:13" x14ac:dyDescent="0.2">
      <c r="A180" s="351" t="s">
        <v>235</v>
      </c>
      <c r="B180" s="352" t="s">
        <v>111</v>
      </c>
      <c r="C180" s="353" t="s">
        <v>145</v>
      </c>
      <c r="D180" s="352" t="s">
        <v>135</v>
      </c>
      <c r="E180" s="352" t="s">
        <v>127</v>
      </c>
      <c r="F180" s="353" t="s">
        <v>119</v>
      </c>
      <c r="G180" s="205">
        <v>1286462.41768</v>
      </c>
      <c r="H180" s="205">
        <v>1286462.41768</v>
      </c>
      <c r="I180" s="205">
        <v>1286462.41768</v>
      </c>
    </row>
    <row r="181" spans="1:13" ht="25.5" x14ac:dyDescent="0.2">
      <c r="A181" s="357" t="s">
        <v>528</v>
      </c>
      <c r="B181" s="355" t="s">
        <v>7</v>
      </c>
      <c r="C181" s="358" t="s">
        <v>145</v>
      </c>
      <c r="D181" s="355" t="s">
        <v>135</v>
      </c>
      <c r="E181" s="355" t="s">
        <v>127</v>
      </c>
      <c r="F181" s="356">
        <v>120</v>
      </c>
      <c r="G181" s="204">
        <v>1247574.5181549999</v>
      </c>
      <c r="H181" s="350">
        <v>1247574.5181549999</v>
      </c>
      <c r="I181" s="350">
        <v>1247574.5181549999</v>
      </c>
    </row>
    <row r="182" spans="1:13" ht="25.5" x14ac:dyDescent="0.2">
      <c r="A182" s="357" t="s">
        <v>529</v>
      </c>
      <c r="B182" s="355" t="s">
        <v>7</v>
      </c>
      <c r="C182" s="358" t="s">
        <v>145</v>
      </c>
      <c r="D182" s="355" t="s">
        <v>135</v>
      </c>
      <c r="E182" s="355" t="s">
        <v>127</v>
      </c>
      <c r="F182" s="356">
        <v>240</v>
      </c>
      <c r="G182" s="204">
        <v>38887.899525000015</v>
      </c>
      <c r="H182" s="350">
        <v>38887.899525000015</v>
      </c>
      <c r="I182" s="350">
        <v>38887.899525000015</v>
      </c>
      <c r="K182" s="309" t="s">
        <v>7</v>
      </c>
    </row>
    <row r="183" spans="1:13" x14ac:dyDescent="0.2">
      <c r="A183" s="351" t="s">
        <v>236</v>
      </c>
      <c r="B183" s="352"/>
      <c r="C183" s="353" t="s">
        <v>237</v>
      </c>
      <c r="D183" s="352" t="s">
        <v>114</v>
      </c>
      <c r="E183" s="352"/>
      <c r="F183" s="354"/>
      <c r="G183" s="205">
        <v>6462737.8380000005</v>
      </c>
      <c r="H183" s="205">
        <v>6462737.8380000005</v>
      </c>
      <c r="I183" s="205">
        <v>6462737.8380000005</v>
      </c>
    </row>
    <row r="184" spans="1:13" x14ac:dyDescent="0.2">
      <c r="A184" s="348" t="s">
        <v>238</v>
      </c>
      <c r="B184" s="352" t="s">
        <v>239</v>
      </c>
      <c r="C184" s="353"/>
      <c r="D184" s="352"/>
      <c r="E184" s="352"/>
      <c r="F184" s="354"/>
      <c r="G184" s="205"/>
      <c r="H184" s="350"/>
      <c r="I184" s="350"/>
    </row>
    <row r="185" spans="1:13" x14ac:dyDescent="0.2">
      <c r="A185" s="351" t="s">
        <v>7</v>
      </c>
      <c r="B185" s="352" t="s">
        <v>239</v>
      </c>
      <c r="C185" s="353" t="s">
        <v>237</v>
      </c>
      <c r="D185" s="352" t="s">
        <v>113</v>
      </c>
      <c r="E185" s="352" t="s">
        <v>240</v>
      </c>
      <c r="F185" s="353" t="s">
        <v>119</v>
      </c>
      <c r="G185" s="205">
        <v>2139922.1160000004</v>
      </c>
      <c r="H185" s="205">
        <v>2139922.1160000004</v>
      </c>
      <c r="I185" s="205">
        <v>2139922.1160000004</v>
      </c>
    </row>
    <row r="186" spans="1:13" ht="25.5" x14ac:dyDescent="0.2">
      <c r="A186" s="357" t="s">
        <v>543</v>
      </c>
      <c r="B186" s="355" t="s">
        <v>7</v>
      </c>
      <c r="C186" s="358" t="s">
        <v>237</v>
      </c>
      <c r="D186" s="355" t="s">
        <v>113</v>
      </c>
      <c r="E186" s="355" t="s">
        <v>240</v>
      </c>
      <c r="F186" s="356">
        <v>110</v>
      </c>
      <c r="G186" s="204">
        <v>1656644.7960000001</v>
      </c>
      <c r="H186" s="350">
        <v>1656644.7960000001</v>
      </c>
      <c r="I186" s="350">
        <v>1656644.7960000001</v>
      </c>
    </row>
    <row r="187" spans="1:13" ht="25.5" x14ac:dyDescent="0.2">
      <c r="A187" s="357" t="s">
        <v>529</v>
      </c>
      <c r="B187" s="355"/>
      <c r="C187" s="358" t="s">
        <v>237</v>
      </c>
      <c r="D187" s="355" t="s">
        <v>113</v>
      </c>
      <c r="E187" s="355" t="s">
        <v>240</v>
      </c>
      <c r="F187" s="356">
        <v>240</v>
      </c>
      <c r="G187" s="204">
        <v>483277.3200000003</v>
      </c>
      <c r="H187" s="350">
        <v>483277.3200000003</v>
      </c>
      <c r="I187" s="350">
        <v>483277.3200000003</v>
      </c>
    </row>
    <row r="188" spans="1:13" x14ac:dyDescent="0.2">
      <c r="A188" s="357" t="s">
        <v>530</v>
      </c>
      <c r="B188" s="355"/>
      <c r="C188" s="358" t="s">
        <v>237</v>
      </c>
      <c r="D188" s="355" t="s">
        <v>113</v>
      </c>
      <c r="E188" s="355" t="s">
        <v>240</v>
      </c>
      <c r="F188" s="356">
        <v>850</v>
      </c>
      <c r="G188" s="204">
        <v>0</v>
      </c>
      <c r="H188" s="350">
        <v>0</v>
      </c>
      <c r="I188" s="350">
        <v>0</v>
      </c>
      <c r="M188" s="309" t="s">
        <v>7</v>
      </c>
    </row>
    <row r="189" spans="1:13" ht="25.5" x14ac:dyDescent="0.2">
      <c r="A189" s="348" t="s">
        <v>241</v>
      </c>
      <c r="B189" s="352" t="s">
        <v>242</v>
      </c>
      <c r="C189" s="358"/>
      <c r="D189" s="355"/>
      <c r="E189" s="355"/>
      <c r="F189" s="356"/>
      <c r="G189" s="204"/>
      <c r="H189" s="350"/>
      <c r="I189" s="350"/>
    </row>
    <row r="190" spans="1:13" x14ac:dyDescent="0.2">
      <c r="A190" s="351" t="s">
        <v>7</v>
      </c>
      <c r="B190" s="352" t="s">
        <v>242</v>
      </c>
      <c r="C190" s="353" t="s">
        <v>237</v>
      </c>
      <c r="D190" s="352" t="s">
        <v>116</v>
      </c>
      <c r="E190" s="352" t="s">
        <v>243</v>
      </c>
      <c r="F190" s="353" t="s">
        <v>119</v>
      </c>
      <c r="G190" s="205">
        <v>4322815.7220000001</v>
      </c>
      <c r="H190" s="205">
        <v>4322815.7220000001</v>
      </c>
      <c r="I190" s="205">
        <v>4322815.7220000001</v>
      </c>
    </row>
    <row r="191" spans="1:13" ht="25.5" x14ac:dyDescent="0.2">
      <c r="A191" s="357" t="s">
        <v>543</v>
      </c>
      <c r="B191" s="355" t="s">
        <v>7</v>
      </c>
      <c r="C191" s="358" t="s">
        <v>237</v>
      </c>
      <c r="D191" s="355" t="s">
        <v>116</v>
      </c>
      <c r="E191" s="355" t="s">
        <v>243</v>
      </c>
      <c r="F191" s="356">
        <v>110</v>
      </c>
      <c r="G191" s="204">
        <v>3221314.3420000002</v>
      </c>
      <c r="H191" s="350">
        <v>3221314.3420000002</v>
      </c>
      <c r="I191" s="350">
        <v>3221314.3420000002</v>
      </c>
    </row>
    <row r="192" spans="1:13" ht="25.5" x14ac:dyDescent="0.2">
      <c r="A192" s="357" t="s">
        <v>529</v>
      </c>
      <c r="B192" s="355"/>
      <c r="C192" s="358" t="s">
        <v>237</v>
      </c>
      <c r="D192" s="355" t="s">
        <v>116</v>
      </c>
      <c r="E192" s="355" t="s">
        <v>243</v>
      </c>
      <c r="F192" s="356">
        <v>240</v>
      </c>
      <c r="G192" s="204">
        <v>1100732.2999999998</v>
      </c>
      <c r="H192" s="350">
        <v>1100732.2999999998</v>
      </c>
      <c r="I192" s="350">
        <v>1100732.2999999998</v>
      </c>
    </row>
    <row r="193" spans="1:12" x14ac:dyDescent="0.2">
      <c r="A193" s="357" t="s">
        <v>530</v>
      </c>
      <c r="B193" s="355" t="s">
        <v>7</v>
      </c>
      <c r="C193" s="358" t="s">
        <v>237</v>
      </c>
      <c r="D193" s="355" t="s">
        <v>116</v>
      </c>
      <c r="E193" s="355" t="s">
        <v>243</v>
      </c>
      <c r="F193" s="356">
        <v>850</v>
      </c>
      <c r="G193" s="204">
        <v>769.08</v>
      </c>
      <c r="H193" s="350">
        <v>769.08</v>
      </c>
      <c r="I193" s="350">
        <v>769.08</v>
      </c>
      <c r="L193" s="309" t="s">
        <v>7</v>
      </c>
    </row>
    <row r="194" spans="1:12" ht="25.5" x14ac:dyDescent="0.2">
      <c r="A194" s="351" t="s">
        <v>561</v>
      </c>
      <c r="B194" s="352" t="s">
        <v>111</v>
      </c>
      <c r="C194" s="353" t="s">
        <v>149</v>
      </c>
      <c r="D194" s="352" t="s">
        <v>113</v>
      </c>
      <c r="E194" s="352" t="s">
        <v>244</v>
      </c>
      <c r="F194" s="354">
        <v>730</v>
      </c>
      <c r="G194" s="205">
        <v>17200</v>
      </c>
      <c r="H194" s="205">
        <v>15300</v>
      </c>
      <c r="I194" s="205">
        <v>11500</v>
      </c>
    </row>
    <row r="195" spans="1:12" x14ac:dyDescent="0.2">
      <c r="A195" s="351" t="s">
        <v>245</v>
      </c>
      <c r="B195" s="352" t="s">
        <v>140</v>
      </c>
      <c r="C195" s="353" t="s">
        <v>246</v>
      </c>
      <c r="D195" s="352" t="s">
        <v>114</v>
      </c>
      <c r="E195" s="352" t="s">
        <v>184</v>
      </c>
      <c r="F195" s="354"/>
      <c r="G195" s="205">
        <v>115184559.99999999</v>
      </c>
      <c r="H195" s="205">
        <v>82983560</v>
      </c>
      <c r="I195" s="205">
        <v>79688560</v>
      </c>
    </row>
    <row r="196" spans="1:12" ht="25.5" x14ac:dyDescent="0.2">
      <c r="A196" s="351" t="s">
        <v>247</v>
      </c>
      <c r="B196" s="355" t="s">
        <v>7</v>
      </c>
      <c r="C196" s="353" t="s">
        <v>246</v>
      </c>
      <c r="D196" s="352" t="s">
        <v>113</v>
      </c>
      <c r="E196" s="352" t="s">
        <v>248</v>
      </c>
      <c r="F196" s="354">
        <v>511</v>
      </c>
      <c r="G196" s="205">
        <v>92332999.999999985</v>
      </c>
      <c r="H196" s="350">
        <v>65898000</v>
      </c>
      <c r="I196" s="350">
        <v>62603000</v>
      </c>
    </row>
    <row r="197" spans="1:12" ht="25.5" x14ac:dyDescent="0.2">
      <c r="A197" s="351" t="s">
        <v>249</v>
      </c>
      <c r="B197" s="355"/>
      <c r="C197" s="353" t="s">
        <v>246</v>
      </c>
      <c r="D197" s="352" t="s">
        <v>116</v>
      </c>
      <c r="E197" s="352" t="s">
        <v>250</v>
      </c>
      <c r="F197" s="354">
        <v>512</v>
      </c>
      <c r="G197" s="205">
        <v>0</v>
      </c>
      <c r="H197" s="350"/>
      <c r="I197" s="350"/>
    </row>
    <row r="198" spans="1:12" x14ac:dyDescent="0.2">
      <c r="A198" s="351" t="s">
        <v>251</v>
      </c>
      <c r="B198" s="355"/>
      <c r="C198" s="353" t="s">
        <v>246</v>
      </c>
      <c r="D198" s="352" t="s">
        <v>121</v>
      </c>
      <c r="E198" s="352" t="s">
        <v>184</v>
      </c>
      <c r="F198" s="353" t="s">
        <v>119</v>
      </c>
      <c r="G198" s="205">
        <v>22851560</v>
      </c>
      <c r="H198" s="205">
        <v>17085560</v>
      </c>
      <c r="I198" s="205">
        <v>17085560</v>
      </c>
    </row>
    <row r="199" spans="1:12" x14ac:dyDescent="0.2">
      <c r="A199" s="351" t="s">
        <v>562</v>
      </c>
      <c r="B199" s="355"/>
      <c r="C199" s="358" t="s">
        <v>246</v>
      </c>
      <c r="D199" s="355" t="s">
        <v>121</v>
      </c>
      <c r="E199" s="355" t="s">
        <v>159</v>
      </c>
      <c r="F199" s="356">
        <v>530</v>
      </c>
      <c r="G199" s="204">
        <v>7486560</v>
      </c>
      <c r="H199" s="350">
        <v>7486560</v>
      </c>
      <c r="I199" s="350">
        <v>7486560</v>
      </c>
    </row>
    <row r="200" spans="1:12" x14ac:dyDescent="0.2">
      <c r="A200" s="351" t="s">
        <v>252</v>
      </c>
      <c r="B200" s="355"/>
      <c r="C200" s="358" t="s">
        <v>246</v>
      </c>
      <c r="D200" s="355" t="s">
        <v>121</v>
      </c>
      <c r="E200" s="355" t="s">
        <v>253</v>
      </c>
      <c r="F200" s="356">
        <v>530</v>
      </c>
      <c r="G200" s="204">
        <v>2599000</v>
      </c>
      <c r="H200" s="350">
        <v>2599000</v>
      </c>
      <c r="I200" s="350">
        <v>2599000</v>
      </c>
    </row>
    <row r="201" spans="1:12" ht="25.5" x14ac:dyDescent="0.2">
      <c r="A201" s="351" t="s">
        <v>254</v>
      </c>
      <c r="B201" s="355"/>
      <c r="C201" s="358" t="s">
        <v>246</v>
      </c>
      <c r="D201" s="355" t="s">
        <v>121</v>
      </c>
      <c r="E201" s="355" t="s">
        <v>255</v>
      </c>
      <c r="F201" s="356">
        <v>540</v>
      </c>
      <c r="G201" s="204">
        <v>7000000.0000000019</v>
      </c>
      <c r="H201" s="350">
        <v>7000000.0000000019</v>
      </c>
      <c r="I201" s="350">
        <v>7000000.0000000019</v>
      </c>
    </row>
    <row r="202" spans="1:12" x14ac:dyDescent="0.2">
      <c r="A202" s="351" t="s">
        <v>256</v>
      </c>
      <c r="B202" s="355"/>
      <c r="C202" s="358" t="s">
        <v>246</v>
      </c>
      <c r="D202" s="355" t="s">
        <v>121</v>
      </c>
      <c r="E202" s="355"/>
      <c r="F202" s="356"/>
      <c r="G202" s="204">
        <v>5766000</v>
      </c>
      <c r="H202" s="204">
        <v>0</v>
      </c>
      <c r="I202" s="204">
        <v>0</v>
      </c>
    </row>
    <row r="203" spans="1:12" x14ac:dyDescent="0.2">
      <c r="A203" s="351" t="s">
        <v>257</v>
      </c>
      <c r="B203" s="355"/>
      <c r="C203" s="358"/>
      <c r="D203" s="355"/>
      <c r="E203" s="355"/>
      <c r="F203" s="356"/>
      <c r="G203" s="205">
        <v>982215770.09029174</v>
      </c>
      <c r="H203" s="205">
        <v>802541903.67672837</v>
      </c>
      <c r="I203" s="205">
        <v>797457165.67672837</v>
      </c>
      <c r="J203" s="309" t="s">
        <v>7</v>
      </c>
    </row>
    <row r="204" spans="1:12" x14ac:dyDescent="0.2">
      <c r="G204" s="373"/>
    </row>
    <row r="205" spans="1:12" x14ac:dyDescent="0.2">
      <c r="G205" s="373"/>
    </row>
    <row r="206" spans="1:12" x14ac:dyDescent="0.2">
      <c r="G206" s="373"/>
    </row>
    <row r="207" spans="1:12" x14ac:dyDescent="0.2">
      <c r="G207" s="373"/>
    </row>
    <row r="208" spans="1:12" x14ac:dyDescent="0.2">
      <c r="G208" s="373"/>
    </row>
    <row r="209" spans="7:7" x14ac:dyDescent="0.2">
      <c r="G209" s="373"/>
    </row>
    <row r="210" spans="7:7" x14ac:dyDescent="0.2">
      <c r="G210" s="373"/>
    </row>
    <row r="211" spans="7:7" x14ac:dyDescent="0.2">
      <c r="G211" s="373"/>
    </row>
    <row r="212" spans="7:7" x14ac:dyDescent="0.2">
      <c r="G212" s="373"/>
    </row>
    <row r="213" spans="7:7" x14ac:dyDescent="0.2">
      <c r="G213" s="373"/>
    </row>
    <row r="214" spans="7:7" x14ac:dyDescent="0.2">
      <c r="G214" s="373"/>
    </row>
    <row r="215" spans="7:7" x14ac:dyDescent="0.2">
      <c r="G215" s="373"/>
    </row>
    <row r="216" spans="7:7" x14ac:dyDescent="0.2">
      <c r="G216" s="373"/>
    </row>
    <row r="217" spans="7:7" x14ac:dyDescent="0.2">
      <c r="G217" s="373"/>
    </row>
    <row r="218" spans="7:7" x14ac:dyDescent="0.2">
      <c r="G218" s="373"/>
    </row>
    <row r="219" spans="7:7" x14ac:dyDescent="0.2">
      <c r="G219" s="373"/>
    </row>
    <row r="220" spans="7:7" x14ac:dyDescent="0.2">
      <c r="G220" s="373"/>
    </row>
    <row r="221" spans="7:7" x14ac:dyDescent="0.2">
      <c r="G221" s="373"/>
    </row>
    <row r="222" spans="7:7" x14ac:dyDescent="0.2">
      <c r="G222" s="373"/>
    </row>
    <row r="223" spans="7:7" x14ac:dyDescent="0.2">
      <c r="G223" s="373"/>
    </row>
    <row r="224" spans="7:7" x14ac:dyDescent="0.2">
      <c r="G224" s="373"/>
    </row>
    <row r="225" spans="7:7" x14ac:dyDescent="0.2">
      <c r="G225" s="373"/>
    </row>
    <row r="226" spans="7:7" x14ac:dyDescent="0.2">
      <c r="G226" s="373"/>
    </row>
    <row r="227" spans="7:7" x14ac:dyDescent="0.2">
      <c r="G227" s="373"/>
    </row>
    <row r="228" spans="7:7" x14ac:dyDescent="0.2">
      <c r="G228" s="373"/>
    </row>
    <row r="229" spans="7:7" x14ac:dyDescent="0.2">
      <c r="G229" s="373"/>
    </row>
    <row r="230" spans="7:7" x14ac:dyDescent="0.2">
      <c r="G230" s="373"/>
    </row>
    <row r="231" spans="7:7" x14ac:dyDescent="0.2">
      <c r="G231" s="373"/>
    </row>
    <row r="232" spans="7:7" x14ac:dyDescent="0.2">
      <c r="G232" s="373"/>
    </row>
    <row r="233" spans="7:7" x14ac:dyDescent="0.2">
      <c r="G233" s="373"/>
    </row>
    <row r="234" spans="7:7" x14ac:dyDescent="0.2">
      <c r="G234" s="373"/>
    </row>
    <row r="235" spans="7:7" x14ac:dyDescent="0.2">
      <c r="G235" s="373"/>
    </row>
    <row r="236" spans="7:7" x14ac:dyDescent="0.2">
      <c r="G236" s="373"/>
    </row>
    <row r="237" spans="7:7" x14ac:dyDescent="0.2">
      <c r="G237" s="373"/>
    </row>
    <row r="238" spans="7:7" x14ac:dyDescent="0.2">
      <c r="G238" s="373"/>
    </row>
    <row r="239" spans="7:7" x14ac:dyDescent="0.2">
      <c r="G239" s="373"/>
    </row>
    <row r="240" spans="7:7" x14ac:dyDescent="0.2">
      <c r="G240" s="373"/>
    </row>
    <row r="241" spans="7:7" x14ac:dyDescent="0.2">
      <c r="G241" s="373"/>
    </row>
    <row r="242" spans="7:7" x14ac:dyDescent="0.2">
      <c r="G242" s="373"/>
    </row>
    <row r="243" spans="7:7" x14ac:dyDescent="0.2">
      <c r="G243" s="373"/>
    </row>
    <row r="244" spans="7:7" x14ac:dyDescent="0.2">
      <c r="G244" s="373"/>
    </row>
    <row r="245" spans="7:7" x14ac:dyDescent="0.2">
      <c r="G245" s="373"/>
    </row>
    <row r="246" spans="7:7" x14ac:dyDescent="0.2">
      <c r="G246" s="373"/>
    </row>
    <row r="247" spans="7:7" x14ac:dyDescent="0.2">
      <c r="G247" s="373"/>
    </row>
    <row r="248" spans="7:7" x14ac:dyDescent="0.2">
      <c r="G248" s="373"/>
    </row>
    <row r="249" spans="7:7" x14ac:dyDescent="0.2">
      <c r="G249" s="373"/>
    </row>
    <row r="250" spans="7:7" x14ac:dyDescent="0.2">
      <c r="G250" s="373"/>
    </row>
    <row r="251" spans="7:7" x14ac:dyDescent="0.2">
      <c r="G251" s="373"/>
    </row>
    <row r="252" spans="7:7" x14ac:dyDescent="0.2">
      <c r="G252" s="373"/>
    </row>
    <row r="253" spans="7:7" x14ac:dyDescent="0.2">
      <c r="G253" s="373"/>
    </row>
    <row r="254" spans="7:7" x14ac:dyDescent="0.2">
      <c r="G254" s="373"/>
    </row>
    <row r="255" spans="7:7" x14ac:dyDescent="0.2">
      <c r="G255" s="373"/>
    </row>
    <row r="256" spans="7:7" x14ac:dyDescent="0.2">
      <c r="G256" s="373"/>
    </row>
    <row r="257" spans="7:7" x14ac:dyDescent="0.2">
      <c r="G257" s="373"/>
    </row>
    <row r="258" spans="7:7" x14ac:dyDescent="0.2">
      <c r="G258" s="373"/>
    </row>
    <row r="259" spans="7:7" x14ac:dyDescent="0.2">
      <c r="G259" s="373"/>
    </row>
    <row r="260" spans="7:7" x14ac:dyDescent="0.2">
      <c r="G260" s="373"/>
    </row>
    <row r="261" spans="7:7" x14ac:dyDescent="0.2">
      <c r="G261" s="373"/>
    </row>
    <row r="262" spans="7:7" x14ac:dyDescent="0.2">
      <c r="G262" s="373"/>
    </row>
    <row r="263" spans="7:7" x14ac:dyDescent="0.2">
      <c r="G263" s="373"/>
    </row>
    <row r="264" spans="7:7" x14ac:dyDescent="0.2">
      <c r="G264" s="373"/>
    </row>
    <row r="265" spans="7:7" x14ac:dyDescent="0.2">
      <c r="G265" s="373"/>
    </row>
    <row r="266" spans="7:7" x14ac:dyDescent="0.2">
      <c r="G266" s="373"/>
    </row>
    <row r="267" spans="7:7" x14ac:dyDescent="0.2">
      <c r="G267" s="373"/>
    </row>
    <row r="268" spans="7:7" x14ac:dyDescent="0.2">
      <c r="G268" s="373"/>
    </row>
    <row r="269" spans="7:7" x14ac:dyDescent="0.2">
      <c r="G269" s="373"/>
    </row>
    <row r="270" spans="7:7" x14ac:dyDescent="0.2">
      <c r="G270" s="373"/>
    </row>
    <row r="271" spans="7:7" x14ac:dyDescent="0.2">
      <c r="G271" s="373"/>
    </row>
    <row r="272" spans="7:7" x14ac:dyDescent="0.2">
      <c r="G272" s="373"/>
    </row>
    <row r="273" spans="7:7" x14ac:dyDescent="0.2">
      <c r="G273" s="373"/>
    </row>
    <row r="274" spans="7:7" x14ac:dyDescent="0.2">
      <c r="G274" s="373"/>
    </row>
    <row r="275" spans="7:7" x14ac:dyDescent="0.2">
      <c r="G275" s="373"/>
    </row>
    <row r="276" spans="7:7" x14ac:dyDescent="0.2">
      <c r="G276" s="373"/>
    </row>
    <row r="277" spans="7:7" x14ac:dyDescent="0.2">
      <c r="G277" s="373"/>
    </row>
    <row r="278" spans="7:7" x14ac:dyDescent="0.2">
      <c r="G278" s="373"/>
    </row>
    <row r="279" spans="7:7" x14ac:dyDescent="0.2">
      <c r="G279" s="373"/>
    </row>
    <row r="280" spans="7:7" x14ac:dyDescent="0.2">
      <c r="G280" s="373"/>
    </row>
    <row r="281" spans="7:7" x14ac:dyDescent="0.2">
      <c r="G281" s="373"/>
    </row>
    <row r="282" spans="7:7" x14ac:dyDescent="0.2">
      <c r="G282" s="373"/>
    </row>
    <row r="283" spans="7:7" x14ac:dyDescent="0.2">
      <c r="G283" s="373"/>
    </row>
    <row r="284" spans="7:7" x14ac:dyDescent="0.2">
      <c r="G284" s="373"/>
    </row>
    <row r="285" spans="7:7" x14ac:dyDescent="0.2">
      <c r="G285" s="373"/>
    </row>
    <row r="286" spans="7:7" x14ac:dyDescent="0.2">
      <c r="G286" s="373"/>
    </row>
    <row r="287" spans="7:7" x14ac:dyDescent="0.2">
      <c r="G287" s="373"/>
    </row>
    <row r="288" spans="7:7" x14ac:dyDescent="0.2">
      <c r="G288" s="373"/>
    </row>
    <row r="289" spans="7:7" x14ac:dyDescent="0.2">
      <c r="G289" s="373"/>
    </row>
    <row r="290" spans="7:7" x14ac:dyDescent="0.2">
      <c r="G290" s="373"/>
    </row>
    <row r="291" spans="7:7" x14ac:dyDescent="0.2">
      <c r="G291" s="373"/>
    </row>
    <row r="292" spans="7:7" x14ac:dyDescent="0.2">
      <c r="G292" s="373"/>
    </row>
    <row r="293" spans="7:7" x14ac:dyDescent="0.2">
      <c r="G293" s="373"/>
    </row>
  </sheetData>
  <mergeCells count="4">
    <mergeCell ref="A3:I3"/>
    <mergeCell ref="A4:I4"/>
    <mergeCell ref="D1:I1"/>
    <mergeCell ref="A2:I2"/>
  </mergeCells>
  <pageMargins left="0.7" right="0.7" top="0.75" bottom="0.75" header="0.3" footer="0.3"/>
  <pageSetup paperSize="9" scale="76" orientation="portrait" verticalDpi="0" r:id="rId1"/>
  <rowBreaks count="1" manualBreakCount="1">
    <brk id="156" max="8" man="1"/>
  </rowBreaks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77"/>
  <sheetViews>
    <sheetView zoomScaleNormal="100" workbookViewId="0">
      <selection activeCell="K13" sqref="K13"/>
    </sheetView>
  </sheetViews>
  <sheetFormatPr defaultColWidth="9.5703125" defaultRowHeight="15" x14ac:dyDescent="0.25"/>
  <cols>
    <col min="1" max="1" width="3.42578125" style="334" customWidth="1"/>
    <col min="2" max="2" width="31.42578125" style="334" customWidth="1"/>
    <col min="3" max="3" width="11.85546875" style="334" customWidth="1"/>
    <col min="4" max="4" width="10.85546875" style="334" customWidth="1"/>
    <col min="5" max="5" width="8.85546875" style="334" customWidth="1"/>
    <col min="6" max="6" width="9.5703125" style="334" customWidth="1"/>
    <col min="7" max="8" width="10.140625" style="334" customWidth="1"/>
    <col min="9" max="9" width="15.5703125" style="334" customWidth="1"/>
    <col min="10" max="16384" width="9.5703125" style="334"/>
  </cols>
  <sheetData>
    <row r="2" spans="1:12" s="374" customFormat="1" ht="15.75" x14ac:dyDescent="0.25">
      <c r="B2" s="499" t="s">
        <v>0</v>
      </c>
      <c r="C2" s="499"/>
      <c r="D2" s="499"/>
      <c r="E2" s="499"/>
      <c r="F2" s="499"/>
      <c r="G2" s="499"/>
      <c r="H2" s="499"/>
      <c r="I2" s="499"/>
    </row>
    <row r="3" spans="1:12" s="374" customFormat="1" ht="15.75" x14ac:dyDescent="0.25">
      <c r="B3" s="499" t="s">
        <v>563</v>
      </c>
      <c r="C3" s="499"/>
      <c r="D3" s="499"/>
      <c r="E3" s="499"/>
      <c r="F3" s="499"/>
      <c r="G3" s="499"/>
      <c r="H3" s="499"/>
      <c r="I3" s="499"/>
    </row>
    <row r="4" spans="1:12" x14ac:dyDescent="0.25">
      <c r="C4" s="498"/>
      <c r="D4" s="498"/>
      <c r="E4" s="498"/>
      <c r="F4" s="498"/>
      <c r="G4" s="498"/>
      <c r="H4" s="451"/>
    </row>
    <row r="6" spans="1:12" s="309" customFormat="1" ht="13.7" customHeight="1" x14ac:dyDescent="0.2">
      <c r="A6" s="491"/>
      <c r="B6" s="492" t="s">
        <v>1</v>
      </c>
      <c r="C6" s="494" t="s">
        <v>2</v>
      </c>
      <c r="D6" s="494" t="s">
        <v>3</v>
      </c>
      <c r="E6" s="493" t="s">
        <v>564</v>
      </c>
      <c r="F6" s="494" t="s">
        <v>4</v>
      </c>
      <c r="G6" s="494" t="s">
        <v>5</v>
      </c>
      <c r="H6" s="495" t="s">
        <v>565</v>
      </c>
      <c r="I6" s="494" t="s">
        <v>6</v>
      </c>
    </row>
    <row r="7" spans="1:12" s="309" customFormat="1" ht="12.75" x14ac:dyDescent="0.2">
      <c r="A7" s="491"/>
      <c r="B7" s="492"/>
      <c r="C7" s="494"/>
      <c r="D7" s="494"/>
      <c r="E7" s="493"/>
      <c r="F7" s="494"/>
      <c r="G7" s="494"/>
      <c r="H7" s="496"/>
      <c r="I7" s="494"/>
    </row>
    <row r="8" spans="1:12" s="309" customFormat="1" ht="13.7" customHeight="1" x14ac:dyDescent="0.2">
      <c r="A8" s="491"/>
      <c r="B8" s="492"/>
      <c r="C8" s="494"/>
      <c r="D8" s="494"/>
      <c r="E8" s="493"/>
      <c r="F8" s="494"/>
      <c r="G8" s="494"/>
      <c r="H8" s="496"/>
      <c r="I8" s="494"/>
    </row>
    <row r="9" spans="1:12" s="309" customFormat="1" ht="12.75" x14ac:dyDescent="0.2">
      <c r="A9" s="491"/>
      <c r="B9" s="492"/>
      <c r="C9" s="494"/>
      <c r="D9" s="494"/>
      <c r="E9" s="493"/>
      <c r="F9" s="494"/>
      <c r="G9" s="494"/>
      <c r="H9" s="496"/>
      <c r="I9" s="494"/>
    </row>
    <row r="10" spans="1:12" s="309" customFormat="1" ht="18" customHeight="1" x14ac:dyDescent="0.2">
      <c r="A10" s="491"/>
      <c r="B10" s="492"/>
      <c r="C10" s="494"/>
      <c r="D10" s="494"/>
      <c r="E10" s="493"/>
      <c r="F10" s="494"/>
      <c r="G10" s="494"/>
      <c r="H10" s="496"/>
      <c r="I10" s="494"/>
    </row>
    <row r="11" spans="1:12" s="309" customFormat="1" ht="12.75" x14ac:dyDescent="0.2">
      <c r="A11" s="491"/>
      <c r="B11" s="492"/>
      <c r="C11" s="494"/>
      <c r="D11" s="494"/>
      <c r="E11" s="493"/>
      <c r="F11" s="494"/>
      <c r="G11" s="494"/>
      <c r="H11" s="496"/>
      <c r="I11" s="494"/>
    </row>
    <row r="12" spans="1:12" s="309" customFormat="1" ht="1.5" customHeight="1" x14ac:dyDescent="0.2">
      <c r="A12" s="491"/>
      <c r="B12" s="492"/>
      <c r="C12" s="494"/>
      <c r="D12" s="494"/>
      <c r="E12" s="493"/>
      <c r="F12" s="494"/>
      <c r="G12" s="494"/>
      <c r="H12" s="496"/>
      <c r="I12" s="494"/>
    </row>
    <row r="13" spans="1:12" s="375" customFormat="1" ht="46.7" customHeight="1" x14ac:dyDescent="0.2">
      <c r="A13" s="491"/>
      <c r="B13" s="492"/>
      <c r="C13" s="494"/>
      <c r="D13" s="494"/>
      <c r="E13" s="493"/>
      <c r="F13" s="494"/>
      <c r="G13" s="494"/>
      <c r="H13" s="497"/>
      <c r="I13" s="494"/>
      <c r="L13" s="375" t="s">
        <v>7</v>
      </c>
    </row>
    <row r="14" spans="1:12" s="375" customFormat="1" ht="9.75" customHeight="1" x14ac:dyDescent="0.2">
      <c r="A14" s="376"/>
      <c r="B14" s="377"/>
      <c r="C14" s="330"/>
      <c r="D14" s="330"/>
      <c r="E14" s="330"/>
      <c r="F14" s="330"/>
      <c r="G14" s="330"/>
      <c r="H14" s="330"/>
      <c r="I14" s="330"/>
    </row>
    <row r="15" spans="1:12" s="309" customFormat="1" ht="12.75" x14ac:dyDescent="0.2">
      <c r="A15" s="15">
        <v>1</v>
      </c>
      <c r="B15" s="314" t="s">
        <v>8</v>
      </c>
      <c r="C15" s="350">
        <v>20448275.77484386</v>
      </c>
      <c r="D15" s="350">
        <v>1647626.5182644464</v>
      </c>
      <c r="E15" s="350">
        <v>0</v>
      </c>
      <c r="F15" s="350">
        <v>57650.96</v>
      </c>
      <c r="G15" s="350">
        <v>0</v>
      </c>
      <c r="H15" s="350"/>
      <c r="I15" s="206">
        <v>22153553.253108308</v>
      </c>
    </row>
    <row r="16" spans="1:12" s="309" customFormat="1" ht="12.75" x14ac:dyDescent="0.2">
      <c r="A16" s="15">
        <v>2</v>
      </c>
      <c r="B16" s="314" t="s">
        <v>9</v>
      </c>
      <c r="C16" s="350">
        <v>23108486.306171499</v>
      </c>
      <c r="D16" s="350">
        <v>1640988.1111444458</v>
      </c>
      <c r="E16" s="350">
        <v>0</v>
      </c>
      <c r="F16" s="350">
        <v>159404.74400000001</v>
      </c>
      <c r="G16" s="350">
        <v>217700</v>
      </c>
      <c r="H16" s="350">
        <v>80000</v>
      </c>
      <c r="I16" s="206">
        <v>25206579.161315944</v>
      </c>
    </row>
    <row r="17" spans="1:9" s="309" customFormat="1" ht="12.75" x14ac:dyDescent="0.2">
      <c r="A17" s="15">
        <v>3</v>
      </c>
      <c r="B17" s="314" t="s">
        <v>10</v>
      </c>
      <c r="C17" s="350">
        <v>22638460.225818872</v>
      </c>
      <c r="D17" s="350">
        <v>3133364.7279533297</v>
      </c>
      <c r="E17" s="350">
        <v>0</v>
      </c>
      <c r="F17" s="350">
        <v>133394.91600000003</v>
      </c>
      <c r="G17" s="350">
        <v>0</v>
      </c>
      <c r="H17" s="350">
        <v>80000</v>
      </c>
      <c r="I17" s="206">
        <v>25985219.869772203</v>
      </c>
    </row>
    <row r="18" spans="1:9" s="309" customFormat="1" ht="12.75" x14ac:dyDescent="0.2">
      <c r="A18" s="15">
        <v>4</v>
      </c>
      <c r="B18" s="314" t="s">
        <v>11</v>
      </c>
      <c r="C18" s="350">
        <v>23176906.698111176</v>
      </c>
      <c r="D18" s="350">
        <v>2202418.0234266669</v>
      </c>
      <c r="E18" s="350">
        <v>0</v>
      </c>
      <c r="F18" s="350">
        <v>257768.91</v>
      </c>
      <c r="G18" s="350">
        <v>0</v>
      </c>
      <c r="H18" s="350">
        <v>80000</v>
      </c>
      <c r="I18" s="206">
        <v>25717093.631537843</v>
      </c>
    </row>
    <row r="19" spans="1:9" s="309" customFormat="1" ht="12.75" x14ac:dyDescent="0.2">
      <c r="A19" s="15">
        <v>5</v>
      </c>
      <c r="B19" s="314" t="s">
        <v>12</v>
      </c>
      <c r="C19" s="350">
        <v>9672195.9651111662</v>
      </c>
      <c r="D19" s="350">
        <v>492210.24998666532</v>
      </c>
      <c r="E19" s="350">
        <v>0</v>
      </c>
      <c r="F19" s="350">
        <v>52794.14</v>
      </c>
      <c r="G19" s="350">
        <v>0</v>
      </c>
      <c r="H19" s="350"/>
      <c r="I19" s="206">
        <v>10217200.355097832</v>
      </c>
    </row>
    <row r="20" spans="1:9" x14ac:dyDescent="0.25">
      <c r="A20" s="15">
        <v>6</v>
      </c>
      <c r="B20" s="314" t="s">
        <v>13</v>
      </c>
      <c r="C20" s="350">
        <v>30942285.707893863</v>
      </c>
      <c r="D20" s="350">
        <v>2475855.1096044444</v>
      </c>
      <c r="E20" s="350">
        <v>0</v>
      </c>
      <c r="F20" s="350">
        <v>147583.69899999999</v>
      </c>
      <c r="G20" s="350">
        <v>0</v>
      </c>
      <c r="H20" s="350">
        <v>80000</v>
      </c>
      <c r="I20" s="206">
        <v>33645724.516498305</v>
      </c>
    </row>
    <row r="21" spans="1:9" x14ac:dyDescent="0.25">
      <c r="A21" s="15">
        <v>7</v>
      </c>
      <c r="B21" s="314" t="s">
        <v>14</v>
      </c>
      <c r="C21" s="350">
        <v>28298462.095978729</v>
      </c>
      <c r="D21" s="350">
        <v>2217409.5276999995</v>
      </c>
      <c r="E21" s="350">
        <v>0</v>
      </c>
      <c r="F21" s="350">
        <v>492743.46600000001</v>
      </c>
      <c r="G21" s="350">
        <v>0</v>
      </c>
      <c r="H21" s="350">
        <v>80000</v>
      </c>
      <c r="I21" s="206">
        <v>31088615.089678727</v>
      </c>
    </row>
    <row r="22" spans="1:9" x14ac:dyDescent="0.25">
      <c r="A22" s="15">
        <v>8</v>
      </c>
      <c r="B22" s="314" t="s">
        <v>15</v>
      </c>
      <c r="C22" s="350">
        <v>11962507.474393703</v>
      </c>
      <c r="D22" s="350">
        <v>1009075.176891109</v>
      </c>
      <c r="E22" s="350">
        <v>0</v>
      </c>
      <c r="F22" s="350">
        <v>1028537.1310000001</v>
      </c>
      <c r="G22" s="350">
        <v>0</v>
      </c>
      <c r="H22" s="350">
        <v>80000</v>
      </c>
      <c r="I22" s="206">
        <v>14080119.782284811</v>
      </c>
    </row>
    <row r="23" spans="1:9" x14ac:dyDescent="0.25">
      <c r="A23" s="15">
        <v>9</v>
      </c>
      <c r="B23" s="314" t="s">
        <v>16</v>
      </c>
      <c r="C23" s="350">
        <v>20968880.791781031</v>
      </c>
      <c r="D23" s="350">
        <v>2763292.8418333307</v>
      </c>
      <c r="E23" s="350">
        <v>0</v>
      </c>
      <c r="F23" s="350">
        <v>340782.35900000005</v>
      </c>
      <c r="G23" s="350">
        <v>0</v>
      </c>
      <c r="H23" s="350">
        <v>80000</v>
      </c>
      <c r="I23" s="206">
        <v>24152955.992614362</v>
      </c>
    </row>
    <row r="24" spans="1:9" x14ac:dyDescent="0.25">
      <c r="A24" s="15">
        <v>10</v>
      </c>
      <c r="B24" s="314" t="s">
        <v>17</v>
      </c>
      <c r="C24" s="350">
        <v>27710285.633932784</v>
      </c>
      <c r="D24" s="350">
        <v>2290297.0668422244</v>
      </c>
      <c r="E24" s="350">
        <v>0</v>
      </c>
      <c r="F24" s="350">
        <v>84452.399000000005</v>
      </c>
      <c r="G24" s="350">
        <v>0</v>
      </c>
      <c r="H24" s="350">
        <v>80000</v>
      </c>
      <c r="I24" s="206">
        <v>30165035.099775009</v>
      </c>
    </row>
    <row r="25" spans="1:9" x14ac:dyDescent="0.25">
      <c r="A25" s="15">
        <v>11</v>
      </c>
      <c r="B25" s="314" t="s">
        <v>18</v>
      </c>
      <c r="C25" s="350">
        <v>13352155.143002002</v>
      </c>
      <c r="D25" s="350">
        <v>967986.97304888815</v>
      </c>
      <c r="E25" s="350">
        <v>0</v>
      </c>
      <c r="F25" s="350">
        <v>331711.87099999998</v>
      </c>
      <c r="G25" s="350">
        <v>0</v>
      </c>
      <c r="H25" s="350"/>
      <c r="I25" s="206">
        <v>14651853.987050889</v>
      </c>
    </row>
    <row r="26" spans="1:9" x14ac:dyDescent="0.25">
      <c r="A26" s="15">
        <v>12</v>
      </c>
      <c r="B26" s="314" t="s">
        <v>19</v>
      </c>
      <c r="C26" s="350">
        <v>8502318.6791369617</v>
      </c>
      <c r="D26" s="350">
        <v>1012662.0603422225</v>
      </c>
      <c r="E26" s="350">
        <v>0</v>
      </c>
      <c r="F26" s="350">
        <v>54263.286</v>
      </c>
      <c r="G26" s="350">
        <v>250000</v>
      </c>
      <c r="H26" s="350"/>
      <c r="I26" s="206">
        <v>9819244.0254791845</v>
      </c>
    </row>
    <row r="27" spans="1:9" x14ac:dyDescent="0.25">
      <c r="A27" s="15">
        <v>13</v>
      </c>
      <c r="B27" s="314" t="s">
        <v>20</v>
      </c>
      <c r="C27" s="350">
        <v>15625138.236077931</v>
      </c>
      <c r="D27" s="350">
        <v>1605111.3473644461</v>
      </c>
      <c r="E27" s="350">
        <v>0</v>
      </c>
      <c r="F27" s="350">
        <v>245336.984</v>
      </c>
      <c r="G27" s="350">
        <v>0</v>
      </c>
      <c r="H27" s="350">
        <v>80000</v>
      </c>
      <c r="I27" s="206">
        <v>17555586.567442376</v>
      </c>
    </row>
    <row r="28" spans="1:9" x14ac:dyDescent="0.25">
      <c r="A28" s="15">
        <v>14</v>
      </c>
      <c r="B28" s="314" t="s">
        <v>21</v>
      </c>
      <c r="C28" s="350">
        <v>22150240.857572675</v>
      </c>
      <c r="D28" s="350">
        <v>1731926.3880488873</v>
      </c>
      <c r="E28" s="350">
        <v>0</v>
      </c>
      <c r="F28" s="350">
        <v>159834.03700000001</v>
      </c>
      <c r="G28" s="350">
        <v>0</v>
      </c>
      <c r="H28" s="350">
        <v>80000</v>
      </c>
      <c r="I28" s="206">
        <v>24122001.282621562</v>
      </c>
    </row>
    <row r="29" spans="1:9" x14ac:dyDescent="0.25">
      <c r="A29" s="15">
        <v>15</v>
      </c>
      <c r="B29" s="314" t="s">
        <v>22</v>
      </c>
      <c r="C29" s="350">
        <v>11480779.478680845</v>
      </c>
      <c r="D29" s="350">
        <v>1104191.4532466661</v>
      </c>
      <c r="E29" s="350">
        <v>0</v>
      </c>
      <c r="F29" s="350">
        <v>310676.16600000003</v>
      </c>
      <c r="G29" s="350">
        <v>0</v>
      </c>
      <c r="H29" s="350"/>
      <c r="I29" s="206">
        <v>12895647.097927511</v>
      </c>
    </row>
    <row r="30" spans="1:9" x14ac:dyDescent="0.25">
      <c r="A30" s="15">
        <v>16</v>
      </c>
      <c r="B30" s="314" t="s">
        <v>23</v>
      </c>
      <c r="C30" s="350">
        <v>21727495.117703047</v>
      </c>
      <c r="D30" s="350">
        <v>1820240.9570555575</v>
      </c>
      <c r="E30" s="350">
        <v>0</v>
      </c>
      <c r="F30" s="350">
        <v>199062.64300000001</v>
      </c>
      <c r="G30" s="350">
        <v>0</v>
      </c>
      <c r="H30" s="350"/>
      <c r="I30" s="206">
        <v>23746798.717758603</v>
      </c>
    </row>
    <row r="31" spans="1:9" x14ac:dyDescent="0.25">
      <c r="A31" s="15">
        <v>17</v>
      </c>
      <c r="B31" s="314" t="s">
        <v>24</v>
      </c>
      <c r="C31" s="350">
        <v>10134252.690458069</v>
      </c>
      <c r="D31" s="350">
        <v>970572.02553333342</v>
      </c>
      <c r="E31" s="350">
        <v>0</v>
      </c>
      <c r="F31" s="350">
        <v>41681.839999999997</v>
      </c>
      <c r="G31" s="350">
        <v>230000</v>
      </c>
      <c r="H31" s="350"/>
      <c r="I31" s="206">
        <v>11376506.555991402</v>
      </c>
    </row>
    <row r="32" spans="1:9" x14ac:dyDescent="0.25">
      <c r="A32" s="15">
        <v>18</v>
      </c>
      <c r="B32" s="314" t="s">
        <v>25</v>
      </c>
      <c r="C32" s="350">
        <v>10757147.782407209</v>
      </c>
      <c r="D32" s="350">
        <v>1208969.9900466669</v>
      </c>
      <c r="E32" s="350">
        <v>0</v>
      </c>
      <c r="F32" s="350">
        <v>150228.06600000002</v>
      </c>
      <c r="G32" s="350">
        <v>0</v>
      </c>
      <c r="H32" s="350"/>
      <c r="I32" s="206">
        <v>12116345.838453876</v>
      </c>
    </row>
    <row r="33" spans="1:9" x14ac:dyDescent="0.25">
      <c r="A33" s="15">
        <v>19</v>
      </c>
      <c r="B33" s="314" t="s">
        <v>26</v>
      </c>
      <c r="C33" s="350">
        <v>8368421.8623285173</v>
      </c>
      <c r="D33" s="350">
        <v>542283.42010666803</v>
      </c>
      <c r="E33" s="350">
        <v>0</v>
      </c>
      <c r="F33" s="350">
        <v>89110.379000000015</v>
      </c>
      <c r="G33" s="350">
        <v>0</v>
      </c>
      <c r="H33" s="350"/>
      <c r="I33" s="206">
        <v>8999815.6614351869</v>
      </c>
    </row>
    <row r="34" spans="1:9" x14ac:dyDescent="0.25">
      <c r="A34" s="15">
        <v>20</v>
      </c>
      <c r="B34" s="314" t="s">
        <v>27</v>
      </c>
      <c r="C34" s="350">
        <v>27039044.522300381</v>
      </c>
      <c r="D34" s="350">
        <v>2196450.0216688886</v>
      </c>
      <c r="E34" s="350">
        <v>0</v>
      </c>
      <c r="F34" s="350">
        <v>59372.729999999996</v>
      </c>
      <c r="G34" s="350">
        <v>438738</v>
      </c>
      <c r="H34" s="350">
        <v>80000</v>
      </c>
      <c r="I34" s="206">
        <v>29813605.27396927</v>
      </c>
    </row>
    <row r="35" spans="1:9" x14ac:dyDescent="0.25">
      <c r="A35" s="15">
        <v>21</v>
      </c>
      <c r="B35" s="314" t="s">
        <v>28</v>
      </c>
      <c r="C35" s="350">
        <v>12659340.855233507</v>
      </c>
      <c r="D35" s="350">
        <v>770331.66066666692</v>
      </c>
      <c r="E35" s="350">
        <v>0</v>
      </c>
      <c r="F35" s="350">
        <v>92318.714000000007</v>
      </c>
      <c r="G35" s="350">
        <v>0</v>
      </c>
      <c r="H35" s="350"/>
      <c r="I35" s="206">
        <v>13521991.229900174</v>
      </c>
    </row>
    <row r="36" spans="1:9" x14ac:dyDescent="0.25">
      <c r="A36" s="15">
        <v>22</v>
      </c>
      <c r="B36" s="314" t="s">
        <v>29</v>
      </c>
      <c r="C36" s="350">
        <v>11293404.966423865</v>
      </c>
      <c r="D36" s="350">
        <v>1306616.5586444456</v>
      </c>
      <c r="E36" s="350">
        <v>0</v>
      </c>
      <c r="F36" s="350">
        <v>121975.23300000001</v>
      </c>
      <c r="G36" s="350">
        <v>0</v>
      </c>
      <c r="H36" s="350"/>
      <c r="I36" s="206">
        <v>12721996.758068312</v>
      </c>
    </row>
    <row r="37" spans="1:9" x14ac:dyDescent="0.25">
      <c r="A37" s="15">
        <v>23</v>
      </c>
      <c r="B37" s="314" t="s">
        <v>30</v>
      </c>
      <c r="C37" s="350">
        <v>10223817.394289814</v>
      </c>
      <c r="D37" s="350">
        <v>2050909.5873266663</v>
      </c>
      <c r="E37" s="350">
        <v>0</v>
      </c>
      <c r="F37" s="350">
        <v>70203.671000000002</v>
      </c>
      <c r="G37" s="350">
        <v>0</v>
      </c>
      <c r="H37" s="350"/>
      <c r="I37" s="206">
        <v>12344930.65261648</v>
      </c>
    </row>
    <row r="38" spans="1:9" x14ac:dyDescent="0.25">
      <c r="A38" s="15">
        <v>24</v>
      </c>
      <c r="B38" s="314" t="s">
        <v>31</v>
      </c>
      <c r="C38" s="350">
        <v>12057682.645328578</v>
      </c>
      <c r="D38" s="350">
        <v>1706948.6422200017</v>
      </c>
      <c r="E38" s="350">
        <v>0</v>
      </c>
      <c r="F38" s="350">
        <v>53900.33</v>
      </c>
      <c r="G38" s="350">
        <v>0</v>
      </c>
      <c r="H38" s="350"/>
      <c r="I38" s="206">
        <v>13818531.617548579</v>
      </c>
    </row>
    <row r="39" spans="1:9" x14ac:dyDescent="0.25">
      <c r="A39" s="15">
        <v>25</v>
      </c>
      <c r="B39" s="314" t="s">
        <v>32</v>
      </c>
      <c r="C39" s="350">
        <v>9202687.7357167304</v>
      </c>
      <c r="D39" s="350">
        <v>463748.85136666708</v>
      </c>
      <c r="E39" s="350">
        <v>0</v>
      </c>
      <c r="F39" s="350">
        <v>77924.178</v>
      </c>
      <c r="G39" s="350">
        <v>0</v>
      </c>
      <c r="H39" s="350"/>
      <c r="I39" s="206">
        <v>9744360.7650833968</v>
      </c>
    </row>
    <row r="40" spans="1:9" x14ac:dyDescent="0.25">
      <c r="A40" s="15">
        <v>26</v>
      </c>
      <c r="B40" s="314" t="s">
        <v>33</v>
      </c>
      <c r="C40" s="350">
        <v>923610.03127403045</v>
      </c>
      <c r="D40" s="350">
        <v>89830.749282222241</v>
      </c>
      <c r="E40" s="350">
        <v>0</v>
      </c>
      <c r="F40" s="350">
        <v>35000</v>
      </c>
      <c r="G40" s="350">
        <v>0</v>
      </c>
      <c r="H40" s="350"/>
      <c r="I40" s="206">
        <v>1048440.7805562527</v>
      </c>
    </row>
    <row r="41" spans="1:9" x14ac:dyDescent="0.25">
      <c r="A41" s="15">
        <v>27</v>
      </c>
      <c r="B41" s="314" t="s">
        <v>34</v>
      </c>
      <c r="C41" s="350">
        <v>920087.65219912003</v>
      </c>
      <c r="D41" s="350">
        <v>95238.164553333423</v>
      </c>
      <c r="E41" s="350">
        <v>0</v>
      </c>
      <c r="F41" s="350">
        <v>37295.599999999999</v>
      </c>
      <c r="G41" s="350">
        <v>0</v>
      </c>
      <c r="H41" s="350"/>
      <c r="I41" s="206">
        <v>1052621.4167524534</v>
      </c>
    </row>
    <row r="42" spans="1:9" x14ac:dyDescent="0.25">
      <c r="A42" s="15">
        <v>28</v>
      </c>
      <c r="B42" s="314" t="s">
        <v>35</v>
      </c>
      <c r="C42" s="350">
        <v>1398789.6029373747</v>
      </c>
      <c r="D42" s="350">
        <v>360974.79631555569</v>
      </c>
      <c r="E42" s="350">
        <v>0</v>
      </c>
      <c r="F42" s="350">
        <v>35000</v>
      </c>
      <c r="G42" s="350">
        <v>0</v>
      </c>
      <c r="H42" s="350"/>
      <c r="I42" s="206">
        <v>1794764.3992529304</v>
      </c>
    </row>
    <row r="43" spans="1:9" x14ac:dyDescent="0.25">
      <c r="A43" s="15">
        <v>29</v>
      </c>
      <c r="B43" s="314" t="s">
        <v>36</v>
      </c>
      <c r="C43" s="350">
        <v>913896.80412806512</v>
      </c>
      <c r="D43" s="350">
        <v>82181.021233333391</v>
      </c>
      <c r="E43" s="350">
        <v>0</v>
      </c>
      <c r="F43" s="350">
        <v>35197.294999999998</v>
      </c>
      <c r="G43" s="350">
        <v>0</v>
      </c>
      <c r="H43" s="350"/>
      <c r="I43" s="206">
        <v>1031275.1203613986</v>
      </c>
    </row>
    <row r="44" spans="1:9" x14ac:dyDescent="0.25">
      <c r="A44" s="15">
        <v>30</v>
      </c>
      <c r="B44" s="314" t="s">
        <v>37</v>
      </c>
      <c r="C44" s="350">
        <v>768021.45643308328</v>
      </c>
      <c r="D44" s="350">
        <v>91653.682833333383</v>
      </c>
      <c r="E44" s="350">
        <v>0</v>
      </c>
      <c r="F44" s="350">
        <v>35000</v>
      </c>
      <c r="G44" s="350">
        <v>0</v>
      </c>
      <c r="H44" s="350"/>
      <c r="I44" s="206">
        <v>894675.13926641666</v>
      </c>
    </row>
    <row r="45" spans="1:9" x14ac:dyDescent="0.25">
      <c r="A45" s="15">
        <v>31</v>
      </c>
      <c r="B45" s="314" t="s">
        <v>38</v>
      </c>
      <c r="C45" s="350">
        <v>1486470.4002948524</v>
      </c>
      <c r="D45" s="350">
        <v>148637.80311555555</v>
      </c>
      <c r="E45" s="350">
        <v>0</v>
      </c>
      <c r="F45" s="350">
        <v>35000</v>
      </c>
      <c r="G45" s="350">
        <v>0</v>
      </c>
      <c r="H45" s="350"/>
      <c r="I45" s="206">
        <v>1670108.203410408</v>
      </c>
    </row>
    <row r="46" spans="1:9" x14ac:dyDescent="0.25">
      <c r="A46" s="15">
        <v>32</v>
      </c>
      <c r="B46" s="378" t="s">
        <v>566</v>
      </c>
      <c r="C46" s="350">
        <v>0</v>
      </c>
      <c r="D46" s="350">
        <v>0</v>
      </c>
      <c r="E46" s="350">
        <v>0</v>
      </c>
      <c r="F46" s="350">
        <v>0</v>
      </c>
      <c r="G46" s="350">
        <v>0</v>
      </c>
      <c r="H46" s="350"/>
      <c r="I46" s="206">
        <v>0</v>
      </c>
    </row>
    <row r="47" spans="1:9" x14ac:dyDescent="0.25">
      <c r="A47" s="15">
        <v>33</v>
      </c>
      <c r="B47" s="378" t="s">
        <v>567</v>
      </c>
      <c r="C47" s="350">
        <v>0</v>
      </c>
      <c r="D47" s="350">
        <v>0</v>
      </c>
      <c r="E47" s="350">
        <v>0</v>
      </c>
      <c r="F47" s="350">
        <v>0</v>
      </c>
      <c r="G47" s="350">
        <v>1500000</v>
      </c>
      <c r="H47" s="350"/>
      <c r="I47" s="206">
        <v>1500000</v>
      </c>
    </row>
    <row r="48" spans="1:9" x14ac:dyDescent="0.25">
      <c r="A48" s="15">
        <v>34</v>
      </c>
      <c r="B48" s="378" t="s">
        <v>568</v>
      </c>
      <c r="C48" s="350">
        <v>0</v>
      </c>
      <c r="D48" s="350">
        <v>0</v>
      </c>
      <c r="E48" s="350">
        <v>0</v>
      </c>
      <c r="F48" s="350">
        <v>0</v>
      </c>
      <c r="G48" s="350">
        <v>0</v>
      </c>
      <c r="H48" s="350"/>
      <c r="I48" s="206">
        <v>0</v>
      </c>
    </row>
    <row r="49" spans="1:9" x14ac:dyDescent="0.25">
      <c r="A49" s="15">
        <v>35</v>
      </c>
      <c r="B49" s="378" t="s">
        <v>569</v>
      </c>
      <c r="C49" s="350">
        <v>0</v>
      </c>
      <c r="D49" s="350">
        <v>0</v>
      </c>
      <c r="E49" s="350">
        <v>0</v>
      </c>
      <c r="F49" s="350">
        <v>0</v>
      </c>
      <c r="G49" s="350">
        <v>772794</v>
      </c>
      <c r="H49" s="350"/>
      <c r="I49" s="206">
        <v>772794</v>
      </c>
    </row>
    <row r="50" spans="1:9" x14ac:dyDescent="0.25">
      <c r="A50" s="15">
        <v>36</v>
      </c>
      <c r="B50" s="378" t="s">
        <v>39</v>
      </c>
      <c r="C50" s="350">
        <v>0</v>
      </c>
      <c r="D50" s="350">
        <v>0</v>
      </c>
      <c r="E50" s="350">
        <v>0</v>
      </c>
      <c r="F50" s="350">
        <v>0</v>
      </c>
      <c r="G50" s="350">
        <v>0</v>
      </c>
      <c r="H50" s="350"/>
      <c r="I50" s="206">
        <v>0</v>
      </c>
    </row>
    <row r="51" spans="1:9" x14ac:dyDescent="0.25">
      <c r="A51" s="15">
        <v>37</v>
      </c>
      <c r="B51" s="363" t="str">
        <f>'[2]ясли сады'!B5</f>
        <v>МКДОУ "Ромашка" с Алак</v>
      </c>
      <c r="C51" s="350">
        <v>5238991.211876737</v>
      </c>
      <c r="D51" s="350">
        <v>1169608.5440342082</v>
      </c>
      <c r="E51" s="350">
        <v>10000</v>
      </c>
      <c r="F51" s="350">
        <v>36767.614999999998</v>
      </c>
      <c r="G51" s="350">
        <v>0</v>
      </c>
      <c r="H51" s="350"/>
      <c r="I51" s="206">
        <v>6445367.3709109453</v>
      </c>
    </row>
    <row r="52" spans="1:9" x14ac:dyDescent="0.25">
      <c r="A52" s="15">
        <v>38</v>
      </c>
      <c r="B52" s="363" t="str">
        <f>'[2]ясли сады'!B6</f>
        <v xml:space="preserve">МКДОУ "Светлячок" с Анди  </v>
      </c>
      <c r="C52" s="350">
        <v>12017973.935377333</v>
      </c>
      <c r="D52" s="350">
        <v>2449437.7632240448</v>
      </c>
      <c r="E52" s="350">
        <v>10000</v>
      </c>
      <c r="F52" s="350">
        <v>281643.43000000005</v>
      </c>
      <c r="G52" s="350">
        <v>1350000</v>
      </c>
      <c r="H52" s="350">
        <v>80000</v>
      </c>
      <c r="I52" s="206">
        <v>16179055.128601378</v>
      </c>
    </row>
    <row r="53" spans="1:9" x14ac:dyDescent="0.25">
      <c r="A53" s="15">
        <v>39</v>
      </c>
      <c r="B53" s="363" t="str">
        <f>'[2]ясли сады'!B7</f>
        <v>МКДОУ "Аист" с  Ансалта</v>
      </c>
      <c r="C53" s="350">
        <v>13854079.193518326</v>
      </c>
      <c r="D53" s="350">
        <v>3423824.9621857908</v>
      </c>
      <c r="E53" s="350">
        <v>10000</v>
      </c>
      <c r="F53" s="350">
        <v>952140.05800000008</v>
      </c>
      <c r="G53" s="350">
        <v>400000</v>
      </c>
      <c r="H53" s="350">
        <v>80000</v>
      </c>
      <c r="I53" s="206">
        <v>18710044.213704117</v>
      </c>
    </row>
    <row r="54" spans="1:9" x14ac:dyDescent="0.25">
      <c r="A54" s="15">
        <v>40</v>
      </c>
      <c r="B54" s="363" t="str">
        <f>'[2]ясли сады'!B8</f>
        <v xml:space="preserve">МКДОУ "Чебурашка" с Ботлих  </v>
      </c>
      <c r="C54" s="350">
        <v>15678239.430777043</v>
      </c>
      <c r="D54" s="350">
        <v>4202209.0406338777</v>
      </c>
      <c r="E54" s="350">
        <v>10000</v>
      </c>
      <c r="F54" s="350">
        <v>51560.127999999997</v>
      </c>
      <c r="G54" s="350">
        <v>0</v>
      </c>
      <c r="H54" s="350">
        <v>80000</v>
      </c>
      <c r="I54" s="206">
        <v>20012008.599410921</v>
      </c>
    </row>
    <row r="55" spans="1:9" x14ac:dyDescent="0.25">
      <c r="A55" s="15">
        <v>41</v>
      </c>
      <c r="B55" s="363" t="str">
        <f>'[2]ясли сады'!B9</f>
        <v>МКДОУ "Солнышко" с  Ботлих</v>
      </c>
      <c r="C55" s="350">
        <v>13179282.597766008</v>
      </c>
      <c r="D55" s="350">
        <v>4391196.3176939879</v>
      </c>
      <c r="E55" s="350">
        <v>10000</v>
      </c>
      <c r="F55" s="350">
        <v>48350.12</v>
      </c>
      <c r="G55" s="350">
        <v>250000</v>
      </c>
      <c r="H55" s="350">
        <v>80000</v>
      </c>
      <c r="I55" s="206">
        <v>17948829.035459999</v>
      </c>
    </row>
    <row r="56" spans="1:9" x14ac:dyDescent="0.25">
      <c r="A56" s="15">
        <v>42</v>
      </c>
      <c r="B56" s="363" t="str">
        <f>'[2]ясли сады'!B10</f>
        <v>МКДОУ "Родничок" с  Ботлих</v>
      </c>
      <c r="C56" s="350">
        <v>11135198.559183881</v>
      </c>
      <c r="D56" s="350">
        <v>3080541.1596502736</v>
      </c>
      <c r="E56" s="350">
        <v>10000</v>
      </c>
      <c r="F56" s="350">
        <v>1447982.4360000002</v>
      </c>
      <c r="G56" s="350">
        <v>0</v>
      </c>
      <c r="H56" s="350">
        <v>80000</v>
      </c>
      <c r="I56" s="206">
        <v>15743722.154834155</v>
      </c>
    </row>
    <row r="57" spans="1:9" x14ac:dyDescent="0.25">
      <c r="A57" s="15">
        <v>43</v>
      </c>
      <c r="B57" s="363" t="str">
        <f>'[2]ясли сады'!B11</f>
        <v xml:space="preserve">МКДОУ "Орленок" с Гагатли </v>
      </c>
      <c r="C57" s="350">
        <v>8778157.6649740487</v>
      </c>
      <c r="D57" s="350">
        <v>2469991.9749945346</v>
      </c>
      <c r="E57" s="350">
        <v>10000</v>
      </c>
      <c r="F57" s="350">
        <v>74858.187999999995</v>
      </c>
      <c r="G57" s="350">
        <v>0</v>
      </c>
      <c r="H57" s="350">
        <v>80000</v>
      </c>
      <c r="I57" s="206">
        <v>11403007.827968583</v>
      </c>
    </row>
    <row r="58" spans="1:9" x14ac:dyDescent="0.25">
      <c r="A58" s="15">
        <v>44</v>
      </c>
      <c r="B58" s="363" t="str">
        <f>'[2]ясли сады'!B12</f>
        <v>МКДОУ "Улыбка" с  Муни</v>
      </c>
      <c r="C58" s="350">
        <v>7686430.9305962659</v>
      </c>
      <c r="D58" s="350">
        <v>2646218.8369945344</v>
      </c>
      <c r="E58" s="350">
        <v>10000</v>
      </c>
      <c r="F58" s="350">
        <v>41341.012000000002</v>
      </c>
      <c r="G58" s="350">
        <v>0</v>
      </c>
      <c r="H58" s="350"/>
      <c r="I58" s="206">
        <v>10373990.7795908</v>
      </c>
    </row>
    <row r="59" spans="1:9" x14ac:dyDescent="0.25">
      <c r="A59" s="15">
        <v>45</v>
      </c>
      <c r="B59" s="363" t="str">
        <f>'[2]ясли сады'!B13</f>
        <v xml:space="preserve">МКДОУ "Ласточка" с Рахата  </v>
      </c>
      <c r="C59" s="350">
        <v>15357200.477560669</v>
      </c>
      <c r="D59" s="350">
        <v>3448754.6451475415</v>
      </c>
      <c r="E59" s="350">
        <v>10000</v>
      </c>
      <c r="F59" s="350">
        <v>146176.234</v>
      </c>
      <c r="G59" s="350">
        <v>0</v>
      </c>
      <c r="H59" s="350">
        <v>80000</v>
      </c>
      <c r="I59" s="206">
        <v>19032131.35670821</v>
      </c>
    </row>
    <row r="60" spans="1:9" x14ac:dyDescent="0.25">
      <c r="A60" s="15">
        <v>46</v>
      </c>
      <c r="B60" s="363" t="str">
        <f>'[2]ясли сады'!B14</f>
        <v>МКДОУ "Звездочка" с  Тандо</v>
      </c>
      <c r="C60" s="350">
        <v>4403396.1563200876</v>
      </c>
      <c r="D60" s="350">
        <v>1073083.0865464471</v>
      </c>
      <c r="E60" s="350">
        <v>10000</v>
      </c>
      <c r="F60" s="350">
        <v>87216.123000000007</v>
      </c>
      <c r="G60" s="350">
        <v>0</v>
      </c>
      <c r="H60" s="350"/>
      <c r="I60" s="206">
        <v>5563695.3658665344</v>
      </c>
    </row>
    <row r="61" spans="1:9" x14ac:dyDescent="0.25">
      <c r="A61" s="15">
        <v>47</v>
      </c>
      <c r="B61" s="363" t="str">
        <f>'[2]ясли сады'!B15</f>
        <v xml:space="preserve">МКДОУ "Радуга" с Тлох </v>
      </c>
      <c r="C61" s="350">
        <v>7539069.2397463806</v>
      </c>
      <c r="D61" s="350">
        <v>1928236.4815191263</v>
      </c>
      <c r="E61" s="350">
        <v>10000</v>
      </c>
      <c r="F61" s="350">
        <v>46595.834999999999</v>
      </c>
      <c r="G61" s="350">
        <v>0</v>
      </c>
      <c r="H61" s="350"/>
      <c r="I61" s="206">
        <v>9513901.5562655069</v>
      </c>
    </row>
    <row r="62" spans="1:9" x14ac:dyDescent="0.25">
      <c r="A62" s="15">
        <v>48</v>
      </c>
      <c r="B62" s="363" t="str">
        <f>'[2]ясли сады'!B16</f>
        <v xml:space="preserve">МКДОУ "Сказка" с Ашали  </v>
      </c>
      <c r="C62" s="350">
        <v>3631689.1441373369</v>
      </c>
      <c r="D62" s="350">
        <v>571156.94516939856</v>
      </c>
      <c r="E62" s="350">
        <v>10000</v>
      </c>
      <c r="F62" s="350">
        <v>76358.414000000004</v>
      </c>
      <c r="G62" s="350">
        <v>0</v>
      </c>
      <c r="H62" s="350"/>
      <c r="I62" s="206">
        <v>4279204.5033067353</v>
      </c>
    </row>
    <row r="63" spans="1:9" x14ac:dyDescent="0.25">
      <c r="A63" s="15">
        <v>49</v>
      </c>
      <c r="B63" s="363" t="str">
        <f>'[2]ясли сады'!B17</f>
        <v>МКДОУ "Журавлик" с  Шодрода</v>
      </c>
      <c r="C63" s="350">
        <v>3056023.6276622415</v>
      </c>
      <c r="D63" s="350">
        <v>669561.40580327855</v>
      </c>
      <c r="E63" s="350">
        <v>10000</v>
      </c>
      <c r="F63" s="350">
        <v>43319.696000000004</v>
      </c>
      <c r="G63" s="350">
        <v>0</v>
      </c>
      <c r="H63" s="350"/>
      <c r="I63" s="206">
        <v>3768904.72946552</v>
      </c>
    </row>
    <row r="64" spans="1:9" x14ac:dyDescent="0.25">
      <c r="A64" s="15">
        <v>50</v>
      </c>
      <c r="B64" s="363" t="str">
        <f>'[2]ясли сады'!B18</f>
        <v>МКДОУ "Теремок" с  Годобери</v>
      </c>
      <c r="C64" s="350">
        <v>6781585.0202828841</v>
      </c>
      <c r="D64" s="350">
        <v>1588543.6527759572</v>
      </c>
      <c r="E64" s="350">
        <v>10000</v>
      </c>
      <c r="F64" s="350">
        <v>53655.047999999995</v>
      </c>
      <c r="G64" s="350">
        <v>0</v>
      </c>
      <c r="H64" s="350"/>
      <c r="I64" s="206">
        <v>8423783.7210588418</v>
      </c>
    </row>
    <row r="65" spans="1:9" x14ac:dyDescent="0.25">
      <c r="A65" s="15">
        <v>51</v>
      </c>
      <c r="B65" s="363" t="str">
        <f>'[2]ясли сады'!B19</f>
        <v xml:space="preserve">МКДОУ "Орленок" с  Зило </v>
      </c>
      <c r="C65" s="350">
        <v>3459680.6919848062</v>
      </c>
      <c r="D65" s="350">
        <v>593483.54516939912</v>
      </c>
      <c r="E65" s="350">
        <v>10000</v>
      </c>
      <c r="F65" s="350">
        <v>38936.642</v>
      </c>
      <c r="G65" s="350">
        <v>0</v>
      </c>
      <c r="H65" s="350"/>
      <c r="I65" s="206">
        <v>4092100.8791542053</v>
      </c>
    </row>
    <row r="66" spans="1:9" x14ac:dyDescent="0.25">
      <c r="A66" s="15">
        <v>52</v>
      </c>
      <c r="B66" s="363" t="str">
        <f>'[2]ясли сады'!B20</f>
        <v>МКДОУ "Золотой ключик" в/городок</v>
      </c>
      <c r="C66" s="350">
        <v>8398473.5698576067</v>
      </c>
      <c r="D66" s="350">
        <v>1993931.1186775938</v>
      </c>
      <c r="E66" s="350">
        <v>10000</v>
      </c>
      <c r="F66" s="350">
        <v>120535.79400000001</v>
      </c>
      <c r="G66" s="350">
        <v>0</v>
      </c>
      <c r="H66" s="350"/>
      <c r="I66" s="206">
        <v>10512940.4825352</v>
      </c>
    </row>
    <row r="67" spans="1:9" x14ac:dyDescent="0.25">
      <c r="A67" s="15">
        <v>53</v>
      </c>
      <c r="B67" s="363" t="s">
        <v>40</v>
      </c>
      <c r="C67" s="350">
        <v>2299702.0284000002</v>
      </c>
      <c r="D67" s="350">
        <v>0</v>
      </c>
      <c r="E67" s="350">
        <v>0</v>
      </c>
      <c r="F67" s="350">
        <v>0</v>
      </c>
      <c r="G67" s="350">
        <v>0</v>
      </c>
      <c r="H67" s="350"/>
      <c r="I67" s="206">
        <v>2299702.0284000002</v>
      </c>
    </row>
    <row r="68" spans="1:9" x14ac:dyDescent="0.25">
      <c r="A68" s="15">
        <v>54</v>
      </c>
      <c r="B68" s="363" t="s">
        <v>41</v>
      </c>
      <c r="C68" s="350">
        <v>5186351.6239999998</v>
      </c>
      <c r="D68" s="350">
        <v>129416</v>
      </c>
      <c r="E68" s="350">
        <v>0</v>
      </c>
      <c r="F68" s="350">
        <v>0</v>
      </c>
      <c r="G68" s="350">
        <v>0</v>
      </c>
      <c r="H68" s="350"/>
      <c r="I68" s="206">
        <v>5315767.6239999998</v>
      </c>
    </row>
    <row r="69" spans="1:9" x14ac:dyDescent="0.25">
      <c r="A69" s="15">
        <v>55</v>
      </c>
      <c r="B69" s="363" t="s">
        <v>42</v>
      </c>
      <c r="C69" s="350">
        <v>109800</v>
      </c>
      <c r="D69" s="350">
        <v>380900</v>
      </c>
      <c r="E69" s="350">
        <v>0</v>
      </c>
      <c r="F69" s="350">
        <v>11055</v>
      </c>
      <c r="G69" s="350">
        <v>0</v>
      </c>
      <c r="H69" s="350"/>
      <c r="I69" s="206">
        <v>501755</v>
      </c>
    </row>
    <row r="70" spans="1:9" x14ac:dyDescent="0.25">
      <c r="A70" s="379"/>
      <c r="B70" s="360" t="s">
        <v>43</v>
      </c>
      <c r="C70" s="206">
        <v>577702875.69198477</v>
      </c>
      <c r="D70" s="206">
        <v>76410098.987886697</v>
      </c>
      <c r="E70" s="206">
        <v>160000</v>
      </c>
      <c r="F70" s="206">
        <v>8583697.5200000014</v>
      </c>
      <c r="G70" s="206">
        <v>5409232</v>
      </c>
      <c r="H70" s="206">
        <v>1440000</v>
      </c>
      <c r="I70" s="206">
        <v>669545904.19987166</v>
      </c>
    </row>
    <row r="73" spans="1:9" x14ac:dyDescent="0.25">
      <c r="B73" s="380" t="s">
        <v>570</v>
      </c>
      <c r="I73" s="381">
        <f>SUM(I51:I67)</f>
        <v>184302389.73324168</v>
      </c>
    </row>
    <row r="74" spans="1:9" x14ac:dyDescent="0.25">
      <c r="B74" s="380" t="s">
        <v>571</v>
      </c>
      <c r="I74" s="382">
        <f>SUM(I15:I45)</f>
        <v>477153197.84263015</v>
      </c>
    </row>
    <row r="75" spans="1:9" x14ac:dyDescent="0.25">
      <c r="B75" s="380" t="s">
        <v>572</v>
      </c>
      <c r="I75" s="382">
        <f>SUM(I46:I50)</f>
        <v>2272794</v>
      </c>
    </row>
    <row r="76" spans="1:9" x14ac:dyDescent="0.25">
      <c r="B76" s="380" t="s">
        <v>573</v>
      </c>
      <c r="I76" s="382">
        <f>SUM(I68:I69)</f>
        <v>5817522.6239999998</v>
      </c>
    </row>
    <row r="77" spans="1:9" x14ac:dyDescent="0.25">
      <c r="B77" s="380" t="s">
        <v>574</v>
      </c>
      <c r="I77" s="383">
        <f>SUM(I73:I76)</f>
        <v>669545904.19987178</v>
      </c>
    </row>
  </sheetData>
  <mergeCells count="12">
    <mergeCell ref="H6:H13"/>
    <mergeCell ref="C6:C13"/>
    <mergeCell ref="D6:D13"/>
    <mergeCell ref="C4:G4"/>
    <mergeCell ref="B2:I2"/>
    <mergeCell ref="B3:I3"/>
    <mergeCell ref="I6:I13"/>
    <mergeCell ref="A6:A13"/>
    <mergeCell ref="B6:B13"/>
    <mergeCell ref="E6:E13"/>
    <mergeCell ref="F6:F13"/>
    <mergeCell ref="G6:G13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colBreaks count="1" manualBreakCount="1">
    <brk id="9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="60" zoomScaleNormal="100" workbookViewId="0">
      <selection activeCell="J39" sqref="J39"/>
    </sheetView>
  </sheetViews>
  <sheetFormatPr defaultRowHeight="15" x14ac:dyDescent="0.25"/>
  <cols>
    <col min="1" max="1" width="3.85546875" customWidth="1"/>
    <col min="2" max="2" width="67.140625" customWidth="1"/>
    <col min="3" max="3" width="14.28515625" customWidth="1"/>
    <col min="4" max="5" width="12.28515625" customWidth="1"/>
  </cols>
  <sheetData>
    <row r="1" spans="1:8" s="3" customFormat="1" ht="18.75" x14ac:dyDescent="0.2">
      <c r="B1" s="192"/>
      <c r="C1" s="500"/>
      <c r="D1" s="500"/>
      <c r="E1" s="500"/>
    </row>
    <row r="2" spans="1:8" s="3" customFormat="1" ht="18.75" x14ac:dyDescent="0.3">
      <c r="B2" s="501" t="s">
        <v>403</v>
      </c>
      <c r="C2" s="501"/>
      <c r="D2" s="501"/>
      <c r="E2" s="501"/>
    </row>
    <row r="3" spans="1:8" s="3" customFormat="1" ht="18.75" customHeight="1" x14ac:dyDescent="0.3">
      <c r="B3" s="502" t="s">
        <v>575</v>
      </c>
      <c r="C3" s="502"/>
      <c r="D3" s="502"/>
      <c r="E3" s="502"/>
    </row>
    <row r="4" spans="1:8" s="3" customFormat="1" ht="20.25" customHeight="1" x14ac:dyDescent="0.3">
      <c r="B4" s="503" t="s">
        <v>576</v>
      </c>
      <c r="C4" s="503"/>
      <c r="D4" s="503"/>
      <c r="E4" s="503"/>
    </row>
    <row r="5" spans="1:8" s="3" customFormat="1" ht="12" customHeight="1" x14ac:dyDescent="0.2">
      <c r="B5" s="167"/>
      <c r="C5" s="167"/>
      <c r="D5" s="167"/>
      <c r="E5" s="452"/>
    </row>
    <row r="6" spans="1:8" s="3" customFormat="1" ht="19.899999999999999" customHeight="1" x14ac:dyDescent="0.2">
      <c r="A6" s="504" t="s">
        <v>48</v>
      </c>
      <c r="B6" s="506" t="s">
        <v>404</v>
      </c>
      <c r="C6" s="508" t="s">
        <v>51</v>
      </c>
      <c r="D6" s="508"/>
      <c r="E6" s="508"/>
    </row>
    <row r="7" spans="1:8" s="168" customFormat="1" ht="11.25" customHeight="1" x14ac:dyDescent="0.2">
      <c r="A7" s="504"/>
      <c r="B7" s="506"/>
      <c r="C7" s="508" t="s">
        <v>52</v>
      </c>
      <c r="D7" s="509" t="s">
        <v>82</v>
      </c>
      <c r="E7" s="510"/>
    </row>
    <row r="8" spans="1:8" s="3" customFormat="1" ht="87" customHeight="1" x14ac:dyDescent="0.2">
      <c r="A8" s="505"/>
      <c r="B8" s="507"/>
      <c r="C8" s="508"/>
      <c r="D8" s="245" t="str">
        <f>'[2]Благоустр 0503'!BR5</f>
        <v>капитальный ремонт внутри сельских дорог, мостов (ст. 225)</v>
      </c>
      <c r="E8" s="193" t="str">
        <f>'[2]Благоустр 0503'!BS5</f>
        <v>капитальное строительство внутрисельских дорог, подпорных стен, мостов,  (ст. 310)</v>
      </c>
    </row>
    <row r="9" spans="1:8" s="4" customFormat="1" ht="9.75" customHeight="1" x14ac:dyDescent="0.2">
      <c r="A9" s="384">
        <v>1</v>
      </c>
      <c r="B9" s="194">
        <v>2</v>
      </c>
      <c r="C9" s="16">
        <v>3</v>
      </c>
      <c r="D9" s="16">
        <v>4</v>
      </c>
      <c r="E9" s="16">
        <v>5</v>
      </c>
    </row>
    <row r="10" spans="1:8" s="3" customFormat="1" ht="12.75" x14ac:dyDescent="0.2">
      <c r="A10" s="13">
        <v>1</v>
      </c>
      <c r="B10" s="147" t="s">
        <v>341</v>
      </c>
      <c r="C10" s="195">
        <v>1000000</v>
      </c>
      <c r="D10" s="23">
        <v>1000000</v>
      </c>
      <c r="E10" s="23"/>
      <c r="H10" s="196"/>
    </row>
    <row r="11" spans="1:8" s="3" customFormat="1" ht="12.75" x14ac:dyDescent="0.2">
      <c r="A11" s="13">
        <v>2</v>
      </c>
      <c r="B11" s="147" t="s">
        <v>577</v>
      </c>
      <c r="C11" s="195">
        <v>1500000</v>
      </c>
      <c r="D11" s="23"/>
      <c r="E11" s="23">
        <v>1500000</v>
      </c>
      <c r="H11" s="196"/>
    </row>
    <row r="12" spans="1:8" s="3" customFormat="1" ht="12.75" x14ac:dyDescent="0.2">
      <c r="A12" s="13">
        <v>3</v>
      </c>
      <c r="B12" s="147" t="s">
        <v>578</v>
      </c>
      <c r="C12" s="195">
        <v>1500000</v>
      </c>
      <c r="D12" s="23">
        <v>1500000</v>
      </c>
      <c r="E12" s="23"/>
    </row>
    <row r="13" spans="1:8" s="3" customFormat="1" ht="12.75" x14ac:dyDescent="0.2">
      <c r="A13" s="13">
        <v>4</v>
      </c>
      <c r="B13" s="147" t="s">
        <v>344</v>
      </c>
      <c r="C13" s="195">
        <v>500000</v>
      </c>
      <c r="D13" s="23">
        <v>500000</v>
      </c>
      <c r="E13" s="23"/>
    </row>
    <row r="14" spans="1:8" s="3" customFormat="1" ht="12.75" x14ac:dyDescent="0.2">
      <c r="A14" s="13">
        <v>5</v>
      </c>
      <c r="B14" s="147" t="s">
        <v>579</v>
      </c>
      <c r="C14" s="195">
        <v>1000000</v>
      </c>
      <c r="D14" s="23">
        <v>1000000</v>
      </c>
      <c r="E14" s="23"/>
    </row>
    <row r="15" spans="1:8" s="3" customFormat="1" ht="12.75" x14ac:dyDescent="0.2">
      <c r="A15" s="13">
        <v>6</v>
      </c>
      <c r="B15" s="147" t="s">
        <v>347</v>
      </c>
      <c r="C15" s="195">
        <v>1000000</v>
      </c>
      <c r="D15" s="23">
        <v>1000000</v>
      </c>
      <c r="E15" s="23"/>
    </row>
    <row r="16" spans="1:8" s="3" customFormat="1" ht="12.75" x14ac:dyDescent="0.2">
      <c r="A16" s="13">
        <v>7</v>
      </c>
      <c r="B16" s="147" t="s">
        <v>348</v>
      </c>
      <c r="C16" s="195">
        <v>500000</v>
      </c>
      <c r="D16" s="23">
        <v>500000</v>
      </c>
      <c r="E16" s="23"/>
    </row>
    <row r="17" spans="1:5" s="3" customFormat="1" ht="12.75" x14ac:dyDescent="0.2">
      <c r="A17" s="13">
        <v>8</v>
      </c>
      <c r="B17" s="147" t="s">
        <v>349</v>
      </c>
      <c r="C17" s="195">
        <v>1000000</v>
      </c>
      <c r="D17" s="23">
        <v>1000000</v>
      </c>
      <c r="E17" s="23"/>
    </row>
    <row r="18" spans="1:5" s="3" customFormat="1" ht="12.75" x14ac:dyDescent="0.2">
      <c r="A18" s="13">
        <v>9</v>
      </c>
      <c r="B18" s="147" t="s">
        <v>350</v>
      </c>
      <c r="C18" s="195">
        <v>500000</v>
      </c>
      <c r="D18" s="23">
        <v>500000</v>
      </c>
      <c r="E18" s="23"/>
    </row>
    <row r="19" spans="1:5" s="3" customFormat="1" ht="12.75" x14ac:dyDescent="0.2">
      <c r="A19" s="13">
        <v>10</v>
      </c>
      <c r="B19" s="147" t="s">
        <v>351</v>
      </c>
      <c r="C19" s="195">
        <v>500000</v>
      </c>
      <c r="D19" s="23">
        <v>500000</v>
      </c>
      <c r="E19" s="23"/>
    </row>
    <row r="20" spans="1:5" s="3" customFormat="1" ht="12.75" x14ac:dyDescent="0.2">
      <c r="A20" s="13">
        <v>11</v>
      </c>
      <c r="B20" s="147" t="s">
        <v>352</v>
      </c>
      <c r="C20" s="195">
        <v>500000</v>
      </c>
      <c r="D20" s="23">
        <v>500000</v>
      </c>
      <c r="E20" s="23"/>
    </row>
    <row r="21" spans="1:5" s="3" customFormat="1" ht="12.75" x14ac:dyDescent="0.2">
      <c r="A21" s="13">
        <v>12</v>
      </c>
      <c r="B21" s="147" t="s">
        <v>353</v>
      </c>
      <c r="C21" s="195">
        <v>1000000</v>
      </c>
      <c r="D21" s="23">
        <v>1000000</v>
      </c>
      <c r="E21" s="23"/>
    </row>
    <row r="22" spans="1:5" s="3" customFormat="1" ht="12.75" x14ac:dyDescent="0.2">
      <c r="A22" s="13">
        <v>13</v>
      </c>
      <c r="B22" s="147" t="s">
        <v>354</v>
      </c>
      <c r="C22" s="195">
        <v>500000</v>
      </c>
      <c r="D22" s="23">
        <v>1000000</v>
      </c>
      <c r="E22" s="23"/>
    </row>
    <row r="23" spans="1:5" s="3" customFormat="1" ht="12.75" x14ac:dyDescent="0.2">
      <c r="A23" s="13">
        <v>14</v>
      </c>
      <c r="B23" s="147" t="s">
        <v>355</v>
      </c>
      <c r="C23" s="195">
        <v>500000</v>
      </c>
      <c r="D23" s="23">
        <v>500000</v>
      </c>
      <c r="E23" s="23"/>
    </row>
    <row r="24" spans="1:5" s="3" customFormat="1" ht="12.75" x14ac:dyDescent="0.2">
      <c r="A24" s="13">
        <v>15</v>
      </c>
      <c r="B24" s="147" t="s">
        <v>356</v>
      </c>
      <c r="C24" s="195">
        <v>500000</v>
      </c>
      <c r="D24" s="23">
        <v>500000</v>
      </c>
      <c r="E24" s="23"/>
    </row>
    <row r="25" spans="1:5" s="3" customFormat="1" ht="12.75" x14ac:dyDescent="0.2">
      <c r="A25" s="13">
        <v>16</v>
      </c>
      <c r="B25" s="147" t="s">
        <v>357</v>
      </c>
      <c r="C25" s="195">
        <v>1500000</v>
      </c>
      <c r="D25" s="23">
        <v>1500000</v>
      </c>
      <c r="E25" s="23"/>
    </row>
    <row r="26" spans="1:5" s="3" customFormat="1" ht="12.75" x14ac:dyDescent="0.2">
      <c r="A26" s="13">
        <v>17</v>
      </c>
      <c r="B26" s="147" t="s">
        <v>358</v>
      </c>
      <c r="C26" s="195">
        <v>1000000</v>
      </c>
      <c r="D26" s="23">
        <v>500000</v>
      </c>
      <c r="E26" s="23"/>
    </row>
    <row r="27" spans="1:5" s="3" customFormat="1" ht="12.75" x14ac:dyDescent="0.2">
      <c r="A27" s="13">
        <v>18</v>
      </c>
      <c r="B27" s="147" t="s">
        <v>359</v>
      </c>
      <c r="C27" s="195">
        <v>500000</v>
      </c>
      <c r="D27" s="23">
        <v>500000</v>
      </c>
      <c r="E27" s="23"/>
    </row>
    <row r="28" spans="1:5" s="3" customFormat="1" ht="13.5" thickBot="1" x14ac:dyDescent="0.25">
      <c r="A28" s="13">
        <v>19</v>
      </c>
      <c r="B28" s="148" t="s">
        <v>360</v>
      </c>
      <c r="C28" s="195">
        <v>500000</v>
      </c>
      <c r="D28" s="23">
        <v>500000</v>
      </c>
      <c r="E28" s="23"/>
    </row>
    <row r="29" spans="1:5" s="3" customFormat="1" ht="12.75" x14ac:dyDescent="0.2">
      <c r="A29" s="18"/>
      <c r="B29" s="197" t="s">
        <v>43</v>
      </c>
      <c r="C29" s="195">
        <v>15500000</v>
      </c>
      <c r="D29" s="195">
        <v>14000000</v>
      </c>
      <c r="E29" s="195">
        <v>1500000</v>
      </c>
    </row>
    <row r="30" spans="1:5" s="3" customFormat="1" ht="12.75" x14ac:dyDescent="0.2">
      <c r="A30" s="18">
        <v>2</v>
      </c>
      <c r="B30" s="198" t="s">
        <v>580</v>
      </c>
      <c r="C30" s="195"/>
      <c r="D30" s="11"/>
      <c r="E30" s="11"/>
    </row>
    <row r="31" spans="1:5" s="3" customFormat="1" ht="12" customHeight="1" x14ac:dyDescent="0.2">
      <c r="A31" s="13">
        <v>1</v>
      </c>
      <c r="B31" s="385" t="s">
        <v>581</v>
      </c>
      <c r="C31" s="200">
        <v>613000</v>
      </c>
      <c r="D31" s="23"/>
      <c r="E31" s="23">
        <v>613000</v>
      </c>
    </row>
    <row r="32" spans="1:5" s="3" customFormat="1" ht="12.75" x14ac:dyDescent="0.2">
      <c r="A32" s="13">
        <v>2</v>
      </c>
      <c r="B32" s="201" t="s">
        <v>582</v>
      </c>
      <c r="C32" s="200">
        <v>1000000</v>
      </c>
      <c r="D32" s="23">
        <v>1000000</v>
      </c>
      <c r="E32" s="23"/>
    </row>
    <row r="33" spans="1:5" s="3" customFormat="1" ht="15" customHeight="1" x14ac:dyDescent="0.2">
      <c r="A33" s="13">
        <v>3</v>
      </c>
      <c r="B33" s="199" t="s">
        <v>583</v>
      </c>
      <c r="C33" s="200">
        <v>500000</v>
      </c>
      <c r="D33" s="23"/>
      <c r="E33" s="23">
        <v>500000</v>
      </c>
    </row>
    <row r="34" spans="1:5" s="3" customFormat="1" ht="12.75" x14ac:dyDescent="0.2">
      <c r="A34" s="13">
        <v>4</v>
      </c>
      <c r="B34" s="201" t="s">
        <v>584</v>
      </c>
      <c r="C34" s="200">
        <v>2130000</v>
      </c>
      <c r="D34" s="23"/>
      <c r="E34" s="23">
        <v>2130000</v>
      </c>
    </row>
    <row r="35" spans="1:5" s="3" customFormat="1" ht="12.75" x14ac:dyDescent="0.2">
      <c r="A35" s="13">
        <v>5</v>
      </c>
      <c r="B35" s="199" t="s">
        <v>585</v>
      </c>
      <c r="C35" s="200">
        <v>1100000</v>
      </c>
      <c r="D35" s="23"/>
      <c r="E35" s="23">
        <v>1100000</v>
      </c>
    </row>
    <row r="36" spans="1:5" s="3" customFormat="1" ht="12.75" x14ac:dyDescent="0.2">
      <c r="A36" s="13">
        <v>6</v>
      </c>
      <c r="B36" s="201" t="s">
        <v>586</v>
      </c>
      <c r="C36" s="200">
        <v>300000</v>
      </c>
      <c r="D36" s="23">
        <v>300000</v>
      </c>
      <c r="E36" s="23"/>
    </row>
    <row r="37" spans="1:5" s="3" customFormat="1" ht="12.75" x14ac:dyDescent="0.2">
      <c r="A37" s="13">
        <v>7</v>
      </c>
      <c r="B37" s="201" t="s">
        <v>732</v>
      </c>
      <c r="C37" s="200">
        <v>669000</v>
      </c>
      <c r="D37" s="23"/>
      <c r="E37" s="23">
        <v>669000</v>
      </c>
    </row>
    <row r="38" spans="1:5" s="3" customFormat="1" ht="12.75" x14ac:dyDescent="0.2">
      <c r="A38" s="13">
        <v>8</v>
      </c>
      <c r="B38" s="199" t="s">
        <v>587</v>
      </c>
      <c r="C38" s="200">
        <v>670000</v>
      </c>
      <c r="D38" s="23"/>
      <c r="E38" s="23">
        <v>670000</v>
      </c>
    </row>
    <row r="39" spans="1:5" s="3" customFormat="1" ht="12.75" x14ac:dyDescent="0.2">
      <c r="A39" s="13">
        <v>9</v>
      </c>
      <c r="B39" s="199" t="s">
        <v>588</v>
      </c>
      <c r="C39" s="200">
        <v>630000</v>
      </c>
      <c r="D39" s="23"/>
      <c r="E39" s="23">
        <v>630000</v>
      </c>
    </row>
    <row r="40" spans="1:5" s="3" customFormat="1" ht="12.75" x14ac:dyDescent="0.2">
      <c r="A40" s="13">
        <v>10</v>
      </c>
      <c r="B40" s="199" t="s">
        <v>589</v>
      </c>
      <c r="C40" s="200">
        <v>300000</v>
      </c>
      <c r="D40" s="23"/>
      <c r="E40" s="23">
        <v>300000</v>
      </c>
    </row>
    <row r="41" spans="1:5" s="3" customFormat="1" ht="25.5" x14ac:dyDescent="0.2">
      <c r="A41" s="13">
        <v>11</v>
      </c>
      <c r="B41" s="199" t="s">
        <v>590</v>
      </c>
      <c r="C41" s="200">
        <v>650000</v>
      </c>
      <c r="D41" s="23"/>
      <c r="E41" s="23">
        <v>650000</v>
      </c>
    </row>
    <row r="42" spans="1:5" s="3" customFormat="1" ht="12.75" x14ac:dyDescent="0.2">
      <c r="A42" s="13"/>
      <c r="B42" s="199" t="s">
        <v>733</v>
      </c>
      <c r="C42" s="200">
        <v>630000</v>
      </c>
      <c r="D42" s="23"/>
      <c r="E42" s="23">
        <v>630000</v>
      </c>
    </row>
    <row r="43" spans="1:5" s="3" customFormat="1" ht="12.75" x14ac:dyDescent="0.2">
      <c r="A43" s="13"/>
      <c r="B43" s="201"/>
      <c r="C43" s="200">
        <v>0</v>
      </c>
      <c r="D43" s="23"/>
      <c r="E43" s="23"/>
    </row>
    <row r="44" spans="1:5" s="3" customFormat="1" ht="12.75" x14ac:dyDescent="0.2">
      <c r="A44" s="18"/>
      <c r="B44" s="202" t="s">
        <v>43</v>
      </c>
      <c r="C44" s="95">
        <v>9192000</v>
      </c>
      <c r="D44" s="95">
        <v>1300000</v>
      </c>
      <c r="E44" s="95">
        <v>7892000</v>
      </c>
    </row>
    <row r="45" spans="1:5" s="3" customFormat="1" ht="12.75" x14ac:dyDescent="0.2">
      <c r="A45" s="18">
        <v>3</v>
      </c>
      <c r="B45" s="202" t="s">
        <v>546</v>
      </c>
      <c r="C45" s="200">
        <v>500000</v>
      </c>
      <c r="D45" s="95">
        <v>500000</v>
      </c>
      <c r="E45" s="95"/>
    </row>
    <row r="46" spans="1:5" s="3" customFormat="1" ht="12.75" x14ac:dyDescent="0.2">
      <c r="A46" s="18"/>
      <c r="B46" s="203" t="s">
        <v>405</v>
      </c>
      <c r="C46" s="95">
        <v>25192000</v>
      </c>
      <c r="D46" s="95">
        <v>15800000</v>
      </c>
      <c r="E46" s="95">
        <v>9392000</v>
      </c>
    </row>
    <row r="47" spans="1:5" x14ac:dyDescent="0.25">
      <c r="A47" s="3"/>
    </row>
    <row r="48" spans="1:5" x14ac:dyDescent="0.25">
      <c r="A48" s="3"/>
    </row>
  </sheetData>
  <mergeCells count="9">
    <mergeCell ref="C1:E1"/>
    <mergeCell ref="B2:E2"/>
    <mergeCell ref="B3:E3"/>
    <mergeCell ref="B4:E4"/>
    <mergeCell ref="A6:A8"/>
    <mergeCell ref="B6:B8"/>
    <mergeCell ref="C6:E6"/>
    <mergeCell ref="C7:C8"/>
    <mergeCell ref="D7:E7"/>
  </mergeCells>
  <pageMargins left="0.7" right="0.7" top="0.75" bottom="0.7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C49"/>
  <sheetViews>
    <sheetView topLeftCell="K3" zoomScaleNormal="100" workbookViewId="0">
      <selection activeCell="Q38" sqref="Q38"/>
    </sheetView>
  </sheetViews>
  <sheetFormatPr defaultRowHeight="15" x14ac:dyDescent="0.25"/>
  <cols>
    <col min="1" max="1" width="17.85546875" customWidth="1"/>
    <col min="2" max="4" width="10.85546875" customWidth="1"/>
    <col min="5" max="7" width="9.5703125" customWidth="1"/>
    <col min="8" max="10" width="10" customWidth="1"/>
    <col min="11" max="13" width="8.5703125" customWidth="1"/>
    <col min="14" max="16" width="8.42578125" customWidth="1"/>
    <col min="17" max="19" width="11" customWidth="1"/>
  </cols>
  <sheetData>
    <row r="1" spans="1:211" x14ac:dyDescent="0.25">
      <c r="K1" s="511"/>
      <c r="L1" s="511"/>
      <c r="M1" s="511"/>
      <c r="N1" s="511"/>
      <c r="O1" s="511"/>
      <c r="P1" s="511"/>
      <c r="Q1" s="511"/>
      <c r="R1" s="233"/>
      <c r="S1" s="233"/>
    </row>
    <row r="2" spans="1:211" x14ac:dyDescent="0.25">
      <c r="J2" t="s">
        <v>7</v>
      </c>
      <c r="K2" s="512" t="s">
        <v>591</v>
      </c>
      <c r="L2" s="512"/>
      <c r="M2" s="512"/>
      <c r="N2" s="512"/>
      <c r="O2" s="512"/>
      <c r="P2" s="512"/>
      <c r="Q2" s="512"/>
      <c r="R2" s="512"/>
      <c r="S2" s="512"/>
    </row>
    <row r="3" spans="1:211" x14ac:dyDescent="0.25">
      <c r="K3" s="512" t="s">
        <v>333</v>
      </c>
      <c r="L3" s="512"/>
      <c r="M3" s="512"/>
      <c r="N3" s="512"/>
      <c r="O3" s="512"/>
      <c r="P3" s="512"/>
      <c r="Q3" s="512"/>
      <c r="R3" s="512"/>
      <c r="S3" s="512"/>
    </row>
    <row r="4" spans="1:211" x14ac:dyDescent="0.25">
      <c r="E4" s="512" t="s">
        <v>592</v>
      </c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</row>
    <row r="5" spans="1:211" x14ac:dyDescent="0.25">
      <c r="A5" t="s">
        <v>7</v>
      </c>
      <c r="B5" t="s">
        <v>7</v>
      </c>
      <c r="E5" s="234"/>
      <c r="F5" s="234"/>
      <c r="G5" s="234"/>
      <c r="H5" s="234"/>
      <c r="I5" s="234"/>
      <c r="J5" s="234"/>
      <c r="K5" s="234"/>
      <c r="L5" s="234"/>
      <c r="M5" s="234"/>
      <c r="N5" s="512" t="s">
        <v>593</v>
      </c>
      <c r="O5" s="512"/>
      <c r="P5" s="512"/>
      <c r="Q5" s="512"/>
      <c r="R5" s="512"/>
      <c r="S5" s="512"/>
    </row>
    <row r="6" spans="1:211" ht="12.75" customHeight="1" x14ac:dyDescent="0.25">
      <c r="K6" s="512" t="s">
        <v>740</v>
      </c>
      <c r="L6" s="512"/>
      <c r="M6" s="512"/>
      <c r="N6" s="512"/>
      <c r="O6" s="512"/>
      <c r="P6" s="512"/>
      <c r="Q6" s="512"/>
      <c r="R6" s="512"/>
      <c r="S6" s="512"/>
    </row>
    <row r="7" spans="1:211" ht="31.7" customHeight="1" x14ac:dyDescent="0.25">
      <c r="A7" s="513" t="s">
        <v>594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</row>
    <row r="8" spans="1:211" ht="12" customHeight="1" thickBot="1" x14ac:dyDescent="0.3">
      <c r="E8" s="81"/>
      <c r="F8" s="81"/>
      <c r="G8" s="81"/>
      <c r="H8" s="82"/>
      <c r="I8" s="82"/>
      <c r="J8" s="82"/>
      <c r="K8" s="83"/>
      <c r="L8" s="83"/>
      <c r="M8" s="83"/>
      <c r="N8" s="83"/>
      <c r="O8" s="83"/>
      <c r="P8" s="83"/>
      <c r="Q8" s="84" t="s">
        <v>7</v>
      </c>
      <c r="R8" s="84"/>
      <c r="S8" s="84"/>
    </row>
    <row r="9" spans="1:211" ht="25.5" customHeight="1" x14ac:dyDescent="0.25">
      <c r="A9" s="514" t="s">
        <v>335</v>
      </c>
      <c r="B9" s="517" t="s">
        <v>336</v>
      </c>
      <c r="C9" s="518"/>
      <c r="D9" s="519"/>
      <c r="E9" s="517" t="s">
        <v>337</v>
      </c>
      <c r="F9" s="518"/>
      <c r="G9" s="519"/>
      <c r="H9" s="517" t="s">
        <v>338</v>
      </c>
      <c r="I9" s="518"/>
      <c r="J9" s="519"/>
      <c r="K9" s="517" t="s">
        <v>339</v>
      </c>
      <c r="L9" s="518"/>
      <c r="M9" s="519"/>
      <c r="N9" s="517" t="s">
        <v>67</v>
      </c>
      <c r="O9" s="518"/>
      <c r="P9" s="519"/>
      <c r="Q9" s="517" t="s">
        <v>340</v>
      </c>
      <c r="R9" s="518"/>
      <c r="S9" s="51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</row>
    <row r="10" spans="1:211" ht="21" customHeight="1" x14ac:dyDescent="0.25">
      <c r="A10" s="515"/>
      <c r="B10" s="520"/>
      <c r="C10" s="521"/>
      <c r="D10" s="522"/>
      <c r="E10" s="520"/>
      <c r="F10" s="521"/>
      <c r="G10" s="522"/>
      <c r="H10" s="520"/>
      <c r="I10" s="521"/>
      <c r="J10" s="522"/>
      <c r="K10" s="520"/>
      <c r="L10" s="521"/>
      <c r="M10" s="522"/>
      <c r="N10" s="520"/>
      <c r="O10" s="521"/>
      <c r="P10" s="522"/>
      <c r="Q10" s="520"/>
      <c r="R10" s="521"/>
      <c r="S10" s="5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</row>
    <row r="11" spans="1:211" ht="1.35" hidden="1" customHeight="1" x14ac:dyDescent="0.25">
      <c r="A11" s="515"/>
      <c r="B11" s="85"/>
      <c r="C11" s="235"/>
      <c r="D11" s="235"/>
      <c r="E11" s="85"/>
      <c r="F11" s="235"/>
      <c r="G11" s="235"/>
      <c r="H11" s="85"/>
      <c r="I11" s="235"/>
      <c r="J11" s="235"/>
      <c r="K11" s="85"/>
      <c r="L11" s="235"/>
      <c r="M11" s="235"/>
      <c r="N11" s="85"/>
      <c r="O11" s="231"/>
      <c r="P11" s="231"/>
      <c r="Q11" s="86"/>
      <c r="R11" s="232"/>
      <c r="S11" s="232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</row>
    <row r="12" spans="1:211" s="3" customFormat="1" ht="6.75" hidden="1" customHeight="1" x14ac:dyDescent="0.2">
      <c r="A12" s="515"/>
      <c r="B12" s="85"/>
      <c r="C12" s="235"/>
      <c r="D12" s="235"/>
      <c r="E12" s="85"/>
      <c r="F12" s="235"/>
      <c r="G12" s="235"/>
      <c r="H12" s="85"/>
      <c r="I12" s="235"/>
      <c r="J12" s="235"/>
      <c r="K12" s="85"/>
      <c r="L12" s="235"/>
      <c r="M12" s="235"/>
      <c r="N12" s="85"/>
      <c r="O12" s="231"/>
      <c r="P12" s="231"/>
      <c r="Q12" s="86"/>
      <c r="R12" s="232"/>
      <c r="S12" s="232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</row>
    <row r="13" spans="1:211" s="88" customFormat="1" ht="13.7" customHeight="1" thickBot="1" x14ac:dyDescent="0.25">
      <c r="A13" s="516"/>
      <c r="B13" s="386" t="s">
        <v>52</v>
      </c>
      <c r="C13" s="386" t="s">
        <v>53</v>
      </c>
      <c r="D13" s="386" t="s">
        <v>496</v>
      </c>
      <c r="E13" s="386" t="s">
        <v>52</v>
      </c>
      <c r="F13" s="386" t="s">
        <v>53</v>
      </c>
      <c r="G13" s="386" t="s">
        <v>496</v>
      </c>
      <c r="H13" s="386" t="s">
        <v>52</v>
      </c>
      <c r="I13" s="386" t="s">
        <v>53</v>
      </c>
      <c r="J13" s="386" t="s">
        <v>496</v>
      </c>
      <c r="K13" s="386" t="s">
        <v>52</v>
      </c>
      <c r="L13" s="386" t="s">
        <v>53</v>
      </c>
      <c r="M13" s="386" t="s">
        <v>496</v>
      </c>
      <c r="N13" s="386" t="s">
        <v>52</v>
      </c>
      <c r="O13" s="386" t="s">
        <v>53</v>
      </c>
      <c r="P13" s="386" t="s">
        <v>496</v>
      </c>
      <c r="Q13" s="386" t="s">
        <v>52</v>
      </c>
      <c r="R13" s="386" t="s">
        <v>53</v>
      </c>
      <c r="S13" s="386" t="s">
        <v>496</v>
      </c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</row>
    <row r="14" spans="1:211" x14ac:dyDescent="0.25">
      <c r="A14" s="89" t="s">
        <v>341</v>
      </c>
      <c r="B14" s="90">
        <v>61</v>
      </c>
      <c r="C14" s="90">
        <v>61</v>
      </c>
      <c r="D14" s="90">
        <v>61</v>
      </c>
      <c r="E14" s="90">
        <v>64</v>
      </c>
      <c r="F14" s="90">
        <v>64</v>
      </c>
      <c r="G14" s="90">
        <v>64</v>
      </c>
      <c r="H14" s="90">
        <v>120</v>
      </c>
      <c r="I14" s="90">
        <v>120</v>
      </c>
      <c r="J14" s="90">
        <v>120</v>
      </c>
      <c r="K14" s="90">
        <v>3</v>
      </c>
      <c r="L14" s="90">
        <v>3</v>
      </c>
      <c r="M14" s="90">
        <v>3</v>
      </c>
      <c r="N14" s="91"/>
      <c r="O14" s="91"/>
      <c r="P14" s="91"/>
      <c r="Q14" s="92">
        <v>248</v>
      </c>
      <c r="R14" s="92">
        <v>248</v>
      </c>
      <c r="S14" s="92">
        <v>248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</row>
    <row r="15" spans="1:211" x14ac:dyDescent="0.25">
      <c r="A15" s="89" t="s">
        <v>342</v>
      </c>
      <c r="B15" s="90">
        <v>110</v>
      </c>
      <c r="C15" s="90">
        <v>110</v>
      </c>
      <c r="D15" s="90">
        <v>110</v>
      </c>
      <c r="E15" s="90">
        <v>456</v>
      </c>
      <c r="F15" s="90">
        <v>456</v>
      </c>
      <c r="G15" s="90">
        <v>456</v>
      </c>
      <c r="H15" s="90">
        <v>400</v>
      </c>
      <c r="I15" s="90">
        <v>400</v>
      </c>
      <c r="J15" s="90">
        <v>400</v>
      </c>
      <c r="K15" s="90">
        <v>3</v>
      </c>
      <c r="L15" s="90">
        <v>3</v>
      </c>
      <c r="M15" s="90">
        <v>3</v>
      </c>
      <c r="N15" s="91">
        <v>20</v>
      </c>
      <c r="O15" s="91"/>
      <c r="P15" s="91"/>
      <c r="Q15" s="92">
        <v>989</v>
      </c>
      <c r="R15" s="92">
        <v>969</v>
      </c>
      <c r="S15" s="92">
        <v>969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</row>
    <row r="16" spans="1:211" x14ac:dyDescent="0.25">
      <c r="A16" s="89" t="s">
        <v>343</v>
      </c>
      <c r="B16" s="90">
        <v>70</v>
      </c>
      <c r="C16" s="90">
        <v>70</v>
      </c>
      <c r="D16" s="90">
        <v>70</v>
      </c>
      <c r="E16" s="90">
        <v>135</v>
      </c>
      <c r="F16" s="90">
        <v>135</v>
      </c>
      <c r="G16" s="90">
        <v>135</v>
      </c>
      <c r="H16" s="90">
        <v>150</v>
      </c>
      <c r="I16" s="90">
        <v>150</v>
      </c>
      <c r="J16" s="90">
        <v>150</v>
      </c>
      <c r="K16" s="90">
        <v>3</v>
      </c>
      <c r="L16" s="90">
        <v>3</v>
      </c>
      <c r="M16" s="90">
        <v>3</v>
      </c>
      <c r="N16" s="91"/>
      <c r="O16" s="91"/>
      <c r="P16" s="91"/>
      <c r="Q16" s="92">
        <v>358</v>
      </c>
      <c r="R16" s="92">
        <v>358</v>
      </c>
      <c r="S16" s="92">
        <v>358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</row>
    <row r="17" spans="1:211" x14ac:dyDescent="0.25">
      <c r="A17" s="89" t="s">
        <v>344</v>
      </c>
      <c r="B17" s="90">
        <v>27</v>
      </c>
      <c r="C17" s="90">
        <v>27</v>
      </c>
      <c r="D17" s="90">
        <v>27</v>
      </c>
      <c r="E17" s="90">
        <v>11</v>
      </c>
      <c r="F17" s="90">
        <v>11</v>
      </c>
      <c r="G17" s="90">
        <v>11</v>
      </c>
      <c r="H17" s="90">
        <v>48</v>
      </c>
      <c r="I17" s="90">
        <v>48</v>
      </c>
      <c r="J17" s="90">
        <v>48</v>
      </c>
      <c r="K17" s="90">
        <v>2</v>
      </c>
      <c r="L17" s="90">
        <v>2</v>
      </c>
      <c r="M17" s="90">
        <v>2</v>
      </c>
      <c r="N17" s="91"/>
      <c r="O17" s="91"/>
      <c r="P17" s="91"/>
      <c r="Q17" s="92">
        <v>88</v>
      </c>
      <c r="R17" s="92">
        <v>88</v>
      </c>
      <c r="S17" s="92">
        <v>88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</row>
    <row r="18" spans="1:211" x14ac:dyDescent="0.25">
      <c r="A18" s="89" t="s">
        <v>345</v>
      </c>
      <c r="B18" s="90">
        <v>2025</v>
      </c>
      <c r="C18" s="90">
        <v>2025</v>
      </c>
      <c r="D18" s="90">
        <v>2025</v>
      </c>
      <c r="E18" s="90">
        <v>643</v>
      </c>
      <c r="F18" s="90">
        <v>643</v>
      </c>
      <c r="G18" s="90">
        <v>643</v>
      </c>
      <c r="H18" s="90">
        <v>604</v>
      </c>
      <c r="I18" s="90">
        <v>604</v>
      </c>
      <c r="J18" s="90">
        <v>604</v>
      </c>
      <c r="K18" s="90">
        <v>21</v>
      </c>
      <c r="L18" s="90">
        <v>21</v>
      </c>
      <c r="M18" s="90">
        <v>21</v>
      </c>
      <c r="N18" s="91">
        <v>250</v>
      </c>
      <c r="O18" s="91"/>
      <c r="P18" s="91"/>
      <c r="Q18" s="92">
        <v>3543</v>
      </c>
      <c r="R18" s="92">
        <v>3293</v>
      </c>
      <c r="S18" s="92">
        <v>3293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</row>
    <row r="19" spans="1:211" x14ac:dyDescent="0.25">
      <c r="A19" s="89" t="s">
        <v>346</v>
      </c>
      <c r="B19" s="90">
        <v>60</v>
      </c>
      <c r="C19" s="90">
        <v>60</v>
      </c>
      <c r="D19" s="90">
        <v>60</v>
      </c>
      <c r="E19" s="90">
        <v>136</v>
      </c>
      <c r="F19" s="90">
        <v>136</v>
      </c>
      <c r="G19" s="90">
        <v>136</v>
      </c>
      <c r="H19" s="90">
        <v>153</v>
      </c>
      <c r="I19" s="90">
        <v>153</v>
      </c>
      <c r="J19" s="90">
        <v>153</v>
      </c>
      <c r="K19" s="90">
        <v>8</v>
      </c>
      <c r="L19" s="90">
        <v>8</v>
      </c>
      <c r="M19" s="90">
        <v>8</v>
      </c>
      <c r="N19" s="91"/>
      <c r="O19" s="91"/>
      <c r="P19" s="91"/>
      <c r="Q19" s="92">
        <v>357</v>
      </c>
      <c r="R19" s="92">
        <v>357</v>
      </c>
      <c r="S19" s="92">
        <v>357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</row>
    <row r="20" spans="1:211" x14ac:dyDescent="0.25">
      <c r="A20" s="89" t="s">
        <v>347</v>
      </c>
      <c r="B20" s="90">
        <v>51</v>
      </c>
      <c r="C20" s="90">
        <v>51</v>
      </c>
      <c r="D20" s="90">
        <v>51</v>
      </c>
      <c r="E20" s="90">
        <v>229</v>
      </c>
      <c r="F20" s="90">
        <v>229</v>
      </c>
      <c r="G20" s="90">
        <v>229</v>
      </c>
      <c r="H20" s="90">
        <v>145</v>
      </c>
      <c r="I20" s="90">
        <v>145</v>
      </c>
      <c r="J20" s="90">
        <v>145</v>
      </c>
      <c r="K20" s="90">
        <v>4</v>
      </c>
      <c r="L20" s="90">
        <v>4</v>
      </c>
      <c r="M20" s="90">
        <v>4</v>
      </c>
      <c r="N20" s="91">
        <v>42</v>
      </c>
      <c r="O20" s="91"/>
      <c r="P20" s="91"/>
      <c r="Q20" s="92">
        <v>471</v>
      </c>
      <c r="R20" s="92">
        <v>429</v>
      </c>
      <c r="S20" s="92">
        <v>429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</row>
    <row r="21" spans="1:211" x14ac:dyDescent="0.25">
      <c r="A21" s="89" t="s">
        <v>348</v>
      </c>
      <c r="B21" s="90">
        <v>30</v>
      </c>
      <c r="C21" s="90">
        <v>30</v>
      </c>
      <c r="D21" s="90">
        <v>30</v>
      </c>
      <c r="E21" s="90">
        <v>21</v>
      </c>
      <c r="F21" s="90">
        <v>21</v>
      </c>
      <c r="G21" s="90">
        <v>21</v>
      </c>
      <c r="H21" s="90">
        <v>96</v>
      </c>
      <c r="I21" s="90">
        <v>96</v>
      </c>
      <c r="J21" s="90">
        <v>96</v>
      </c>
      <c r="K21" s="90">
        <v>2</v>
      </c>
      <c r="L21" s="90">
        <v>2</v>
      </c>
      <c r="M21" s="90">
        <v>2</v>
      </c>
      <c r="N21" s="91"/>
      <c r="O21" s="91"/>
      <c r="P21" s="91"/>
      <c r="Q21" s="92">
        <v>149</v>
      </c>
      <c r="R21" s="92">
        <v>149</v>
      </c>
      <c r="S21" s="92">
        <v>149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</row>
    <row r="22" spans="1:211" x14ac:dyDescent="0.25">
      <c r="A22" s="89" t="s">
        <v>349</v>
      </c>
      <c r="B22" s="90">
        <v>25</v>
      </c>
      <c r="C22" s="90">
        <v>25</v>
      </c>
      <c r="D22" s="90">
        <v>25</v>
      </c>
      <c r="E22" s="90">
        <v>45</v>
      </c>
      <c r="F22" s="90">
        <v>45</v>
      </c>
      <c r="G22" s="90">
        <v>45</v>
      </c>
      <c r="H22" s="90">
        <v>43</v>
      </c>
      <c r="I22" s="90">
        <v>43</v>
      </c>
      <c r="J22" s="90">
        <v>43</v>
      </c>
      <c r="K22" s="90">
        <v>3</v>
      </c>
      <c r="L22" s="90">
        <v>3</v>
      </c>
      <c r="M22" s="90">
        <v>3</v>
      </c>
      <c r="N22" s="91"/>
      <c r="O22" s="91"/>
      <c r="P22" s="91"/>
      <c r="Q22" s="92">
        <v>116</v>
      </c>
      <c r="R22" s="92">
        <v>116</v>
      </c>
      <c r="S22" s="92">
        <v>116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</row>
    <row r="23" spans="1:211" x14ac:dyDescent="0.25">
      <c r="A23" s="89" t="s">
        <v>350</v>
      </c>
      <c r="B23" s="90">
        <v>16</v>
      </c>
      <c r="C23" s="90">
        <v>16</v>
      </c>
      <c r="D23" s="90">
        <v>16</v>
      </c>
      <c r="E23" s="90">
        <v>8</v>
      </c>
      <c r="F23" s="90">
        <v>8</v>
      </c>
      <c r="G23" s="90">
        <v>8</v>
      </c>
      <c r="H23" s="90">
        <v>14</v>
      </c>
      <c r="I23" s="90">
        <v>14</v>
      </c>
      <c r="J23" s="90">
        <v>14</v>
      </c>
      <c r="K23" s="90">
        <v>0</v>
      </c>
      <c r="L23" s="90">
        <v>0</v>
      </c>
      <c r="M23" s="90">
        <v>0</v>
      </c>
      <c r="N23" s="91"/>
      <c r="O23" s="91"/>
      <c r="P23" s="91"/>
      <c r="Q23" s="92">
        <v>38</v>
      </c>
      <c r="R23" s="92">
        <v>38</v>
      </c>
      <c r="S23" s="92">
        <v>38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</row>
    <row r="24" spans="1:211" x14ac:dyDescent="0.25">
      <c r="A24" s="89" t="s">
        <v>351</v>
      </c>
      <c r="B24" s="90">
        <v>16</v>
      </c>
      <c r="C24" s="90">
        <v>16</v>
      </c>
      <c r="D24" s="90">
        <v>16</v>
      </c>
      <c r="E24" s="90">
        <v>12</v>
      </c>
      <c r="F24" s="90">
        <v>12</v>
      </c>
      <c r="G24" s="90">
        <v>12</v>
      </c>
      <c r="H24" s="90">
        <v>44</v>
      </c>
      <c r="I24" s="90">
        <v>44</v>
      </c>
      <c r="J24" s="90">
        <v>44</v>
      </c>
      <c r="K24" s="90">
        <v>2</v>
      </c>
      <c r="L24" s="90">
        <v>2</v>
      </c>
      <c r="M24" s="90">
        <v>2</v>
      </c>
      <c r="N24" s="91"/>
      <c r="O24" s="91"/>
      <c r="P24" s="91"/>
      <c r="Q24" s="92">
        <v>74</v>
      </c>
      <c r="R24" s="92">
        <v>74</v>
      </c>
      <c r="S24" s="92">
        <v>74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</row>
    <row r="25" spans="1:211" x14ac:dyDescent="0.25">
      <c r="A25" s="89" t="s">
        <v>352</v>
      </c>
      <c r="B25" s="90">
        <v>31</v>
      </c>
      <c r="C25" s="90">
        <v>31</v>
      </c>
      <c r="D25" s="90">
        <v>31</v>
      </c>
      <c r="E25" s="90">
        <v>98</v>
      </c>
      <c r="F25" s="90">
        <v>98</v>
      </c>
      <c r="G25" s="90">
        <v>98</v>
      </c>
      <c r="H25" s="90">
        <v>80</v>
      </c>
      <c r="I25" s="90">
        <v>80</v>
      </c>
      <c r="J25" s="90">
        <v>80</v>
      </c>
      <c r="K25" s="90">
        <v>1</v>
      </c>
      <c r="L25" s="90">
        <v>1</v>
      </c>
      <c r="M25" s="90">
        <v>1</v>
      </c>
      <c r="N25" s="91"/>
      <c r="O25" s="91"/>
      <c r="P25" s="91"/>
      <c r="Q25" s="92">
        <v>210</v>
      </c>
      <c r="R25" s="92">
        <v>210</v>
      </c>
      <c r="S25" s="92">
        <v>210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</row>
    <row r="26" spans="1:211" x14ac:dyDescent="0.25">
      <c r="A26" s="89" t="s">
        <v>353</v>
      </c>
      <c r="B26" s="90">
        <v>60</v>
      </c>
      <c r="C26" s="90">
        <v>60</v>
      </c>
      <c r="D26" s="90">
        <v>60</v>
      </c>
      <c r="E26" s="90">
        <v>266</v>
      </c>
      <c r="F26" s="90">
        <v>266</v>
      </c>
      <c r="G26" s="90">
        <v>266</v>
      </c>
      <c r="H26" s="90">
        <v>245</v>
      </c>
      <c r="I26" s="90">
        <v>245</v>
      </c>
      <c r="J26" s="90">
        <v>245</v>
      </c>
      <c r="K26" s="90">
        <v>1</v>
      </c>
      <c r="L26" s="90">
        <v>1</v>
      </c>
      <c r="M26" s="90">
        <v>1</v>
      </c>
      <c r="N26" s="91"/>
      <c r="O26" s="91"/>
      <c r="P26" s="91"/>
      <c r="Q26" s="92">
        <v>572</v>
      </c>
      <c r="R26" s="92">
        <v>572</v>
      </c>
      <c r="S26" s="92">
        <v>572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</row>
    <row r="27" spans="1:211" x14ac:dyDescent="0.25">
      <c r="A27" s="89" t="s">
        <v>354</v>
      </c>
      <c r="B27" s="90">
        <v>59</v>
      </c>
      <c r="C27" s="90">
        <v>59</v>
      </c>
      <c r="D27" s="90">
        <v>59</v>
      </c>
      <c r="E27" s="90">
        <v>89</v>
      </c>
      <c r="F27" s="90">
        <v>89</v>
      </c>
      <c r="G27" s="90">
        <v>89</v>
      </c>
      <c r="H27" s="90">
        <v>58</v>
      </c>
      <c r="I27" s="90">
        <v>58</v>
      </c>
      <c r="J27" s="90">
        <v>58</v>
      </c>
      <c r="K27" s="90">
        <v>1</v>
      </c>
      <c r="L27" s="90">
        <v>1</v>
      </c>
      <c r="M27" s="90">
        <v>1</v>
      </c>
      <c r="N27" s="91"/>
      <c r="O27" s="91"/>
      <c r="P27" s="91"/>
      <c r="Q27" s="92">
        <v>207</v>
      </c>
      <c r="R27" s="92">
        <v>207</v>
      </c>
      <c r="S27" s="92">
        <v>207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</row>
    <row r="28" spans="1:211" x14ac:dyDescent="0.25">
      <c r="A28" s="89" t="s">
        <v>355</v>
      </c>
      <c r="B28" s="90">
        <v>28</v>
      </c>
      <c r="C28" s="90">
        <v>28</v>
      </c>
      <c r="D28" s="90">
        <v>28</v>
      </c>
      <c r="E28" s="90">
        <v>28</v>
      </c>
      <c r="F28" s="90">
        <v>28</v>
      </c>
      <c r="G28" s="90">
        <v>28</v>
      </c>
      <c r="H28" s="90">
        <v>100</v>
      </c>
      <c r="I28" s="90">
        <v>100</v>
      </c>
      <c r="J28" s="90">
        <v>100</v>
      </c>
      <c r="K28" s="90">
        <v>3</v>
      </c>
      <c r="L28" s="90">
        <v>3</v>
      </c>
      <c r="M28" s="90">
        <v>3</v>
      </c>
      <c r="N28" s="91"/>
      <c r="O28" s="91"/>
      <c r="P28" s="91"/>
      <c r="Q28" s="92">
        <v>159</v>
      </c>
      <c r="R28" s="92">
        <v>159</v>
      </c>
      <c r="S28" s="92">
        <v>159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</row>
    <row r="29" spans="1:211" x14ac:dyDescent="0.25">
      <c r="A29" s="89" t="s">
        <v>356</v>
      </c>
      <c r="B29" s="90">
        <v>22</v>
      </c>
      <c r="C29" s="90">
        <v>22</v>
      </c>
      <c r="D29" s="90">
        <v>22</v>
      </c>
      <c r="E29" s="90">
        <v>54</v>
      </c>
      <c r="F29" s="90">
        <v>54</v>
      </c>
      <c r="G29" s="90">
        <v>54</v>
      </c>
      <c r="H29" s="90">
        <v>79</v>
      </c>
      <c r="I29" s="90">
        <v>79</v>
      </c>
      <c r="J29" s="90">
        <v>79</v>
      </c>
      <c r="K29" s="90">
        <v>2</v>
      </c>
      <c r="L29" s="90">
        <v>2</v>
      </c>
      <c r="M29" s="90">
        <v>2</v>
      </c>
      <c r="N29" s="91"/>
      <c r="O29" s="91"/>
      <c r="P29" s="91"/>
      <c r="Q29" s="92">
        <v>157</v>
      </c>
      <c r="R29" s="92">
        <v>157</v>
      </c>
      <c r="S29" s="92">
        <v>157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</row>
    <row r="30" spans="1:211" x14ac:dyDescent="0.25">
      <c r="A30" s="89" t="s">
        <v>357</v>
      </c>
      <c r="B30" s="90">
        <v>81</v>
      </c>
      <c r="C30" s="90">
        <v>81</v>
      </c>
      <c r="D30" s="90">
        <v>81</v>
      </c>
      <c r="E30" s="90">
        <v>245</v>
      </c>
      <c r="F30" s="90">
        <v>245</v>
      </c>
      <c r="G30" s="90">
        <v>245</v>
      </c>
      <c r="H30" s="90">
        <v>188</v>
      </c>
      <c r="I30" s="90">
        <v>188</v>
      </c>
      <c r="J30" s="90">
        <v>188</v>
      </c>
      <c r="K30" s="90">
        <v>1</v>
      </c>
      <c r="L30" s="90">
        <v>1</v>
      </c>
      <c r="M30" s="90">
        <v>1</v>
      </c>
      <c r="N30" s="91"/>
      <c r="O30" s="91"/>
      <c r="P30" s="91"/>
      <c r="Q30" s="92">
        <v>515</v>
      </c>
      <c r="R30" s="92">
        <v>515</v>
      </c>
      <c r="S30" s="92">
        <v>515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</row>
    <row r="31" spans="1:211" x14ac:dyDescent="0.25">
      <c r="A31" s="89" t="s">
        <v>358</v>
      </c>
      <c r="B31" s="90">
        <v>38</v>
      </c>
      <c r="C31" s="90">
        <v>38</v>
      </c>
      <c r="D31" s="90">
        <v>38</v>
      </c>
      <c r="E31" s="90">
        <v>25</v>
      </c>
      <c r="F31" s="90">
        <v>25</v>
      </c>
      <c r="G31" s="90">
        <v>25</v>
      </c>
      <c r="H31" s="90">
        <v>40</v>
      </c>
      <c r="I31" s="90">
        <v>40</v>
      </c>
      <c r="J31" s="90">
        <v>40</v>
      </c>
      <c r="K31" s="90">
        <v>6</v>
      </c>
      <c r="L31" s="90">
        <v>6</v>
      </c>
      <c r="M31" s="90">
        <v>6</v>
      </c>
      <c r="N31" s="91"/>
      <c r="O31" s="91"/>
      <c r="P31" s="91"/>
      <c r="Q31" s="92">
        <v>109</v>
      </c>
      <c r="R31" s="92">
        <v>109</v>
      </c>
      <c r="S31" s="92">
        <v>109</v>
      </c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</row>
    <row r="32" spans="1:211" x14ac:dyDescent="0.25">
      <c r="A32" s="89" t="s">
        <v>359</v>
      </c>
      <c r="B32" s="90">
        <v>23</v>
      </c>
      <c r="C32" s="90">
        <v>23</v>
      </c>
      <c r="D32" s="90">
        <v>23</v>
      </c>
      <c r="E32" s="90">
        <v>9</v>
      </c>
      <c r="F32" s="90">
        <v>9</v>
      </c>
      <c r="G32" s="90">
        <v>9</v>
      </c>
      <c r="H32" s="90">
        <v>33</v>
      </c>
      <c r="I32" s="90">
        <v>33</v>
      </c>
      <c r="J32" s="90">
        <v>33</v>
      </c>
      <c r="K32" s="90">
        <v>1</v>
      </c>
      <c r="L32" s="90">
        <v>1</v>
      </c>
      <c r="M32" s="90">
        <v>1</v>
      </c>
      <c r="N32" s="91"/>
      <c r="O32" s="91"/>
      <c r="P32" s="91"/>
      <c r="Q32" s="92">
        <v>66</v>
      </c>
      <c r="R32" s="92">
        <v>66</v>
      </c>
      <c r="S32" s="92">
        <v>66</v>
      </c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</row>
    <row r="33" spans="1:211" ht="15.75" thickBot="1" x14ac:dyDescent="0.3">
      <c r="A33" s="89" t="s">
        <v>360</v>
      </c>
      <c r="B33" s="90">
        <v>26</v>
      </c>
      <c r="C33" s="90">
        <v>26</v>
      </c>
      <c r="D33" s="90">
        <v>26</v>
      </c>
      <c r="E33" s="90">
        <v>34</v>
      </c>
      <c r="F33" s="90">
        <v>34</v>
      </c>
      <c r="G33" s="90">
        <v>34</v>
      </c>
      <c r="H33" s="90">
        <v>66</v>
      </c>
      <c r="I33" s="90">
        <v>66</v>
      </c>
      <c r="J33" s="90">
        <v>66</v>
      </c>
      <c r="K33" s="90">
        <v>2</v>
      </c>
      <c r="L33" s="90">
        <v>2</v>
      </c>
      <c r="M33" s="90">
        <v>2</v>
      </c>
      <c r="N33" s="91"/>
      <c r="O33" s="91"/>
      <c r="P33" s="91"/>
      <c r="Q33" s="92">
        <v>128</v>
      </c>
      <c r="R33" s="92">
        <v>128</v>
      </c>
      <c r="S33" s="92">
        <v>128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</row>
    <row r="34" spans="1:211" ht="15.75" thickBot="1" x14ac:dyDescent="0.3">
      <c r="A34" s="93" t="s">
        <v>43</v>
      </c>
      <c r="B34" s="94">
        <v>2859</v>
      </c>
      <c r="C34" s="94">
        <v>2859</v>
      </c>
      <c r="D34" s="94">
        <v>2859</v>
      </c>
      <c r="E34" s="94">
        <v>2608</v>
      </c>
      <c r="F34" s="94">
        <v>2608</v>
      </c>
      <c r="G34" s="94">
        <v>2608</v>
      </c>
      <c r="H34" s="94">
        <v>2706</v>
      </c>
      <c r="I34" s="94">
        <v>2706</v>
      </c>
      <c r="J34" s="94">
        <v>2706</v>
      </c>
      <c r="K34" s="94">
        <v>69</v>
      </c>
      <c r="L34" s="94">
        <v>69</v>
      </c>
      <c r="M34" s="94">
        <v>69</v>
      </c>
      <c r="N34" s="94">
        <v>312</v>
      </c>
      <c r="O34" s="94">
        <v>0</v>
      </c>
      <c r="P34" s="94">
        <v>0</v>
      </c>
      <c r="Q34" s="94">
        <v>8554</v>
      </c>
      <c r="R34" s="94">
        <v>8242</v>
      </c>
      <c r="S34" s="94">
        <v>8242</v>
      </c>
    </row>
    <row r="35" spans="1:211" x14ac:dyDescent="0.25">
      <c r="A35" s="3"/>
      <c r="B35" s="3"/>
      <c r="C35" s="3"/>
      <c r="D35" s="3"/>
      <c r="E35" s="387"/>
      <c r="F35" s="387"/>
      <c r="G35" s="387"/>
      <c r="H35" s="387"/>
      <c r="I35" s="387"/>
      <c r="J35" s="387"/>
      <c r="K35" s="388"/>
      <c r="L35" s="388"/>
      <c r="M35" s="388"/>
      <c r="N35" s="3"/>
      <c r="O35" s="3"/>
      <c r="P35" s="3"/>
      <c r="Q35" s="3"/>
      <c r="R35" s="3"/>
      <c r="S35" s="3"/>
    </row>
    <row r="36" spans="1:211" s="389" customFormat="1" ht="11.25" x14ac:dyDescent="0.2">
      <c r="A36" s="389" t="s">
        <v>595</v>
      </c>
      <c r="B36" s="390"/>
      <c r="C36" s="390"/>
      <c r="D36" s="390"/>
      <c r="E36" s="391"/>
      <c r="F36" s="391"/>
      <c r="G36" s="391"/>
      <c r="H36" s="391"/>
      <c r="I36" s="391"/>
      <c r="J36" s="391"/>
      <c r="K36" s="390"/>
      <c r="L36" s="390"/>
      <c r="M36" s="390"/>
      <c r="N36" s="390"/>
      <c r="O36" s="390"/>
      <c r="P36" s="390"/>
      <c r="Q36" s="390">
        <f>SUM(B36,E36,H36,K36,N36)</f>
        <v>0</v>
      </c>
      <c r="R36" s="390"/>
      <c r="S36" s="390"/>
    </row>
    <row r="37" spans="1:211" s="389" customFormat="1" ht="11.25" x14ac:dyDescent="0.2">
      <c r="A37" s="389" t="s">
        <v>596</v>
      </c>
      <c r="B37" s="392">
        <f>B36-B34</f>
        <v>-2859</v>
      </c>
      <c r="C37" s="392"/>
      <c r="D37" s="392"/>
      <c r="E37" s="392">
        <f>E36-E34</f>
        <v>-2608</v>
      </c>
      <c r="F37" s="392"/>
      <c r="G37" s="392"/>
      <c r="H37" s="392">
        <f>H36-H34</f>
        <v>-2706</v>
      </c>
      <c r="I37" s="392"/>
      <c r="J37" s="392"/>
      <c r="K37" s="392">
        <f>K36-K34</f>
        <v>-69</v>
      </c>
      <c r="L37" s="392"/>
      <c r="M37" s="392"/>
      <c r="N37" s="392">
        <f>N36-N34</f>
        <v>-312</v>
      </c>
      <c r="O37" s="392"/>
      <c r="P37" s="392"/>
      <c r="Q37" s="392">
        <f>Q36-Q34</f>
        <v>-8554</v>
      </c>
      <c r="R37" s="392"/>
      <c r="S37" s="392"/>
    </row>
    <row r="38" spans="1:2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49" spans="17:19" x14ac:dyDescent="0.25">
      <c r="Q49" s="96"/>
      <c r="R49" s="96"/>
      <c r="S49" s="96"/>
    </row>
  </sheetData>
  <mergeCells count="14">
    <mergeCell ref="K6:S6"/>
    <mergeCell ref="A7:S7"/>
    <mergeCell ref="A9:A13"/>
    <mergeCell ref="B9:D10"/>
    <mergeCell ref="E9:G10"/>
    <mergeCell ref="H9:J10"/>
    <mergeCell ref="K9:M10"/>
    <mergeCell ref="N9:P10"/>
    <mergeCell ref="Q9:S10"/>
    <mergeCell ref="K1:Q1"/>
    <mergeCell ref="K2:S2"/>
    <mergeCell ref="K3:S3"/>
    <mergeCell ref="E4:S4"/>
    <mergeCell ref="N5:S5"/>
  </mergeCells>
  <pageMargins left="0.7" right="0.7" top="0.75" bottom="0.75" header="0.3" footer="0.3"/>
  <pageSetup paperSize="9" scale="67" orientation="landscape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30"/>
  <sheetViews>
    <sheetView zoomScaleNormal="100" workbookViewId="0">
      <selection activeCell="D18" sqref="D18"/>
    </sheetView>
  </sheetViews>
  <sheetFormatPr defaultRowHeight="15" x14ac:dyDescent="0.25"/>
  <cols>
    <col min="1" max="1" width="34.28515625" customWidth="1"/>
    <col min="2" max="2" width="9.28515625" customWidth="1"/>
    <col min="3" max="3" width="7.85546875" customWidth="1"/>
    <col min="4" max="4" width="9.85546875" customWidth="1"/>
  </cols>
  <sheetData>
    <row r="1" spans="1:216" s="2" customFormat="1" ht="12.75" x14ac:dyDescent="0.2">
      <c r="A1" s="525" t="s">
        <v>597</v>
      </c>
      <c r="B1" s="525"/>
      <c r="C1" s="525"/>
      <c r="D1" s="525"/>
    </row>
    <row r="2" spans="1:216" s="2" customFormat="1" ht="12.75" x14ac:dyDescent="0.2">
      <c r="A2" s="525" t="s">
        <v>365</v>
      </c>
      <c r="B2" s="525"/>
      <c r="C2" s="525"/>
      <c r="D2" s="525"/>
    </row>
    <row r="3" spans="1:216" s="2" customFormat="1" ht="12.75" x14ac:dyDescent="0.2">
      <c r="A3" s="525" t="s">
        <v>598</v>
      </c>
      <c r="B3" s="525"/>
      <c r="C3" s="525"/>
      <c r="D3" s="525"/>
    </row>
    <row r="4" spans="1:216" s="2" customFormat="1" ht="12.75" x14ac:dyDescent="0.2">
      <c r="A4" s="131"/>
      <c r="B4" s="525" t="s">
        <v>741</v>
      </c>
      <c r="C4" s="525"/>
      <c r="D4" s="525"/>
    </row>
    <row r="5" spans="1:216" s="2" customFormat="1" ht="12.75" x14ac:dyDescent="0.2">
      <c r="B5" s="241"/>
      <c r="C5" s="241"/>
      <c r="D5" s="241"/>
    </row>
    <row r="6" spans="1:216" s="2" customFormat="1" ht="70.5" customHeight="1" thickBot="1" x14ac:dyDescent="0.25">
      <c r="A6" s="526" t="s">
        <v>599</v>
      </c>
      <c r="B6" s="526"/>
      <c r="C6" s="526"/>
      <c r="D6" s="526"/>
    </row>
    <row r="7" spans="1:216" s="2" customFormat="1" ht="38.65" customHeight="1" x14ac:dyDescent="0.2">
      <c r="A7" s="527" t="s">
        <v>380</v>
      </c>
      <c r="B7" s="530" t="s">
        <v>381</v>
      </c>
      <c r="C7" s="531"/>
      <c r="D7" s="531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</row>
    <row r="8" spans="1:216" s="2" customFormat="1" ht="11.25" customHeight="1" x14ac:dyDescent="0.2">
      <c r="A8" s="528"/>
      <c r="B8" s="523" t="s">
        <v>52</v>
      </c>
      <c r="C8" s="524" t="s">
        <v>53</v>
      </c>
      <c r="D8" s="524" t="s">
        <v>496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</row>
    <row r="9" spans="1:216" s="2" customFormat="1" ht="86.65" customHeight="1" thickBot="1" x14ac:dyDescent="0.25">
      <c r="A9" s="529"/>
      <c r="B9" s="523"/>
      <c r="C9" s="524"/>
      <c r="D9" s="5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</row>
    <row r="10" spans="1:216" s="2" customFormat="1" ht="12.75" x14ac:dyDescent="0.2">
      <c r="A10" s="133" t="s">
        <v>341</v>
      </c>
      <c r="B10" s="139">
        <v>4468.6598044064222</v>
      </c>
      <c r="C10" s="139">
        <v>3574.9084846402134</v>
      </c>
      <c r="D10" s="140">
        <v>3574.9084846402134</v>
      </c>
      <c r="E10" s="130"/>
      <c r="F10" s="134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</row>
    <row r="11" spans="1:216" s="2" customFormat="1" ht="12.75" x14ac:dyDescent="0.2">
      <c r="A11" s="135" t="s">
        <v>342</v>
      </c>
      <c r="B11" s="139">
        <v>9525.951399683674</v>
      </c>
      <c r="C11" s="139">
        <v>7620.7198519384656</v>
      </c>
      <c r="D11" s="140">
        <v>7620.7198519384656</v>
      </c>
      <c r="E11" s="130"/>
      <c r="F11" s="134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</row>
    <row r="12" spans="1:216" s="2" customFormat="1" ht="12.75" x14ac:dyDescent="0.2">
      <c r="A12" s="135" t="s">
        <v>343</v>
      </c>
      <c r="B12" s="139">
        <v>7250.3599178419572</v>
      </c>
      <c r="C12" s="139">
        <v>5800.2565246587255</v>
      </c>
      <c r="D12" s="140">
        <v>5800.2565246587255</v>
      </c>
      <c r="E12" s="130"/>
      <c r="F12" s="134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</row>
    <row r="13" spans="1:216" s="2" customFormat="1" ht="12.75" x14ac:dyDescent="0.2">
      <c r="A13" s="135" t="s">
        <v>344</v>
      </c>
      <c r="B13" s="139">
        <v>2349.7361286561577</v>
      </c>
      <c r="C13" s="139">
        <v>1879.7787235258875</v>
      </c>
      <c r="D13" s="140">
        <v>1879.7787235258875</v>
      </c>
      <c r="E13" s="130"/>
      <c r="F13" s="134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</row>
    <row r="14" spans="1:216" s="2" customFormat="1" ht="12.75" x14ac:dyDescent="0.2">
      <c r="A14" s="135" t="s">
        <v>345</v>
      </c>
      <c r="B14" s="139">
        <v>15306.195619416994</v>
      </c>
      <c r="C14" s="139">
        <v>12244.890186865539</v>
      </c>
      <c r="D14" s="140">
        <v>12244.890186865539</v>
      </c>
      <c r="E14" s="130"/>
      <c r="F14" s="134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</row>
    <row r="15" spans="1:216" s="2" customFormat="1" ht="12.75" x14ac:dyDescent="0.2">
      <c r="A15" s="135" t="s">
        <v>346</v>
      </c>
      <c r="B15" s="139">
        <v>6218.1294167675715</v>
      </c>
      <c r="C15" s="139">
        <v>4974.4765955720432</v>
      </c>
      <c r="D15" s="140">
        <v>4974.4765955720432</v>
      </c>
      <c r="E15" s="130"/>
      <c r="F15" s="134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</row>
    <row r="16" spans="1:216" s="2" customFormat="1" ht="12.75" x14ac:dyDescent="0.2">
      <c r="A16" s="135" t="s">
        <v>347</v>
      </c>
      <c r="B16" s="139">
        <v>5305.2257868877159</v>
      </c>
      <c r="C16" s="139">
        <v>4244.1576464996051</v>
      </c>
      <c r="D16" s="140">
        <v>4244.1576464996051</v>
      </c>
      <c r="E16" s="130"/>
      <c r="F16" s="134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</row>
    <row r="17" spans="1:216" s="2" customFormat="1" ht="12.75" x14ac:dyDescent="0.2">
      <c r="A17" s="135" t="s">
        <v>348</v>
      </c>
      <c r="B17" s="139">
        <v>2773.9588243704225</v>
      </c>
      <c r="C17" s="139">
        <v>2219.1550423028134</v>
      </c>
      <c r="D17" s="140">
        <v>2219.1550423028134</v>
      </c>
      <c r="E17" s="130"/>
      <c r="F17" s="134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</row>
    <row r="18" spans="1:216" s="2" customFormat="1" ht="12.75" x14ac:dyDescent="0.2">
      <c r="A18" s="135" t="s">
        <v>349</v>
      </c>
      <c r="B18" s="139">
        <v>3460.3840632372448</v>
      </c>
      <c r="C18" s="139">
        <v>2768.2922597021907</v>
      </c>
      <c r="D18" s="140">
        <v>2768.2922597021907</v>
      </c>
      <c r="E18" s="130"/>
      <c r="F18" s="134"/>
      <c r="G18" s="130" t="s">
        <v>7</v>
      </c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</row>
    <row r="19" spans="1:216" s="2" customFormat="1" ht="12.75" x14ac:dyDescent="0.2">
      <c r="A19" s="135" t="s">
        <v>350</v>
      </c>
      <c r="B19" s="139">
        <v>2477.518446514292</v>
      </c>
      <c r="C19" s="139">
        <v>1982.0040242407883</v>
      </c>
      <c r="D19" s="140">
        <v>1982.0040242407883</v>
      </c>
      <c r="E19" s="130"/>
      <c r="F19" s="134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</row>
    <row r="20" spans="1:216" s="2" customFormat="1" ht="12.75" x14ac:dyDescent="0.2">
      <c r="A20" s="135" t="s">
        <v>351</v>
      </c>
      <c r="B20" s="139">
        <v>1780.336365917929</v>
      </c>
      <c r="C20" s="139">
        <v>1424.2613800579832</v>
      </c>
      <c r="D20" s="140">
        <v>1424.2613800579832</v>
      </c>
      <c r="E20" s="130"/>
      <c r="F20" s="134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</row>
    <row r="21" spans="1:216" s="2" customFormat="1" ht="12.75" x14ac:dyDescent="0.2">
      <c r="A21" s="135" t="s">
        <v>352</v>
      </c>
      <c r="B21" s="139">
        <v>3414.6002291712211</v>
      </c>
      <c r="C21" s="139">
        <v>2731.665390791607</v>
      </c>
      <c r="D21" s="140">
        <v>2731.665390791607</v>
      </c>
      <c r="E21" s="130"/>
      <c r="F21" s="134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</row>
    <row r="22" spans="1:216" s="2" customFormat="1" ht="12.75" x14ac:dyDescent="0.2">
      <c r="A22" s="135" t="s">
        <v>353</v>
      </c>
      <c r="B22" s="139">
        <v>6015.2248185424578</v>
      </c>
      <c r="C22" s="139">
        <v>4812.153796004216</v>
      </c>
      <c r="D22" s="140">
        <v>4812.153796004216</v>
      </c>
      <c r="E22" s="130"/>
      <c r="F22" s="134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</row>
    <row r="23" spans="1:216" s="2" customFormat="1" ht="12.75" x14ac:dyDescent="0.2">
      <c r="A23" s="135" t="s">
        <v>354</v>
      </c>
      <c r="B23" s="139">
        <v>5030.7438520613032</v>
      </c>
      <c r="C23" s="139">
        <v>4024.5732877341825</v>
      </c>
      <c r="D23" s="140">
        <v>4024.5732877341825</v>
      </c>
      <c r="E23" s="130"/>
      <c r="F23" s="134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</row>
    <row r="24" spans="1:216" s="2" customFormat="1" ht="12.75" x14ac:dyDescent="0.2">
      <c r="A24" s="135" t="s">
        <v>355</v>
      </c>
      <c r="B24" s="139">
        <v>2810.2265077744614</v>
      </c>
      <c r="C24" s="139">
        <v>2248.169031909159</v>
      </c>
      <c r="D24" s="140">
        <v>2248.169031909159</v>
      </c>
      <c r="E24" s="130"/>
      <c r="F24" s="134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</row>
    <row r="25" spans="1:216" s="2" customFormat="1" ht="12.75" x14ac:dyDescent="0.2">
      <c r="A25" s="135" t="s">
        <v>356</v>
      </c>
      <c r="B25" s="139">
        <v>2017.7717582017024</v>
      </c>
      <c r="C25" s="139">
        <v>1614.2086652803112</v>
      </c>
      <c r="D25" s="140">
        <v>1614.2086652803112</v>
      </c>
      <c r="E25" s="130"/>
      <c r="F25" s="134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</row>
    <row r="26" spans="1:216" s="2" customFormat="1" ht="12.75" x14ac:dyDescent="0.2">
      <c r="A26" s="135" t="s">
        <v>357</v>
      </c>
      <c r="B26" s="139">
        <v>4452.7523084155318</v>
      </c>
      <c r="C26" s="139">
        <v>3562.1825567610899</v>
      </c>
      <c r="D26" s="140">
        <v>3562.1825567610899</v>
      </c>
      <c r="E26" s="130"/>
      <c r="F26" s="134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</row>
    <row r="27" spans="1:216" s="2" customFormat="1" ht="12.75" x14ac:dyDescent="0.2">
      <c r="A27" s="135" t="s">
        <v>358</v>
      </c>
      <c r="B27" s="139">
        <v>3065.5295251908437</v>
      </c>
      <c r="C27" s="139">
        <v>2452.4103398324205</v>
      </c>
      <c r="D27" s="140">
        <v>2452.4103398324205</v>
      </c>
      <c r="E27" s="130"/>
      <c r="F27" s="134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</row>
    <row r="28" spans="1:216" s="2" customFormat="1" ht="12.75" x14ac:dyDescent="0.2">
      <c r="A28" s="135" t="s">
        <v>359</v>
      </c>
      <c r="B28" s="139">
        <v>2042.2867485528486</v>
      </c>
      <c r="C28" s="139">
        <v>1633.8205513587204</v>
      </c>
      <c r="D28" s="140">
        <v>1633.8205513587204</v>
      </c>
      <c r="E28" s="130" t="s">
        <v>7</v>
      </c>
      <c r="F28" s="134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</row>
    <row r="29" spans="1:216" s="2" customFormat="1" ht="13.5" thickBot="1" x14ac:dyDescent="0.25">
      <c r="A29" s="136" t="s">
        <v>360</v>
      </c>
      <c r="B29" s="139">
        <v>2567.408478389239</v>
      </c>
      <c r="C29" s="139">
        <v>2053.9156603240394</v>
      </c>
      <c r="D29" s="140">
        <v>2053.9156603240394</v>
      </c>
      <c r="E29" s="130"/>
      <c r="F29" s="134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</row>
    <row r="30" spans="1:216" s="2" customFormat="1" ht="13.5" thickBot="1" x14ac:dyDescent="0.25">
      <c r="A30" s="137" t="s">
        <v>43</v>
      </c>
      <c r="B30" s="393">
        <v>92332.999999999985</v>
      </c>
      <c r="C30" s="393">
        <v>73866</v>
      </c>
      <c r="D30" s="140">
        <v>73866</v>
      </c>
    </row>
  </sheetData>
  <mergeCells count="10">
    <mergeCell ref="B8:B9"/>
    <mergeCell ref="C8:C9"/>
    <mergeCell ref="D8:D9"/>
    <mergeCell ref="A1:D1"/>
    <mergeCell ref="A2:D2"/>
    <mergeCell ref="A3:D3"/>
    <mergeCell ref="B4:D4"/>
    <mergeCell ref="A6:D6"/>
    <mergeCell ref="A7:A9"/>
    <mergeCell ref="B7:D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19</vt:i4>
      </vt:variant>
    </vt:vector>
  </HeadingPairs>
  <TitlesOfParts>
    <vt:vector size="42" baseType="lpstr">
      <vt:lpstr>прил №3</vt:lpstr>
      <vt:lpstr>прил №4</vt:lpstr>
      <vt:lpstr>прил №5</vt:lpstr>
      <vt:lpstr>прил №6</vt:lpstr>
      <vt:lpstr>прил №7</vt:lpstr>
      <vt:lpstr>расш №1 к 7 прил</vt:lpstr>
      <vt:lpstr>расш №2 к прил №7</vt:lpstr>
      <vt:lpstr>прил №8</vt:lpstr>
      <vt:lpstr>прил №10</vt:lpstr>
      <vt:lpstr>прил №11</vt:lpstr>
      <vt:lpstr>прил №12</vt:lpstr>
      <vt:lpstr>прил №13</vt:lpstr>
      <vt:lpstr>прил №14</vt:lpstr>
      <vt:lpstr>прил №15</vt:lpstr>
      <vt:lpstr>прил №16</vt:lpstr>
      <vt:lpstr>прил №17</vt:lpstr>
      <vt:lpstr>прил №18</vt:lpstr>
      <vt:lpstr>прил №19</vt:lpstr>
      <vt:lpstr>прил №20</vt:lpstr>
      <vt:lpstr>прил №21</vt:lpstr>
      <vt:lpstr>прил №22</vt:lpstr>
      <vt:lpstr>прил №23</vt:lpstr>
      <vt:lpstr>прил №24</vt:lpstr>
      <vt:lpstr>'прил №10'!Область_печати</vt:lpstr>
      <vt:lpstr>'прил №11'!Область_печати</vt:lpstr>
      <vt:lpstr>'прил №12'!Область_печати</vt:lpstr>
      <vt:lpstr>'прил №13'!Область_печати</vt:lpstr>
      <vt:lpstr>'прил №14'!Область_печати</vt:lpstr>
      <vt:lpstr>'прил №15'!Область_печати</vt:lpstr>
      <vt:lpstr>'прил №16'!Область_печати</vt:lpstr>
      <vt:lpstr>'прил №17'!Область_печати</vt:lpstr>
      <vt:lpstr>'прил №19'!Область_печати</vt:lpstr>
      <vt:lpstr>'прил №21'!Область_печати</vt:lpstr>
      <vt:lpstr>'прил №22'!Область_печати</vt:lpstr>
      <vt:lpstr>'прил №23'!Область_печати</vt:lpstr>
      <vt:lpstr>'прил №24'!Область_печати</vt:lpstr>
      <vt:lpstr>'прил №3'!Область_печати</vt:lpstr>
      <vt:lpstr>'прил №6'!Область_печати</vt:lpstr>
      <vt:lpstr>'прил №7'!Область_печати</vt:lpstr>
      <vt:lpstr>'прил №8'!Область_печати</vt:lpstr>
      <vt:lpstr>'расш №1 к 7 прил'!Область_печати</vt:lpstr>
      <vt:lpstr>'расш №2 к прил №7'!Область_печати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2021-03-04T13:54:58Z</dcterms:modified>
</cp:coreProperties>
</file>