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5311" windowWidth="11355" windowHeight="8700" activeTab="0"/>
  </bookViews>
  <sheets>
    <sheet name="Лист1" sheetId="1" r:id="rId1"/>
    <sheet name="Лист2" sheetId="2" r:id="rId2"/>
    <sheet name="МБ расходы по месяцам" sheetId="3" r:id="rId3"/>
    <sheet name="ПК расходы по месяцам" sheetId="4" r:id="rId4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<sst xmlns="http://schemas.openxmlformats.org/spreadsheetml/2006/main" count="184" uniqueCount="121">
  <si>
    <t>П/п</t>
  </si>
  <si>
    <t>Наименование мероприятия</t>
  </si>
  <si>
    <t>4.1</t>
  </si>
  <si>
    <t>5.1</t>
  </si>
  <si>
    <t>1. Развитие инфраструктуры поддержки малого и среднего предпринимательства и повышение эффективности ее функционирования</t>
  </si>
  <si>
    <t>2.1</t>
  </si>
  <si>
    <t>3.2</t>
  </si>
  <si>
    <t>4.3</t>
  </si>
  <si>
    <t>Создание и ведение реестра субъектов малого и среднего предпринимательства, получивших государственную поддержку.</t>
  </si>
  <si>
    <t>-</t>
  </si>
  <si>
    <t>Смета</t>
  </si>
  <si>
    <t>Материально-техническое оснащение</t>
  </si>
  <si>
    <t>Мебель:</t>
  </si>
  <si>
    <t>3 стола</t>
  </si>
  <si>
    <t>3 кресла</t>
  </si>
  <si>
    <t>6 стульев</t>
  </si>
  <si>
    <t>3 шкафа книжных</t>
  </si>
  <si>
    <t>1 шкаф для одежды</t>
  </si>
  <si>
    <t>1 приставка к столу для посетителей</t>
  </si>
  <si>
    <t>3 компьютерных подставки</t>
  </si>
  <si>
    <t>1 телефон + факс</t>
  </si>
  <si>
    <t>сейф</t>
  </si>
  <si>
    <t>ремонт  помещения</t>
  </si>
  <si>
    <t>Ремонт по смете</t>
  </si>
  <si>
    <t>Оргтехника</t>
  </si>
  <si>
    <t>компьютеры</t>
  </si>
  <si>
    <t>ксерокс</t>
  </si>
  <si>
    <t>Обслуживание ксерокса, компьютеров</t>
  </si>
  <si>
    <t>Ремон   ксерокса, компьютеров</t>
  </si>
  <si>
    <t xml:space="preserve">Заработная плата </t>
  </si>
  <si>
    <t>Начисление на з/плату</t>
  </si>
  <si>
    <t>Канцтовары</t>
  </si>
  <si>
    <t>Коммунальные услуги</t>
  </si>
  <si>
    <t>Отопление</t>
  </si>
  <si>
    <t>Электроэнергия</t>
  </si>
  <si>
    <t>водоснабжение</t>
  </si>
  <si>
    <t>водоотведение</t>
  </si>
  <si>
    <t>Обеспечение обмена информацией</t>
  </si>
  <si>
    <t>Подключение телефона</t>
  </si>
  <si>
    <t>Абонентская плата за телефон</t>
  </si>
  <si>
    <t>Подключение интернет</t>
  </si>
  <si>
    <t>Безлимитная абон. Плата  за интернет</t>
  </si>
  <si>
    <t>ИТОГО</t>
  </si>
  <si>
    <t>Правовая поддержка</t>
  </si>
  <si>
    <t>Установка программы "Консультант плюс"</t>
  </si>
  <si>
    <t>Обслуживание программы "КП"</t>
  </si>
  <si>
    <t>Корпоративная сотовая связь</t>
  </si>
  <si>
    <t>Аренда помещения</t>
  </si>
  <si>
    <t>Информационное освещение вопросов поддержки малого и среднего предпринимательства (газета, Телев.)</t>
  </si>
  <si>
    <t xml:space="preserve">Районный конкурс </t>
  </si>
  <si>
    <t>Прочие расходы</t>
  </si>
  <si>
    <t>3.1</t>
  </si>
  <si>
    <t>4.2</t>
  </si>
  <si>
    <t>Приложение</t>
  </si>
  <si>
    <t xml:space="preserve">  Система основных программных мероприятий</t>
  </si>
  <si>
    <t>1.1</t>
  </si>
  <si>
    <t>1.2</t>
  </si>
  <si>
    <t xml:space="preserve">Ведение перечня муниципального имущества, предназначенного для передачи во владение и (или) в пользование и передача прав владения и (или) пользования имуществом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предпринимательства. </t>
  </si>
  <si>
    <t>Всего</t>
  </si>
  <si>
    <t>Итого</t>
  </si>
  <si>
    <t>Содействие созданию и  развитию саморегулируемых общественных объединений и ассоциаций предпринимателей</t>
  </si>
  <si>
    <t>1.3.</t>
  </si>
  <si>
    <t>ИТОГО по разделу 1</t>
  </si>
  <si>
    <t>Предоставление субсидии организациям инфраструктуры поддержки малого и среднего предпринимательства,, оказывающим  консультационные, правовые  услуги, осуществляющим  информационное обслуживание, разработку бизнес-планов, технико-экономических обоснований финансирования инвестиционных проектов  малым, средним предприятиям и  индивидуальным предпринимателям.</t>
  </si>
  <si>
    <t>Предоставление субсидий организациям инфраструктуры поддержки предпринимательства района, оказывающим услуги- консультирование по вопросам проведения проверок субъектов малого и среднего предпринимательства "Неотложная правовая помощь малому и среднему предпринимательству Самарской области"</t>
  </si>
  <si>
    <t>ИТОГО по разделу 2</t>
  </si>
  <si>
    <t>Организация проведения цикла обучающих семинаров для решения  общесиситемных вопросов ("Как начать свое дело" для начинающих предпринимателей, по вопросам налогового и бухгалтерского учета, в области сертификации товаров, работ,услуг</t>
  </si>
  <si>
    <t>ИТОГО по разделу 3</t>
  </si>
  <si>
    <t>Организация участия  представителей малого и среднего предпринимательства в региональных выставках-ярмарках</t>
  </si>
  <si>
    <t>Организация участия  представителей малого и среднего предпринимательства в  деловых миссиях</t>
  </si>
  <si>
    <t>Оргнизаци и проведение внутрирайонных выставочно-ярмарочных мероприятий</t>
  </si>
  <si>
    <t>ИТОГО по разделу 4</t>
  </si>
  <si>
    <t>Освещение тематики развития малого и среднего предпринимательства в СМИ для формирования положительного общественного мнения о малом и среднем предпринимательстве и повышения информированности общественности о проблемах малого бизнеса</t>
  </si>
  <si>
    <t>Организация и проведение профессионального праздника "День российского предпринимательства" и мероприятий, приуроченных к празднику</t>
  </si>
  <si>
    <t>3. Имущественная поддержка малого и среднего предпринимательства</t>
  </si>
  <si>
    <t>2.2</t>
  </si>
  <si>
    <t>ИТОГО по разделу 6</t>
  </si>
  <si>
    <t>ИТОГО по разделу 5</t>
  </si>
  <si>
    <t>5.2</t>
  </si>
  <si>
    <t>5.3</t>
  </si>
  <si>
    <t>В рамках текущей деятельности</t>
  </si>
  <si>
    <t>2,3</t>
  </si>
  <si>
    <t>ВСЕГО ПО ПРОГРАММЕ</t>
  </si>
  <si>
    <t>Предоставление субсидий муниципальному фонду микрофинансирования для дальнейшего предоставления микрозаймов субъектам малого предпринимательства</t>
  </si>
  <si>
    <t>6.1</t>
  </si>
  <si>
    <t>6,2</t>
  </si>
  <si>
    <t>итого</t>
  </si>
  <si>
    <t>Месяцы года</t>
  </si>
  <si>
    <t>Распределение  денежных средств программы развития МБ в 2011 году</t>
  </si>
  <si>
    <t>Распределение  денежных средств программы развития ПК в 2011 году</t>
  </si>
  <si>
    <t>ОС фруктохранилища</t>
  </si>
  <si>
    <t>ОС овощехранилища</t>
  </si>
  <si>
    <t>Автотранспорт</t>
  </si>
  <si>
    <t>5. Организация системы продвижения услуг, товаров, производимых субъектами малого и среднего предпринимательства</t>
  </si>
  <si>
    <t>6. Пропаганда и популяризация предпринимательской деятельности</t>
  </si>
  <si>
    <t>Бюджетные ассигнования на оплату муниципальных контрактов</t>
  </si>
  <si>
    <t>Бюджетные ассигнования на предоставление субсидий некоммерческим организациям</t>
  </si>
  <si>
    <t xml:space="preserve">к муниципальной программе </t>
  </si>
  <si>
    <t>"Развитие малого и среднего предпринимательства в муниципальном</t>
  </si>
  <si>
    <t>2. Консультационная, информационная, правовая поддержка субъектов малого и среднего предпринимательства</t>
  </si>
  <si>
    <t>Оргнизация и проведение внутрирайонных выставочно-ярмарочных мероприятий</t>
  </si>
  <si>
    <t>Финансовые затраты (тыс.руб.)</t>
  </si>
  <si>
    <t>местный бюджет</t>
  </si>
  <si>
    <t>Областной бюджет (прогноз)</t>
  </si>
  <si>
    <t>2018 год</t>
  </si>
  <si>
    <t xml:space="preserve">Организация и проведение семинаров, конференций для малого и среднего предпринимательства
</t>
  </si>
  <si>
    <t>Обеспечение проведения курсов подготовки, переподготовки и повышения квалификации для представителей малого и среднего предпринимательства и инфраструктуры поддержки малого и среднего предпринимательства</t>
  </si>
  <si>
    <t>4. Создание условий для организации эффективной системы поддержки субъектов социального предпринимательства</t>
  </si>
  <si>
    <t>Участие СМСП в различных форумах и конференциях, посвященных развитию социального предпринимательства</t>
  </si>
  <si>
    <t>Способствование популяризации идей социального предпринимательства в учебных заведениях</t>
  </si>
  <si>
    <t>Оказание юридической и информационно-консультационной поддержки субъектам социального предпринимательства (помощь в выборе проекта и оценка его социальной эффективности, консультации относительно ведения бухгалтерского учета, маркетинговой политики, получения разного рода льгот и государственной поддержки)</t>
  </si>
  <si>
    <t>4.4</t>
  </si>
  <si>
    <t>Предоставление помещений на льготных условиях во владение и пользование субъектам социального предпринимательства</t>
  </si>
  <si>
    <t>5.4</t>
  </si>
  <si>
    <t>2019 год</t>
  </si>
  <si>
    <t>2020 год</t>
  </si>
  <si>
    <t xml:space="preserve"> районе Камышлинский Самарской области на 2018-2020 годы"</t>
  </si>
  <si>
    <t>Содействие развитию деятельности муниципального фонда микрофинансирования</t>
  </si>
  <si>
    <t>Передача во владение и (или) в пользование муниципального имущества,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 на возмездной основе, безвозмездной основе или на льготных условиях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предпринимательства.</t>
  </si>
  <si>
    <t xml:space="preserve">Предоставление субсидии некоммерческой организации, не являющейся государственным (муниципальным) учреждением, на развитие микрофинансирования в целях дальнейшего предоставления займов субъектам малого и среднего предпринимательства Камышлинского района
</t>
  </si>
  <si>
    <t>Способ исполнения обязательств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</si>
</sst>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2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0" fillId="0" borderId="0" xfId="0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0" fontId="2" fillId="0" borderId="10" xfId="0" applyFont="1" applyBorder="1" applyAlignment="1">
      <alignment horizontal="right" vertical="top" wrapText="1"/>
    </xf>
    <xf numFmtId="2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4" fillId="0" borderId="0" xfId="0" applyNumberFormat="1" applyFont="1" applyFill="1" applyAlignment="1">
      <alignment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49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Fill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Fill="1" applyBorder="1" applyAlignment="1">
      <alignment horizontal="left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/>
    </xf>
    <xf numFmtId="0" fontId="5" fillId="0" borderId="21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top"/>
    </xf>
    <xf numFmtId="0" fontId="0" fillId="0" borderId="22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top" wrapText="1"/>
    </xf>
    <xf numFmtId="49" fontId="0" fillId="0" borderId="16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49" fontId="7" fillId="0" borderId="0" xfId="0" applyNumberFormat="1" applyFont="1" applyFill="1" applyAlignment="1">
      <alignment horizontal="center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view="pageBreakPreview" zoomScaleSheetLayoutView="100" zoomScalePageLayoutView="44" workbookViewId="0" topLeftCell="A1">
      <selection activeCell="A10" sqref="A10:M10"/>
    </sheetView>
  </sheetViews>
  <sheetFormatPr defaultColWidth="9.00390625" defaultRowHeight="12.75"/>
  <cols>
    <col min="1" max="1" width="4.75390625" style="28" customWidth="1"/>
    <col min="2" max="2" width="39.625" style="20" customWidth="1"/>
    <col min="3" max="3" width="16.875" style="20" customWidth="1"/>
    <col min="4" max="7" width="9.375" style="20" customWidth="1"/>
    <col min="8" max="12" width="9.375" style="22" customWidth="1"/>
    <col min="13" max="13" width="9.375" style="4" customWidth="1"/>
    <col min="14" max="16384" width="9.125" style="4" customWidth="1"/>
  </cols>
  <sheetData>
    <row r="1" spans="1:13" ht="14.25" customHeight="1">
      <c r="A1" s="23"/>
      <c r="B1" s="19"/>
      <c r="C1" s="19"/>
      <c r="D1" s="19"/>
      <c r="E1" s="19"/>
      <c r="F1" s="19"/>
      <c r="G1" s="19"/>
      <c r="H1" s="21"/>
      <c r="I1" s="21"/>
      <c r="J1" s="21"/>
      <c r="L1" s="50"/>
      <c r="M1" s="77" t="s">
        <v>53</v>
      </c>
    </row>
    <row r="2" spans="1:13" ht="12.75">
      <c r="A2" s="23"/>
      <c r="B2" s="19"/>
      <c r="C2" s="19"/>
      <c r="D2" s="19"/>
      <c r="E2" s="19"/>
      <c r="F2" s="19"/>
      <c r="G2" s="19"/>
      <c r="H2" s="21"/>
      <c r="J2" s="50"/>
      <c r="K2" s="50"/>
      <c r="L2" s="50"/>
      <c r="M2" s="77" t="s">
        <v>97</v>
      </c>
    </row>
    <row r="3" spans="1:13" ht="12.75">
      <c r="A3" s="23"/>
      <c r="B3" s="19"/>
      <c r="C3" s="19"/>
      <c r="D3" s="19"/>
      <c r="E3" s="19"/>
      <c r="G3" s="50"/>
      <c r="H3" s="50"/>
      <c r="I3" s="50"/>
      <c r="J3" s="50"/>
      <c r="K3" s="50"/>
      <c r="L3" s="50"/>
      <c r="M3" s="77" t="s">
        <v>98</v>
      </c>
    </row>
    <row r="4" spans="1:13" ht="12.75">
      <c r="A4" s="23"/>
      <c r="B4" s="19"/>
      <c r="C4" s="19"/>
      <c r="D4" s="19"/>
      <c r="E4" s="19"/>
      <c r="G4" s="50"/>
      <c r="H4" s="50"/>
      <c r="I4" s="50"/>
      <c r="J4" s="50"/>
      <c r="K4" s="50"/>
      <c r="L4" s="50"/>
      <c r="M4" s="77" t="s">
        <v>116</v>
      </c>
    </row>
    <row r="5" spans="1:13" ht="15">
      <c r="A5" s="107" t="s">
        <v>54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2" ht="12.75">
      <c r="A6" s="23"/>
      <c r="B6" s="19"/>
      <c r="C6" s="19"/>
      <c r="D6" s="19"/>
      <c r="E6" s="19"/>
      <c r="F6" s="19"/>
      <c r="G6" s="19"/>
      <c r="H6" s="21"/>
      <c r="I6" s="21"/>
      <c r="J6" s="21"/>
      <c r="K6" s="21"/>
      <c r="L6" s="21"/>
    </row>
    <row r="7" spans="1:14" ht="12.75" customHeight="1">
      <c r="A7" s="108" t="s">
        <v>0</v>
      </c>
      <c r="B7" s="111" t="s">
        <v>1</v>
      </c>
      <c r="C7" s="111" t="s">
        <v>120</v>
      </c>
      <c r="D7" s="104" t="s">
        <v>101</v>
      </c>
      <c r="E7" s="105"/>
      <c r="F7" s="106"/>
      <c r="G7" s="104" t="s">
        <v>101</v>
      </c>
      <c r="H7" s="105"/>
      <c r="I7" s="106"/>
      <c r="J7" s="104" t="s">
        <v>101</v>
      </c>
      <c r="K7" s="105"/>
      <c r="L7" s="106"/>
      <c r="M7" s="101" t="s">
        <v>59</v>
      </c>
      <c r="N7" s="24"/>
    </row>
    <row r="8" spans="1:14" ht="13.5" customHeight="1">
      <c r="A8" s="109"/>
      <c r="B8" s="112"/>
      <c r="C8" s="112"/>
      <c r="D8" s="104" t="s">
        <v>104</v>
      </c>
      <c r="E8" s="105"/>
      <c r="F8" s="106"/>
      <c r="G8" s="104" t="s">
        <v>114</v>
      </c>
      <c r="H8" s="105"/>
      <c r="I8" s="106"/>
      <c r="J8" s="104" t="s">
        <v>115</v>
      </c>
      <c r="K8" s="105"/>
      <c r="L8" s="106"/>
      <c r="M8" s="102"/>
      <c r="N8" s="24"/>
    </row>
    <row r="9" spans="1:16" ht="37.5" customHeight="1">
      <c r="A9" s="110"/>
      <c r="B9" s="113"/>
      <c r="C9" s="113"/>
      <c r="D9" s="78" t="s">
        <v>58</v>
      </c>
      <c r="E9" s="17" t="s">
        <v>102</v>
      </c>
      <c r="F9" s="26" t="s">
        <v>103</v>
      </c>
      <c r="G9" s="78" t="s">
        <v>58</v>
      </c>
      <c r="H9" s="17" t="s">
        <v>102</v>
      </c>
      <c r="I9" s="26" t="s">
        <v>103</v>
      </c>
      <c r="J9" s="78" t="s">
        <v>58</v>
      </c>
      <c r="K9" s="17" t="s">
        <v>102</v>
      </c>
      <c r="L9" s="26" t="s">
        <v>103</v>
      </c>
      <c r="M9" s="103"/>
      <c r="N9" s="25"/>
      <c r="O9" s="25"/>
      <c r="P9" s="25"/>
    </row>
    <row r="10" spans="1:13" ht="19.5" customHeight="1">
      <c r="A10" s="92" t="s">
        <v>4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4"/>
    </row>
    <row r="11" spans="1:13" ht="50.25" customHeight="1">
      <c r="A11" s="53" t="s">
        <v>55</v>
      </c>
      <c r="B11" s="54" t="s">
        <v>60</v>
      </c>
      <c r="C11" s="51" t="s">
        <v>9</v>
      </c>
      <c r="D11" s="86" t="s">
        <v>80</v>
      </c>
      <c r="E11" s="87"/>
      <c r="F11" s="87"/>
      <c r="G11" s="87"/>
      <c r="H11" s="87"/>
      <c r="I11" s="87"/>
      <c r="J11" s="87"/>
      <c r="K11" s="87"/>
      <c r="L11" s="87"/>
      <c r="M11" s="88"/>
    </row>
    <row r="12" spans="1:13" ht="38.25" customHeight="1">
      <c r="A12" s="53" t="s">
        <v>56</v>
      </c>
      <c r="B12" s="56" t="s">
        <v>117</v>
      </c>
      <c r="C12" s="51" t="s">
        <v>9</v>
      </c>
      <c r="D12" s="86" t="s">
        <v>80</v>
      </c>
      <c r="E12" s="87"/>
      <c r="F12" s="87"/>
      <c r="G12" s="87"/>
      <c r="H12" s="87"/>
      <c r="I12" s="87"/>
      <c r="J12" s="87"/>
      <c r="K12" s="87"/>
      <c r="L12" s="87"/>
      <c r="M12" s="88"/>
    </row>
    <row r="13" spans="1:13" ht="105" customHeight="1">
      <c r="A13" s="57" t="s">
        <v>61</v>
      </c>
      <c r="B13" s="56" t="s">
        <v>119</v>
      </c>
      <c r="C13" s="55" t="s">
        <v>96</v>
      </c>
      <c r="D13" s="60">
        <f>E13+F13</f>
        <v>150</v>
      </c>
      <c r="E13" s="59">
        <v>150</v>
      </c>
      <c r="F13" s="59">
        <v>0</v>
      </c>
      <c r="G13" s="60">
        <f>H13+I13</f>
        <v>190</v>
      </c>
      <c r="H13" s="61">
        <v>190</v>
      </c>
      <c r="I13" s="62">
        <v>0</v>
      </c>
      <c r="J13" s="60">
        <f>K13+L13</f>
        <v>230</v>
      </c>
      <c r="K13" s="61">
        <v>230</v>
      </c>
      <c r="L13" s="62">
        <v>0</v>
      </c>
      <c r="M13" s="63">
        <f>D13+G13+J13</f>
        <v>570</v>
      </c>
    </row>
    <row r="14" spans="1:13" ht="21.75" customHeight="1">
      <c r="A14" s="64"/>
      <c r="B14" s="68" t="s">
        <v>62</v>
      </c>
      <c r="C14" s="72"/>
      <c r="D14" s="58">
        <f>D13</f>
        <v>150</v>
      </c>
      <c r="E14" s="62">
        <f aca="true" t="shared" si="0" ref="E14:M14">E13</f>
        <v>150</v>
      </c>
      <c r="F14" s="59">
        <f t="shared" si="0"/>
        <v>0</v>
      </c>
      <c r="G14" s="58">
        <f t="shared" si="0"/>
        <v>190</v>
      </c>
      <c r="H14" s="59">
        <f t="shared" si="0"/>
        <v>190</v>
      </c>
      <c r="I14" s="59">
        <f t="shared" si="0"/>
        <v>0</v>
      </c>
      <c r="J14" s="58">
        <f t="shared" si="0"/>
        <v>230</v>
      </c>
      <c r="K14" s="59">
        <f t="shared" si="0"/>
        <v>230</v>
      </c>
      <c r="L14" s="59">
        <f t="shared" si="0"/>
        <v>0</v>
      </c>
      <c r="M14" s="58">
        <f t="shared" si="0"/>
        <v>570</v>
      </c>
    </row>
    <row r="15" spans="1:13" ht="17.25" customHeight="1">
      <c r="A15" s="98" t="s">
        <v>99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0"/>
    </row>
    <row r="16" spans="1:13" ht="42.75" customHeight="1">
      <c r="A16" s="65" t="s">
        <v>5</v>
      </c>
      <c r="B16" s="66" t="s">
        <v>105</v>
      </c>
      <c r="C16" s="51" t="s">
        <v>9</v>
      </c>
      <c r="D16" s="86" t="s">
        <v>80</v>
      </c>
      <c r="E16" s="87"/>
      <c r="F16" s="87"/>
      <c r="G16" s="87"/>
      <c r="H16" s="87"/>
      <c r="I16" s="87"/>
      <c r="J16" s="87"/>
      <c r="K16" s="87"/>
      <c r="L16" s="87"/>
      <c r="M16" s="88"/>
    </row>
    <row r="17" spans="1:13" ht="85.5" customHeight="1">
      <c r="A17" s="53" t="s">
        <v>75</v>
      </c>
      <c r="B17" s="54" t="s">
        <v>106</v>
      </c>
      <c r="C17" s="55" t="s">
        <v>95</v>
      </c>
      <c r="D17" s="86" t="s">
        <v>80</v>
      </c>
      <c r="E17" s="87"/>
      <c r="F17" s="87"/>
      <c r="G17" s="87"/>
      <c r="H17" s="87"/>
      <c r="I17" s="87"/>
      <c r="J17" s="87"/>
      <c r="K17" s="87"/>
      <c r="L17" s="87"/>
      <c r="M17" s="88"/>
    </row>
    <row r="18" spans="1:13" ht="45" customHeight="1">
      <c r="A18" s="53" t="s">
        <v>81</v>
      </c>
      <c r="B18" s="56" t="s">
        <v>8</v>
      </c>
      <c r="C18" s="55" t="s">
        <v>9</v>
      </c>
      <c r="D18" s="86" t="s">
        <v>80</v>
      </c>
      <c r="E18" s="87"/>
      <c r="F18" s="87"/>
      <c r="G18" s="87"/>
      <c r="H18" s="87"/>
      <c r="I18" s="87"/>
      <c r="J18" s="87"/>
      <c r="K18" s="87"/>
      <c r="L18" s="87"/>
      <c r="M18" s="88"/>
    </row>
    <row r="19" spans="1:13" ht="24.75" customHeight="1">
      <c r="A19" s="53"/>
      <c r="B19" s="52" t="s">
        <v>65</v>
      </c>
      <c r="C19" s="51"/>
      <c r="D19" s="58">
        <v>0</v>
      </c>
      <c r="E19" s="59">
        <f aca="true" t="shared" si="1" ref="E19:M19">E16+E17</f>
        <v>0</v>
      </c>
      <c r="F19" s="59">
        <f t="shared" si="1"/>
        <v>0</v>
      </c>
      <c r="G19" s="58">
        <f t="shared" si="1"/>
        <v>0</v>
      </c>
      <c r="H19" s="59">
        <f t="shared" si="1"/>
        <v>0</v>
      </c>
      <c r="I19" s="59">
        <f t="shared" si="1"/>
        <v>0</v>
      </c>
      <c r="J19" s="58">
        <f t="shared" si="1"/>
        <v>0</v>
      </c>
      <c r="K19" s="59">
        <f t="shared" si="1"/>
        <v>0</v>
      </c>
      <c r="L19" s="59">
        <f t="shared" si="1"/>
        <v>0</v>
      </c>
      <c r="M19" s="58">
        <f t="shared" si="1"/>
        <v>0</v>
      </c>
    </row>
    <row r="20" spans="1:13" ht="19.5" customHeight="1">
      <c r="A20" s="89" t="s">
        <v>74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1"/>
    </row>
    <row r="21" spans="1:13" ht="120.75" customHeight="1">
      <c r="A21" s="53" t="s">
        <v>51</v>
      </c>
      <c r="B21" s="56" t="s">
        <v>57</v>
      </c>
      <c r="C21" s="79" t="s">
        <v>9</v>
      </c>
      <c r="D21" s="86" t="s">
        <v>80</v>
      </c>
      <c r="E21" s="87"/>
      <c r="F21" s="87"/>
      <c r="G21" s="87"/>
      <c r="H21" s="87"/>
      <c r="I21" s="87"/>
      <c r="J21" s="87"/>
      <c r="K21" s="87"/>
      <c r="L21" s="87"/>
      <c r="M21" s="88"/>
    </row>
    <row r="22" spans="1:13" ht="175.5" customHeight="1">
      <c r="A22" s="53" t="s">
        <v>6</v>
      </c>
      <c r="B22" s="56" t="s">
        <v>118</v>
      </c>
      <c r="C22" s="79" t="s">
        <v>9</v>
      </c>
      <c r="D22" s="86" t="s">
        <v>80</v>
      </c>
      <c r="E22" s="87"/>
      <c r="F22" s="87"/>
      <c r="G22" s="87"/>
      <c r="H22" s="87"/>
      <c r="I22" s="87"/>
      <c r="J22" s="87"/>
      <c r="K22" s="87"/>
      <c r="L22" s="87"/>
      <c r="M22" s="88"/>
    </row>
    <row r="23" spans="1:13" ht="27.75" customHeight="1">
      <c r="A23" s="53"/>
      <c r="B23" s="52" t="s">
        <v>67</v>
      </c>
      <c r="C23" s="51"/>
      <c r="D23" s="58">
        <v>0</v>
      </c>
      <c r="E23" s="59">
        <v>0</v>
      </c>
      <c r="F23" s="59">
        <v>0</v>
      </c>
      <c r="G23" s="58">
        <v>0</v>
      </c>
      <c r="H23" s="58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</row>
    <row r="24" spans="1:13" ht="22.5" customHeight="1">
      <c r="A24" s="92" t="s">
        <v>107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4"/>
    </row>
    <row r="25" spans="1:13" ht="42.75" customHeight="1">
      <c r="A25" s="65" t="s">
        <v>2</v>
      </c>
      <c r="B25" s="56" t="s">
        <v>108</v>
      </c>
      <c r="C25" s="51" t="s">
        <v>9</v>
      </c>
      <c r="D25" s="86" t="s">
        <v>80</v>
      </c>
      <c r="E25" s="87"/>
      <c r="F25" s="87"/>
      <c r="G25" s="87"/>
      <c r="H25" s="87"/>
      <c r="I25" s="87"/>
      <c r="J25" s="87"/>
      <c r="K25" s="87"/>
      <c r="L25" s="87"/>
      <c r="M25" s="88"/>
    </row>
    <row r="26" spans="1:13" ht="117.75" customHeight="1">
      <c r="A26" s="53" t="s">
        <v>52</v>
      </c>
      <c r="B26" s="56" t="s">
        <v>110</v>
      </c>
      <c r="C26" s="51" t="s">
        <v>9</v>
      </c>
      <c r="D26" s="86" t="s">
        <v>80</v>
      </c>
      <c r="E26" s="87"/>
      <c r="F26" s="87"/>
      <c r="G26" s="87"/>
      <c r="H26" s="87"/>
      <c r="I26" s="87"/>
      <c r="J26" s="87"/>
      <c r="K26" s="87"/>
      <c r="L26" s="87"/>
      <c r="M26" s="88"/>
    </row>
    <row r="27" spans="1:13" ht="45" customHeight="1">
      <c r="A27" s="53" t="s">
        <v>7</v>
      </c>
      <c r="B27" s="56" t="s">
        <v>109</v>
      </c>
      <c r="C27" s="51" t="s">
        <v>9</v>
      </c>
      <c r="D27" s="86" t="s">
        <v>80</v>
      </c>
      <c r="E27" s="87"/>
      <c r="F27" s="87"/>
      <c r="G27" s="87"/>
      <c r="H27" s="87"/>
      <c r="I27" s="87"/>
      <c r="J27" s="87"/>
      <c r="K27" s="87"/>
      <c r="L27" s="87"/>
      <c r="M27" s="88"/>
    </row>
    <row r="28" spans="1:13" ht="54" customHeight="1">
      <c r="A28" s="53" t="s">
        <v>111</v>
      </c>
      <c r="B28" s="56" t="s">
        <v>112</v>
      </c>
      <c r="C28" s="51" t="s">
        <v>9</v>
      </c>
      <c r="D28" s="86" t="s">
        <v>80</v>
      </c>
      <c r="E28" s="87"/>
      <c r="F28" s="87"/>
      <c r="G28" s="87"/>
      <c r="H28" s="87"/>
      <c r="I28" s="87"/>
      <c r="J28" s="87"/>
      <c r="K28" s="87"/>
      <c r="L28" s="87"/>
      <c r="M28" s="88"/>
    </row>
    <row r="29" spans="1:13" ht="24" customHeight="1">
      <c r="A29" s="67"/>
      <c r="B29" s="52" t="s">
        <v>71</v>
      </c>
      <c r="C29" s="73"/>
      <c r="D29" s="58">
        <v>0</v>
      </c>
      <c r="E29" s="59">
        <f aca="true" t="shared" si="2" ref="E29:M29">E28</f>
        <v>0</v>
      </c>
      <c r="F29" s="59">
        <f t="shared" si="2"/>
        <v>0</v>
      </c>
      <c r="G29" s="58">
        <f t="shared" si="2"/>
        <v>0</v>
      </c>
      <c r="H29" s="59">
        <f t="shared" si="2"/>
        <v>0</v>
      </c>
      <c r="I29" s="59">
        <f t="shared" si="2"/>
        <v>0</v>
      </c>
      <c r="J29" s="58">
        <f t="shared" si="2"/>
        <v>0</v>
      </c>
      <c r="K29" s="59">
        <f t="shared" si="2"/>
        <v>0</v>
      </c>
      <c r="L29" s="59">
        <f t="shared" si="2"/>
        <v>0</v>
      </c>
      <c r="M29" s="63">
        <f t="shared" si="2"/>
        <v>0</v>
      </c>
    </row>
    <row r="30" spans="1:13" ht="19.5" customHeight="1">
      <c r="A30" s="95" t="s">
        <v>93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7"/>
    </row>
    <row r="31" spans="1:13" ht="49.5" customHeight="1">
      <c r="A31" s="53" t="s">
        <v>3</v>
      </c>
      <c r="B31" s="56" t="s">
        <v>68</v>
      </c>
      <c r="C31" s="55" t="s">
        <v>9</v>
      </c>
      <c r="D31" s="86" t="s">
        <v>80</v>
      </c>
      <c r="E31" s="87"/>
      <c r="F31" s="87"/>
      <c r="G31" s="87"/>
      <c r="H31" s="87"/>
      <c r="I31" s="87"/>
      <c r="J31" s="87"/>
      <c r="K31" s="87"/>
      <c r="L31" s="87"/>
      <c r="M31" s="88"/>
    </row>
    <row r="32" spans="1:13" ht="47.25" customHeight="1">
      <c r="A32" s="53" t="s">
        <v>78</v>
      </c>
      <c r="B32" s="56" t="s">
        <v>69</v>
      </c>
      <c r="C32" s="55" t="s">
        <v>9</v>
      </c>
      <c r="D32" s="86" t="s">
        <v>80</v>
      </c>
      <c r="E32" s="87"/>
      <c r="F32" s="87"/>
      <c r="G32" s="87"/>
      <c r="H32" s="87"/>
      <c r="I32" s="87"/>
      <c r="J32" s="87"/>
      <c r="K32" s="87"/>
      <c r="L32" s="87"/>
      <c r="M32" s="88"/>
    </row>
    <row r="33" spans="1:13" ht="69.75" customHeight="1">
      <c r="A33" s="53" t="s">
        <v>79</v>
      </c>
      <c r="B33" s="56" t="s">
        <v>100</v>
      </c>
      <c r="C33" s="55" t="s">
        <v>95</v>
      </c>
      <c r="D33" s="86" t="s">
        <v>80</v>
      </c>
      <c r="E33" s="87"/>
      <c r="F33" s="87"/>
      <c r="G33" s="87"/>
      <c r="H33" s="87"/>
      <c r="I33" s="87"/>
      <c r="J33" s="87"/>
      <c r="K33" s="87"/>
      <c r="L33" s="87"/>
      <c r="M33" s="88"/>
    </row>
    <row r="34" spans="1:13" ht="66.75" customHeight="1">
      <c r="A34" s="53" t="s">
        <v>113</v>
      </c>
      <c r="B34" s="56" t="s">
        <v>100</v>
      </c>
      <c r="C34" s="55" t="s">
        <v>95</v>
      </c>
      <c r="D34" s="86" t="s">
        <v>80</v>
      </c>
      <c r="E34" s="87"/>
      <c r="F34" s="87"/>
      <c r="G34" s="87"/>
      <c r="H34" s="87"/>
      <c r="I34" s="87"/>
      <c r="J34" s="87"/>
      <c r="K34" s="87"/>
      <c r="L34" s="87"/>
      <c r="M34" s="88"/>
    </row>
    <row r="35" spans="1:13" ht="27" customHeight="1">
      <c r="A35" s="68"/>
      <c r="B35" s="52" t="s">
        <v>77</v>
      </c>
      <c r="C35" s="52"/>
      <c r="D35" s="58">
        <v>0</v>
      </c>
      <c r="E35" s="59">
        <f>E34</f>
        <v>0</v>
      </c>
      <c r="F35" s="59">
        <f aca="true" t="shared" si="3" ref="F35:L35">F34+F31+F32</f>
        <v>0</v>
      </c>
      <c r="G35" s="58">
        <f t="shared" si="3"/>
        <v>0</v>
      </c>
      <c r="H35" s="59">
        <f t="shared" si="3"/>
        <v>0</v>
      </c>
      <c r="I35" s="59">
        <f t="shared" si="3"/>
        <v>0</v>
      </c>
      <c r="J35" s="58">
        <f t="shared" si="3"/>
        <v>0</v>
      </c>
      <c r="K35" s="59">
        <f t="shared" si="3"/>
        <v>0</v>
      </c>
      <c r="L35" s="59">
        <f t="shared" si="3"/>
        <v>0</v>
      </c>
      <c r="M35" s="58">
        <f>M31+M32+M34</f>
        <v>0</v>
      </c>
    </row>
    <row r="36" spans="1:13" ht="24.75" customHeight="1">
      <c r="A36" s="92" t="s">
        <v>94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4"/>
    </row>
    <row r="37" spans="1:13" ht="96" customHeight="1">
      <c r="A37" s="53" t="s">
        <v>84</v>
      </c>
      <c r="B37" s="69" t="s">
        <v>72</v>
      </c>
      <c r="C37" s="51" t="s">
        <v>9</v>
      </c>
      <c r="D37" s="86" t="s">
        <v>80</v>
      </c>
      <c r="E37" s="87"/>
      <c r="F37" s="87"/>
      <c r="G37" s="87"/>
      <c r="H37" s="87"/>
      <c r="I37" s="87"/>
      <c r="J37" s="87"/>
      <c r="K37" s="87"/>
      <c r="L37" s="87"/>
      <c r="M37" s="88"/>
    </row>
    <row r="38" spans="1:15" ht="65.25" customHeight="1">
      <c r="A38" s="53" t="s">
        <v>85</v>
      </c>
      <c r="B38" s="69" t="s">
        <v>73</v>
      </c>
      <c r="C38" s="55" t="s">
        <v>95</v>
      </c>
      <c r="D38" s="58">
        <f>E38+F38</f>
        <v>0</v>
      </c>
      <c r="E38" s="59">
        <v>0</v>
      </c>
      <c r="F38" s="59">
        <v>0</v>
      </c>
      <c r="G38" s="58">
        <f>H38+I38</f>
        <v>15</v>
      </c>
      <c r="H38" s="59">
        <v>15</v>
      </c>
      <c r="I38" s="59">
        <v>0</v>
      </c>
      <c r="J38" s="58">
        <f>K38+L38</f>
        <v>15</v>
      </c>
      <c r="K38" s="59">
        <v>15</v>
      </c>
      <c r="L38" s="59">
        <v>0</v>
      </c>
      <c r="M38" s="58">
        <f>D38+G38+J38</f>
        <v>30</v>
      </c>
      <c r="N38" s="27"/>
      <c r="O38" s="27"/>
    </row>
    <row r="39" spans="1:13" ht="18.75" customHeight="1" thickBot="1">
      <c r="A39" s="70"/>
      <c r="B39" s="74" t="s">
        <v>76</v>
      </c>
      <c r="C39" s="74"/>
      <c r="D39" s="85">
        <f>D38</f>
        <v>0</v>
      </c>
      <c r="E39" s="85">
        <f aca="true" t="shared" si="4" ref="E39:L39">E37+E38</f>
        <v>0</v>
      </c>
      <c r="F39" s="85">
        <f t="shared" si="4"/>
        <v>0</v>
      </c>
      <c r="G39" s="85">
        <f t="shared" si="4"/>
        <v>15</v>
      </c>
      <c r="H39" s="85">
        <f t="shared" si="4"/>
        <v>15</v>
      </c>
      <c r="I39" s="85">
        <f t="shared" si="4"/>
        <v>0</v>
      </c>
      <c r="J39" s="85">
        <f t="shared" si="4"/>
        <v>15</v>
      </c>
      <c r="K39" s="85">
        <f t="shared" si="4"/>
        <v>15</v>
      </c>
      <c r="L39" s="85">
        <f t="shared" si="4"/>
        <v>0</v>
      </c>
      <c r="M39" s="85">
        <f>D39+G39+J39</f>
        <v>30</v>
      </c>
    </row>
    <row r="40" spans="1:22" ht="24" customHeight="1" thickBot="1">
      <c r="A40" s="71"/>
      <c r="B40" s="76" t="s">
        <v>82</v>
      </c>
      <c r="C40" s="75"/>
      <c r="D40" s="80">
        <f aca="true" t="shared" si="5" ref="D40:L40">D14+D19+D23+D29+D35+D39</f>
        <v>150</v>
      </c>
      <c r="E40" s="81">
        <f t="shared" si="5"/>
        <v>150</v>
      </c>
      <c r="F40" s="81">
        <f t="shared" si="5"/>
        <v>0</v>
      </c>
      <c r="G40" s="80">
        <f t="shared" si="5"/>
        <v>205</v>
      </c>
      <c r="H40" s="81">
        <f t="shared" si="5"/>
        <v>205</v>
      </c>
      <c r="I40" s="81">
        <f t="shared" si="5"/>
        <v>0</v>
      </c>
      <c r="J40" s="82">
        <f t="shared" si="5"/>
        <v>245</v>
      </c>
      <c r="K40" s="83">
        <f t="shared" si="5"/>
        <v>245</v>
      </c>
      <c r="L40" s="83">
        <f t="shared" si="5"/>
        <v>0</v>
      </c>
      <c r="M40" s="84">
        <f>D40+G40+J40</f>
        <v>600</v>
      </c>
      <c r="N40" s="18"/>
      <c r="O40" s="18"/>
      <c r="P40" s="18"/>
      <c r="Q40" s="18"/>
      <c r="R40" s="18"/>
      <c r="S40" s="18"/>
      <c r="T40" s="18"/>
      <c r="U40" s="18"/>
      <c r="V40" s="18"/>
    </row>
    <row r="42" ht="12.75">
      <c r="M42" s="29"/>
    </row>
  </sheetData>
  <sheetProtection/>
  <mergeCells count="33">
    <mergeCell ref="A5:M5"/>
    <mergeCell ref="A7:A9"/>
    <mergeCell ref="C7:C9"/>
    <mergeCell ref="B7:B9"/>
    <mergeCell ref="D8:F8"/>
    <mergeCell ref="G8:I8"/>
    <mergeCell ref="J8:L8"/>
    <mergeCell ref="D11:M11"/>
    <mergeCell ref="D12:M12"/>
    <mergeCell ref="A10:M10"/>
    <mergeCell ref="A15:M15"/>
    <mergeCell ref="D18:M18"/>
    <mergeCell ref="M7:M9"/>
    <mergeCell ref="D7:F7"/>
    <mergeCell ref="G7:I7"/>
    <mergeCell ref="J7:L7"/>
    <mergeCell ref="D16:M16"/>
    <mergeCell ref="D37:M37"/>
    <mergeCell ref="D31:M31"/>
    <mergeCell ref="D32:M32"/>
    <mergeCell ref="D26:M26"/>
    <mergeCell ref="A20:M20"/>
    <mergeCell ref="D21:M21"/>
    <mergeCell ref="D22:M22"/>
    <mergeCell ref="A24:M24"/>
    <mergeCell ref="A30:M30"/>
    <mergeCell ref="A36:M36"/>
    <mergeCell ref="D17:M17"/>
    <mergeCell ref="D25:M25"/>
    <mergeCell ref="D27:M27"/>
    <mergeCell ref="D28:M28"/>
    <mergeCell ref="D34:M34"/>
    <mergeCell ref="D33:M33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9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67"/>
  <sheetViews>
    <sheetView zoomScalePageLayoutView="0" workbookViewId="0" topLeftCell="A21">
      <selection activeCell="F63" sqref="F63"/>
    </sheetView>
  </sheetViews>
  <sheetFormatPr defaultColWidth="9.00390625" defaultRowHeight="12.75"/>
  <cols>
    <col min="1" max="1" width="37.375" style="0" customWidth="1"/>
    <col min="2" max="2" width="13.625" style="0" customWidth="1"/>
    <col min="3" max="3" width="15.25390625" style="0" customWidth="1"/>
    <col min="4" max="4" width="14.75390625" style="0" customWidth="1"/>
  </cols>
  <sheetData>
    <row r="2" ht="12.75">
      <c r="A2" s="1" t="s">
        <v>10</v>
      </c>
    </row>
    <row r="5" ht="12.75">
      <c r="A5" t="s">
        <v>11</v>
      </c>
    </row>
    <row r="6" ht="12.75">
      <c r="A6" s="1" t="s">
        <v>12</v>
      </c>
    </row>
    <row r="7" spans="1:2" ht="12.75">
      <c r="A7" t="s">
        <v>13</v>
      </c>
      <c r="B7">
        <v>15.6</v>
      </c>
    </row>
    <row r="8" spans="1:2" ht="12.75">
      <c r="A8" t="s">
        <v>14</v>
      </c>
      <c r="B8">
        <v>12.5</v>
      </c>
    </row>
    <row r="9" spans="1:2" ht="12.75">
      <c r="A9" t="s">
        <v>15</v>
      </c>
      <c r="B9">
        <v>10.6</v>
      </c>
    </row>
    <row r="10" spans="1:2" ht="12.75">
      <c r="A10" t="s">
        <v>16</v>
      </c>
      <c r="B10">
        <v>14.1</v>
      </c>
    </row>
    <row r="11" spans="1:2" ht="12.75">
      <c r="A11" t="s">
        <v>17</v>
      </c>
      <c r="B11">
        <v>5.3</v>
      </c>
    </row>
    <row r="12" spans="1:2" ht="12.75">
      <c r="A12" t="s">
        <v>18</v>
      </c>
      <c r="B12">
        <v>1.8</v>
      </c>
    </row>
    <row r="13" spans="1:2" ht="12.75">
      <c r="A13" t="s">
        <v>19</v>
      </c>
      <c r="B13">
        <v>1.5</v>
      </c>
    </row>
    <row r="14" spans="1:2" ht="12.75">
      <c r="A14" t="s">
        <v>20</v>
      </c>
      <c r="B14">
        <v>6.2</v>
      </c>
    </row>
    <row r="15" spans="1:2" ht="12.75">
      <c r="A15" t="s">
        <v>21</v>
      </c>
      <c r="B15">
        <v>3</v>
      </c>
    </row>
    <row r="16" ht="12.75">
      <c r="B16" s="13">
        <f>SUM(B7:B15)</f>
        <v>70.6</v>
      </c>
    </row>
    <row r="17" ht="12.75">
      <c r="B17" s="1"/>
    </row>
    <row r="18" ht="12.75">
      <c r="B18" s="1"/>
    </row>
    <row r="19" ht="12.75">
      <c r="A19" s="1" t="s">
        <v>22</v>
      </c>
    </row>
    <row r="20" spans="1:4" ht="12.75">
      <c r="A20" s="2" t="s">
        <v>23</v>
      </c>
      <c r="B20" s="13">
        <v>203</v>
      </c>
      <c r="C20" s="1"/>
      <c r="D20" s="1"/>
    </row>
    <row r="22" ht="12.75">
      <c r="A22" s="1" t="s">
        <v>24</v>
      </c>
    </row>
    <row r="23" spans="1:4" ht="12.75">
      <c r="A23" t="s">
        <v>25</v>
      </c>
      <c r="B23">
        <v>30</v>
      </c>
      <c r="C23">
        <v>30</v>
      </c>
      <c r="D23">
        <v>30</v>
      </c>
    </row>
    <row r="24" spans="1:4" ht="12.75">
      <c r="A24" s="2" t="s">
        <v>26</v>
      </c>
      <c r="B24">
        <v>7</v>
      </c>
      <c r="C24" s="7" t="s">
        <v>9</v>
      </c>
      <c r="D24" s="7" t="s">
        <v>9</v>
      </c>
    </row>
    <row r="25" spans="1:4" ht="12.75">
      <c r="A25" s="2" t="s">
        <v>27</v>
      </c>
      <c r="B25">
        <v>4</v>
      </c>
      <c r="C25">
        <v>4.5</v>
      </c>
      <c r="D25">
        <v>5</v>
      </c>
    </row>
    <row r="26" spans="1:4" ht="12.75">
      <c r="A26" s="8" t="s">
        <v>28</v>
      </c>
      <c r="B26">
        <v>0.1</v>
      </c>
      <c r="C26">
        <v>0.2</v>
      </c>
      <c r="D26">
        <v>0.3</v>
      </c>
    </row>
    <row r="27" spans="1:4" ht="12.75">
      <c r="A27" s="1" t="s">
        <v>42</v>
      </c>
      <c r="B27" s="13">
        <f>SUM(B23:B26)</f>
        <v>41.1</v>
      </c>
      <c r="C27" s="1">
        <f>SUM(C23:C26)</f>
        <v>34.7</v>
      </c>
      <c r="D27" s="1">
        <f>SUM(D23:D26)</f>
        <v>35.3</v>
      </c>
    </row>
    <row r="29" spans="1:5" ht="12.75">
      <c r="A29" s="3" t="s">
        <v>29</v>
      </c>
      <c r="B29" s="4">
        <v>300</v>
      </c>
      <c r="C29" s="4">
        <v>360</v>
      </c>
      <c r="D29" s="4">
        <v>432</v>
      </c>
      <c r="E29" s="4"/>
    </row>
    <row r="30" spans="1:5" ht="12.75">
      <c r="A30" s="4" t="s">
        <v>30</v>
      </c>
      <c r="B30" s="4">
        <v>78.6</v>
      </c>
      <c r="C30" s="4">
        <f>C29*26.2/100</f>
        <v>94.32</v>
      </c>
      <c r="D30" s="9">
        <f>D29*26.2/100</f>
        <v>113.184</v>
      </c>
      <c r="E30" s="4"/>
    </row>
    <row r="31" spans="1:5" ht="12.75">
      <c r="A31" s="3" t="s">
        <v>42</v>
      </c>
      <c r="B31" s="14">
        <f>SUM(B29:B30)</f>
        <v>378.6</v>
      </c>
      <c r="C31" s="3">
        <f>SUM(C29:C30)</f>
        <v>454.32</v>
      </c>
      <c r="D31" s="10">
        <f>SUM(D29:D30)</f>
        <v>545.184</v>
      </c>
      <c r="E31" s="4"/>
    </row>
    <row r="32" spans="1:5" ht="12.75">
      <c r="A32" s="4"/>
      <c r="B32" s="4"/>
      <c r="C32" s="4"/>
      <c r="D32" s="4"/>
      <c r="E32" s="4"/>
    </row>
    <row r="33" spans="1:4" ht="12.75">
      <c r="A33" s="1" t="s">
        <v>31</v>
      </c>
      <c r="B33">
        <v>8</v>
      </c>
      <c r="C33">
        <v>8.8</v>
      </c>
      <c r="D33">
        <v>9.6</v>
      </c>
    </row>
    <row r="34" spans="1:4" ht="12.75">
      <c r="A34" s="1" t="s">
        <v>42</v>
      </c>
      <c r="B34" s="13">
        <f>SUM(B33)</f>
        <v>8</v>
      </c>
      <c r="C34" s="1">
        <f>SUM(C33)</f>
        <v>8.8</v>
      </c>
      <c r="D34" s="1">
        <f>SUM(D33)</f>
        <v>9.6</v>
      </c>
    </row>
    <row r="36" ht="12.75">
      <c r="A36" s="1" t="s">
        <v>32</v>
      </c>
    </row>
    <row r="37" spans="1:4" ht="12.75">
      <c r="A37" t="s">
        <v>33</v>
      </c>
      <c r="B37">
        <v>12</v>
      </c>
      <c r="C37">
        <v>13.2</v>
      </c>
      <c r="D37">
        <v>14.5</v>
      </c>
    </row>
    <row r="38" spans="1:4" ht="12.75">
      <c r="A38" s="8" t="s">
        <v>34</v>
      </c>
      <c r="B38">
        <v>4</v>
      </c>
      <c r="C38">
        <v>5</v>
      </c>
      <c r="D38">
        <v>6</v>
      </c>
    </row>
    <row r="39" spans="1:4" ht="12.75">
      <c r="A39" s="2" t="s">
        <v>35</v>
      </c>
      <c r="B39">
        <v>2.8</v>
      </c>
      <c r="C39">
        <v>3.33</v>
      </c>
      <c r="D39">
        <v>4</v>
      </c>
    </row>
    <row r="40" spans="1:4" ht="12.75">
      <c r="A40" s="2" t="s">
        <v>36</v>
      </c>
      <c r="B40">
        <v>1.74</v>
      </c>
      <c r="C40">
        <v>2.1</v>
      </c>
      <c r="D40">
        <v>2.52</v>
      </c>
    </row>
    <row r="41" spans="1:4" ht="12.75">
      <c r="A41" s="2" t="s">
        <v>47</v>
      </c>
      <c r="B41">
        <v>68.4</v>
      </c>
      <c r="C41">
        <v>70</v>
      </c>
      <c r="D41">
        <v>75</v>
      </c>
    </row>
    <row r="42" spans="1:4" ht="12.75">
      <c r="A42" s="1" t="s">
        <v>42</v>
      </c>
      <c r="B42" s="13">
        <f>SUM(B37:B41)</f>
        <v>88.94</v>
      </c>
      <c r="C42" s="1">
        <f>SUM(C37:C41)</f>
        <v>93.63</v>
      </c>
      <c r="D42" s="1">
        <f>SUM(D37:D41)</f>
        <v>102.02</v>
      </c>
    </row>
    <row r="44" ht="12.75">
      <c r="A44" s="1" t="s">
        <v>37</v>
      </c>
    </row>
    <row r="45" spans="1:2" ht="12.75">
      <c r="A45" t="s">
        <v>38</v>
      </c>
      <c r="B45" s="2">
        <v>8.26</v>
      </c>
    </row>
    <row r="46" spans="1:4" ht="12.75">
      <c r="A46" t="s">
        <v>39</v>
      </c>
      <c r="B46" s="2">
        <v>5</v>
      </c>
      <c r="C46">
        <v>5.5</v>
      </c>
      <c r="D46">
        <v>6.1</v>
      </c>
    </row>
    <row r="47" spans="1:4" ht="12.75">
      <c r="A47" s="4" t="s">
        <v>46</v>
      </c>
      <c r="B47" s="2">
        <v>7.2</v>
      </c>
      <c r="C47">
        <v>7.4</v>
      </c>
      <c r="D47">
        <v>7.6</v>
      </c>
    </row>
    <row r="48" spans="1:4" ht="12.75">
      <c r="A48" t="s">
        <v>40</v>
      </c>
      <c r="B48" s="2">
        <v>1.2</v>
      </c>
      <c r="C48" s="7" t="s">
        <v>9</v>
      </c>
      <c r="D48" s="7" t="s">
        <v>9</v>
      </c>
    </row>
    <row r="49" spans="1:4" ht="12.75">
      <c r="A49" t="s">
        <v>41</v>
      </c>
      <c r="B49" s="2">
        <v>7.2</v>
      </c>
      <c r="C49">
        <v>7.2</v>
      </c>
      <c r="D49">
        <v>7.2</v>
      </c>
    </row>
    <row r="50" spans="1:4" ht="12.75">
      <c r="A50" s="1" t="s">
        <v>42</v>
      </c>
      <c r="B50" s="13">
        <f>SUM(B45:B49)</f>
        <v>28.86</v>
      </c>
      <c r="C50" s="1">
        <f>SUM(C45:C49)</f>
        <v>20.1</v>
      </c>
      <c r="D50" s="1">
        <f>SUM(D45:D49)</f>
        <v>20.9</v>
      </c>
    </row>
    <row r="52" ht="12.75">
      <c r="A52" s="1" t="s">
        <v>43</v>
      </c>
    </row>
    <row r="53" ht="12.75">
      <c r="A53" t="s">
        <v>44</v>
      </c>
    </row>
    <row r="54" spans="1:4" ht="12.75">
      <c r="A54" s="5" t="s">
        <v>45</v>
      </c>
      <c r="B54">
        <v>90</v>
      </c>
      <c r="C54">
        <v>99</v>
      </c>
      <c r="D54">
        <v>108.9</v>
      </c>
    </row>
    <row r="55" spans="1:4" ht="12.75">
      <c r="A55" s="1" t="s">
        <v>42</v>
      </c>
      <c r="B55" s="13">
        <f>SUM(B53:B54)</f>
        <v>90</v>
      </c>
      <c r="C55" s="1">
        <f>SUM(C54)</f>
        <v>99</v>
      </c>
      <c r="D55" s="1">
        <f>SUM(D54)</f>
        <v>108.9</v>
      </c>
    </row>
    <row r="56" ht="12.75">
      <c r="A56" s="2"/>
    </row>
    <row r="57" spans="1:4" ht="38.25">
      <c r="A57" s="6" t="s">
        <v>48</v>
      </c>
      <c r="B57" s="13">
        <v>90</v>
      </c>
      <c r="C57" s="1">
        <v>100</v>
      </c>
      <c r="D57" s="1">
        <v>105</v>
      </c>
    </row>
    <row r="58" ht="12.75">
      <c r="A58" s="2"/>
    </row>
    <row r="59" spans="1:4" ht="12.75">
      <c r="A59" s="5" t="s">
        <v>49</v>
      </c>
      <c r="B59" s="13">
        <v>8.9</v>
      </c>
      <c r="C59" s="1">
        <v>150</v>
      </c>
      <c r="D59" s="1">
        <v>150</v>
      </c>
    </row>
    <row r="60" ht="12.75">
      <c r="A60" s="8"/>
    </row>
    <row r="61" spans="1:4" ht="12.75">
      <c r="A61" s="5" t="s">
        <v>50</v>
      </c>
      <c r="B61" s="15"/>
      <c r="C61" s="1">
        <v>109.45</v>
      </c>
      <c r="D61" s="1">
        <v>33.1</v>
      </c>
    </row>
    <row r="62" ht="12.75">
      <c r="A62" s="2"/>
    </row>
    <row r="63" spans="1:5" ht="12.75">
      <c r="A63" s="2"/>
      <c r="B63" s="1">
        <f>B16+B20+B27+B31+B42+B50+B55+B57+B59</f>
        <v>1000</v>
      </c>
      <c r="C63" s="1">
        <f>C61+C59+C57+C55+C50+C42+C34+C31+C27</f>
        <v>1070</v>
      </c>
      <c r="D63" s="12">
        <f>D27+D31+D34+D42+D50+D57+D59+D55+D61</f>
        <v>1110.004</v>
      </c>
      <c r="E63" s="12">
        <f>B63+C63+D63</f>
        <v>3180.004</v>
      </c>
    </row>
    <row r="64" ht="12.75">
      <c r="A64" s="2"/>
    </row>
    <row r="65" ht="12.75">
      <c r="A65" s="2"/>
    </row>
    <row r="67" spans="2:5" ht="12.75">
      <c r="B67" s="11">
        <v>1000</v>
      </c>
      <c r="C67" s="11">
        <v>1070</v>
      </c>
      <c r="D67" s="11">
        <v>1110</v>
      </c>
      <c r="E67" s="11">
        <v>3180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4">
      <selection activeCell="B9" sqref="B9"/>
    </sheetView>
  </sheetViews>
  <sheetFormatPr defaultColWidth="9.00390625" defaultRowHeight="12.75"/>
  <cols>
    <col min="1" max="1" width="35.125" style="0" customWidth="1"/>
    <col min="2" max="4" width="7.25390625" style="0" customWidth="1"/>
    <col min="5" max="5" width="7.125" style="0" customWidth="1"/>
    <col min="6" max="6" width="6.25390625" style="0" customWidth="1"/>
    <col min="7" max="7" width="7.00390625" style="0" customWidth="1"/>
    <col min="8" max="8" width="7.125" style="0" customWidth="1"/>
    <col min="9" max="9" width="6.375" style="0" customWidth="1"/>
    <col min="10" max="10" width="6.75390625" style="0" customWidth="1"/>
    <col min="11" max="11" width="7.375" style="0" customWidth="1"/>
    <col min="12" max="12" width="6.25390625" style="0" customWidth="1"/>
    <col min="13" max="13" width="7.25390625" style="0" customWidth="1"/>
  </cols>
  <sheetData>
    <row r="1" spans="1:14" ht="13.5" thickBot="1">
      <c r="A1" s="118" t="s">
        <v>88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4" t="s">
        <v>1</v>
      </c>
      <c r="B2" s="114" t="s">
        <v>87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  <c r="N2" s="116" t="s">
        <v>86</v>
      </c>
    </row>
    <row r="3" spans="1:14" ht="12.75">
      <c r="A3" s="114"/>
      <c r="B3" s="30">
        <v>1</v>
      </c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30">
        <v>8</v>
      </c>
      <c r="J3" s="30">
        <v>9</v>
      </c>
      <c r="K3" s="30">
        <v>10</v>
      </c>
      <c r="L3" s="30">
        <v>11</v>
      </c>
      <c r="M3" s="31">
        <v>12</v>
      </c>
      <c r="N3" s="117"/>
    </row>
    <row r="4" spans="1:14" ht="52.5" customHeight="1">
      <c r="A4" s="16" t="s">
        <v>83</v>
      </c>
      <c r="B4" s="30">
        <v>0</v>
      </c>
      <c r="C4" s="30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300</v>
      </c>
      <c r="K4" s="30">
        <v>0</v>
      </c>
      <c r="L4" s="30">
        <v>0</v>
      </c>
      <c r="M4" s="31">
        <v>0</v>
      </c>
      <c r="N4" s="33">
        <f aca="true" t="shared" si="0" ref="N4:N9">SUM(B4:M4)</f>
        <v>300</v>
      </c>
    </row>
    <row r="5" spans="1:14" ht="120" customHeight="1">
      <c r="A5" s="16" t="s">
        <v>63</v>
      </c>
      <c r="B5" s="30">
        <v>3.583</v>
      </c>
      <c r="C5" s="30">
        <v>3.583</v>
      </c>
      <c r="D5" s="30">
        <v>3.583</v>
      </c>
      <c r="E5" s="30">
        <v>3.583</v>
      </c>
      <c r="F5" s="30">
        <v>3.583</v>
      </c>
      <c r="G5" s="30">
        <v>3.583</v>
      </c>
      <c r="H5" s="30">
        <v>3.583</v>
      </c>
      <c r="I5" s="30">
        <v>3.583</v>
      </c>
      <c r="J5" s="30">
        <v>3.583</v>
      </c>
      <c r="K5" s="30">
        <v>3.583</v>
      </c>
      <c r="L5" s="30">
        <v>3.583</v>
      </c>
      <c r="M5" s="31">
        <v>3.587</v>
      </c>
      <c r="N5" s="33">
        <f t="shared" si="0"/>
        <v>42.99999999999999</v>
      </c>
    </row>
    <row r="6" spans="1:14" ht="93.75" customHeight="1">
      <c r="A6" s="16" t="s">
        <v>64</v>
      </c>
      <c r="B6" s="30">
        <v>10.216</v>
      </c>
      <c r="C6" s="30">
        <v>10.216</v>
      </c>
      <c r="D6" s="30">
        <v>10.216</v>
      </c>
      <c r="E6" s="30">
        <v>10.216</v>
      </c>
      <c r="F6" s="30">
        <v>10.216</v>
      </c>
      <c r="G6" s="30">
        <v>10.216</v>
      </c>
      <c r="H6" s="30">
        <v>10.216</v>
      </c>
      <c r="I6" s="30">
        <v>10.216</v>
      </c>
      <c r="J6" s="30">
        <v>10.216</v>
      </c>
      <c r="K6" s="30">
        <v>10.216</v>
      </c>
      <c r="L6" s="30">
        <v>10.216</v>
      </c>
      <c r="M6" s="31">
        <v>10.224</v>
      </c>
      <c r="N6" s="33">
        <f t="shared" si="0"/>
        <v>122.59999999999998</v>
      </c>
    </row>
    <row r="7" spans="1:14" ht="71.25" customHeight="1">
      <c r="A7" s="16" t="s">
        <v>66</v>
      </c>
      <c r="B7" s="30"/>
      <c r="C7" s="30"/>
      <c r="D7" s="30"/>
      <c r="E7" s="30"/>
      <c r="F7" s="30"/>
      <c r="G7" s="30">
        <v>5</v>
      </c>
      <c r="H7" s="30"/>
      <c r="I7" s="30">
        <v>5</v>
      </c>
      <c r="J7" s="30"/>
      <c r="K7" s="30"/>
      <c r="L7" s="30"/>
      <c r="M7" s="31"/>
      <c r="N7" s="33">
        <f t="shared" si="0"/>
        <v>10</v>
      </c>
    </row>
    <row r="8" spans="1:14" ht="22.5">
      <c r="A8" s="16" t="s">
        <v>70</v>
      </c>
      <c r="B8" s="30"/>
      <c r="C8" s="30"/>
      <c r="D8" s="30"/>
      <c r="E8" s="30"/>
      <c r="F8" s="30"/>
      <c r="G8" s="30"/>
      <c r="H8" s="30"/>
      <c r="I8" s="30"/>
      <c r="J8" s="30">
        <v>15</v>
      </c>
      <c r="K8" s="30"/>
      <c r="L8" s="30"/>
      <c r="M8" s="31"/>
      <c r="N8" s="33">
        <f t="shared" si="0"/>
        <v>15</v>
      </c>
    </row>
    <row r="9" spans="1:14" ht="45.75" thickBot="1">
      <c r="A9" s="36" t="s">
        <v>73</v>
      </c>
      <c r="B9" s="42"/>
      <c r="C9" s="42"/>
      <c r="D9" s="42"/>
      <c r="E9" s="42"/>
      <c r="F9" s="42">
        <v>30</v>
      </c>
      <c r="G9" s="42"/>
      <c r="H9" s="42"/>
      <c r="I9" s="42"/>
      <c r="J9" s="42"/>
      <c r="K9" s="42"/>
      <c r="L9" s="42"/>
      <c r="M9" s="43"/>
      <c r="N9" s="44">
        <f t="shared" si="0"/>
        <v>30</v>
      </c>
    </row>
    <row r="10" spans="1:14" ht="13.5" thickBot="1">
      <c r="A10" s="39" t="s">
        <v>42</v>
      </c>
      <c r="B10" s="45">
        <f>SUM(B4:B9)</f>
        <v>13.799</v>
      </c>
      <c r="C10" s="45">
        <f aca="true" t="shared" si="1" ref="C10:N10">SUM(C4:C9)</f>
        <v>13.799</v>
      </c>
      <c r="D10" s="45">
        <f t="shared" si="1"/>
        <v>13.799</v>
      </c>
      <c r="E10" s="45">
        <f t="shared" si="1"/>
        <v>13.799</v>
      </c>
      <c r="F10" s="45">
        <f t="shared" si="1"/>
        <v>43.799</v>
      </c>
      <c r="G10" s="45">
        <f t="shared" si="1"/>
        <v>18.799</v>
      </c>
      <c r="H10" s="45">
        <f t="shared" si="1"/>
        <v>13.799</v>
      </c>
      <c r="I10" s="45">
        <f t="shared" si="1"/>
        <v>18.799</v>
      </c>
      <c r="J10" s="45">
        <f t="shared" si="1"/>
        <v>328.79900000000004</v>
      </c>
      <c r="K10" s="45">
        <f t="shared" si="1"/>
        <v>13.799</v>
      </c>
      <c r="L10" s="45">
        <f t="shared" si="1"/>
        <v>13.799</v>
      </c>
      <c r="M10" s="46">
        <f t="shared" si="1"/>
        <v>13.811</v>
      </c>
      <c r="N10" s="47">
        <f t="shared" si="1"/>
        <v>520.5999999999999</v>
      </c>
    </row>
    <row r="14" spans="1:14" ht="13.5" thickBot="1">
      <c r="A14" s="118" t="s">
        <v>89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</row>
    <row r="15" spans="1:14" ht="12.75">
      <c r="A15" s="114" t="s">
        <v>1</v>
      </c>
      <c r="B15" s="114" t="s">
        <v>87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5"/>
      <c r="N15" s="116" t="s">
        <v>86</v>
      </c>
    </row>
    <row r="16" spans="1:14" ht="12.75">
      <c r="A16" s="114"/>
      <c r="B16" s="30">
        <v>1</v>
      </c>
      <c r="C16" s="30">
        <v>2</v>
      </c>
      <c r="D16" s="30">
        <v>3</v>
      </c>
      <c r="E16" s="30">
        <v>4</v>
      </c>
      <c r="F16" s="30">
        <v>5</v>
      </c>
      <c r="G16" s="30">
        <v>6</v>
      </c>
      <c r="H16" s="30">
        <v>7</v>
      </c>
      <c r="I16" s="30">
        <v>8</v>
      </c>
      <c r="J16" s="30">
        <v>9</v>
      </c>
      <c r="K16" s="30">
        <v>10</v>
      </c>
      <c r="L16" s="30">
        <v>11</v>
      </c>
      <c r="M16" s="31">
        <v>12</v>
      </c>
      <c r="N16" s="117"/>
    </row>
    <row r="17" spans="1:14" ht="12.75">
      <c r="A17" s="15" t="s">
        <v>90</v>
      </c>
      <c r="B17" s="15"/>
      <c r="C17" s="15"/>
      <c r="D17" s="15">
        <v>10</v>
      </c>
      <c r="E17" s="15"/>
      <c r="F17" s="15"/>
      <c r="G17" s="15"/>
      <c r="H17" s="15"/>
      <c r="I17" s="15">
        <v>20</v>
      </c>
      <c r="J17" s="15">
        <v>20</v>
      </c>
      <c r="K17" s="15"/>
      <c r="L17" s="15"/>
      <c r="M17" s="32"/>
      <c r="N17" s="34">
        <f>SUM(B17:M17)</f>
        <v>50</v>
      </c>
    </row>
    <row r="18" spans="1:14" ht="12.75">
      <c r="A18" s="15" t="s">
        <v>91</v>
      </c>
      <c r="B18" s="15"/>
      <c r="C18" s="15"/>
      <c r="D18" s="15"/>
      <c r="E18" s="15"/>
      <c r="F18" s="15"/>
      <c r="G18" s="15"/>
      <c r="H18" s="15"/>
      <c r="I18" s="15">
        <v>30</v>
      </c>
      <c r="J18" s="15">
        <v>30</v>
      </c>
      <c r="K18" s="15"/>
      <c r="L18" s="15"/>
      <c r="M18" s="32"/>
      <c r="N18" s="34">
        <f>SUM(B18:M18)</f>
        <v>60</v>
      </c>
    </row>
    <row r="19" spans="1:14" ht="13.5" thickBot="1">
      <c r="A19" s="37" t="s">
        <v>92</v>
      </c>
      <c r="B19" s="37"/>
      <c r="C19" s="37"/>
      <c r="D19" s="37"/>
      <c r="E19" s="37"/>
      <c r="F19" s="37">
        <v>30</v>
      </c>
      <c r="G19" s="37">
        <v>70</v>
      </c>
      <c r="H19" s="37"/>
      <c r="I19" s="37"/>
      <c r="J19" s="37"/>
      <c r="K19" s="37"/>
      <c r="L19" s="37"/>
      <c r="M19" s="38"/>
      <c r="N19" s="35">
        <f>SUM(B19:M19)</f>
        <v>100</v>
      </c>
    </row>
    <row r="20" spans="1:14" ht="16.5" thickBot="1">
      <c r="A20" s="48" t="s">
        <v>42</v>
      </c>
      <c r="B20" s="40"/>
      <c r="C20" s="40"/>
      <c r="D20" s="40">
        <f>SUM(D17:D19)</f>
        <v>10</v>
      </c>
      <c r="E20" s="40"/>
      <c r="F20" s="40">
        <f>SUM(F17:F19)</f>
        <v>30</v>
      </c>
      <c r="G20" s="40">
        <f>SUM(G17:G19)</f>
        <v>70</v>
      </c>
      <c r="H20" s="40"/>
      <c r="I20" s="40">
        <f>SUM(I17:I19)</f>
        <v>50</v>
      </c>
      <c r="J20" s="40">
        <f>SUM(J17:J19)</f>
        <v>50</v>
      </c>
      <c r="K20" s="40"/>
      <c r="L20" s="40"/>
      <c r="M20" s="41"/>
      <c r="N20" s="49">
        <f>SUM(B20:M20)</f>
        <v>210</v>
      </c>
    </row>
  </sheetData>
  <sheetProtection/>
  <mergeCells count="8">
    <mergeCell ref="A2:A3"/>
    <mergeCell ref="B2:M2"/>
    <mergeCell ref="N2:N3"/>
    <mergeCell ref="A1:N1"/>
    <mergeCell ref="A14:N14"/>
    <mergeCell ref="A15:A16"/>
    <mergeCell ref="B15:M15"/>
    <mergeCell ref="N15:N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9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35.125" style="0" customWidth="1"/>
    <col min="2" max="4" width="7.25390625" style="0" customWidth="1"/>
    <col min="5" max="5" width="7.125" style="0" customWidth="1"/>
    <col min="6" max="6" width="6.25390625" style="0" customWidth="1"/>
    <col min="7" max="7" width="7.00390625" style="0" customWidth="1"/>
    <col min="8" max="8" width="7.125" style="0" customWidth="1"/>
    <col min="9" max="9" width="6.375" style="0" customWidth="1"/>
    <col min="10" max="10" width="6.75390625" style="0" customWidth="1"/>
    <col min="11" max="11" width="7.375" style="0" customWidth="1"/>
    <col min="12" max="12" width="6.25390625" style="0" customWidth="1"/>
    <col min="13" max="13" width="7.25390625" style="0" customWidth="1"/>
  </cols>
  <sheetData>
    <row r="3" spans="1:14" ht="13.5" thickBot="1">
      <c r="A3" s="118" t="s">
        <v>89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12.75">
      <c r="A4" s="114" t="s">
        <v>1</v>
      </c>
      <c r="B4" s="114" t="s">
        <v>87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5"/>
      <c r="N4" s="116" t="s">
        <v>86</v>
      </c>
    </row>
    <row r="5" spans="1:14" ht="12.75">
      <c r="A5" s="114"/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1">
        <v>12</v>
      </c>
      <c r="N5" s="117"/>
    </row>
    <row r="6" spans="1:14" ht="12.75">
      <c r="A6" s="15" t="s">
        <v>90</v>
      </c>
      <c r="B6" s="15"/>
      <c r="C6" s="15"/>
      <c r="D6" s="15">
        <v>10</v>
      </c>
      <c r="E6" s="15"/>
      <c r="F6" s="15"/>
      <c r="G6" s="15"/>
      <c r="H6" s="15"/>
      <c r="I6" s="15">
        <v>20</v>
      </c>
      <c r="J6" s="15">
        <v>20</v>
      </c>
      <c r="K6" s="15"/>
      <c r="L6" s="15"/>
      <c r="M6" s="32"/>
      <c r="N6" s="34">
        <f>SUM(B6:M6)</f>
        <v>50</v>
      </c>
    </row>
    <row r="7" spans="1:14" ht="12.75">
      <c r="A7" s="15" t="s">
        <v>91</v>
      </c>
      <c r="B7" s="15"/>
      <c r="C7" s="15"/>
      <c r="D7" s="15"/>
      <c r="E7" s="15"/>
      <c r="F7" s="15"/>
      <c r="G7" s="15"/>
      <c r="H7" s="15"/>
      <c r="I7" s="15">
        <v>30</v>
      </c>
      <c r="J7" s="15">
        <v>30</v>
      </c>
      <c r="K7" s="15"/>
      <c r="L7" s="15"/>
      <c r="M7" s="32"/>
      <c r="N7" s="34">
        <f>SUM(B7:M7)</f>
        <v>60</v>
      </c>
    </row>
    <row r="8" spans="1:14" ht="13.5" thickBot="1">
      <c r="A8" s="37" t="s">
        <v>92</v>
      </c>
      <c r="B8" s="37"/>
      <c r="C8" s="37"/>
      <c r="D8" s="37"/>
      <c r="E8" s="37"/>
      <c r="F8" s="37">
        <v>30</v>
      </c>
      <c r="G8" s="37">
        <v>70</v>
      </c>
      <c r="H8" s="37"/>
      <c r="I8" s="37"/>
      <c r="J8" s="37"/>
      <c r="K8" s="37"/>
      <c r="L8" s="37"/>
      <c r="M8" s="38"/>
      <c r="N8" s="35">
        <f>SUM(B8:M8)</f>
        <v>100</v>
      </c>
    </row>
    <row r="9" spans="1:14" ht="16.5" thickBot="1">
      <c r="A9" s="48" t="s">
        <v>42</v>
      </c>
      <c r="B9" s="40"/>
      <c r="C9" s="40"/>
      <c r="D9" s="40">
        <f>SUM(D6:D8)</f>
        <v>10</v>
      </c>
      <c r="E9" s="40"/>
      <c r="F9" s="40">
        <f>SUM(F6:F8)</f>
        <v>30</v>
      </c>
      <c r="G9" s="40">
        <f>SUM(G6:G8)</f>
        <v>70</v>
      </c>
      <c r="H9" s="40"/>
      <c r="I9" s="40">
        <f>SUM(I6:I8)</f>
        <v>50</v>
      </c>
      <c r="J9" s="40">
        <f>SUM(J6:J8)</f>
        <v>50</v>
      </c>
      <c r="K9" s="40"/>
      <c r="L9" s="40"/>
      <c r="M9" s="41"/>
      <c r="N9" s="49">
        <f>SUM(B9:M9)</f>
        <v>210</v>
      </c>
    </row>
  </sheetData>
  <sheetProtection/>
  <mergeCells count="4">
    <mergeCell ref="A3:N3"/>
    <mergeCell ref="A4:A5"/>
    <mergeCell ref="B4:M4"/>
    <mergeCell ref="N4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$$$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$$$</dc:creator>
  <cp:keywords/>
  <dc:description/>
  <cp:lastModifiedBy>Hisamutdinova</cp:lastModifiedBy>
  <cp:lastPrinted>2018-03-24T08:21:35Z</cp:lastPrinted>
  <dcterms:created xsi:type="dcterms:W3CDTF">2008-02-05T06:12:06Z</dcterms:created>
  <dcterms:modified xsi:type="dcterms:W3CDTF">2018-03-27T05:56:19Z</dcterms:modified>
  <cp:category/>
  <cp:version/>
  <cp:contentType/>
  <cp:contentStatus/>
</cp:coreProperties>
</file>