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Лист1!$A$1:$G$29</definedName>
  </definedNames>
  <calcPr calcId="124519"/>
</workbook>
</file>

<file path=xl/calcChain.xml><?xml version="1.0" encoding="utf-8"?>
<calcChain xmlns="http://schemas.openxmlformats.org/spreadsheetml/2006/main">
  <c r="F25" i="1"/>
  <c r="G13"/>
  <c r="F13"/>
  <c r="E13"/>
  <c r="E27"/>
  <c r="E26"/>
  <c r="E25"/>
  <c r="D24"/>
  <c r="E24"/>
  <c r="E23"/>
  <c r="E22"/>
  <c r="E21"/>
  <c r="D13" l="1"/>
  <c r="G19" l="1"/>
  <c r="F19"/>
  <c r="E19"/>
  <c r="D19"/>
  <c r="D8"/>
  <c r="D28" l="1"/>
  <c r="E28"/>
  <c r="F28"/>
  <c r="G28"/>
  <c r="C28"/>
</calcChain>
</file>

<file path=xl/sharedStrings.xml><?xml version="1.0" encoding="utf-8"?>
<sst xmlns="http://schemas.openxmlformats.org/spreadsheetml/2006/main" count="34" uniqueCount="34">
  <si>
    <t>Наименование муниципальных программ</t>
  </si>
  <si>
    <t>на 2019 год</t>
  </si>
  <si>
    <t>муниципальная программа в области энергосбережения и повышения энергетической эффективности  муниципального образования город Заринск Алтайского края на 2010-2020 годы</t>
  </si>
  <si>
    <t xml:space="preserve">муниципальная программа "Улучшение условий и охраны труда в городе Заринске на 2018 - 2020 годы" </t>
  </si>
  <si>
    <t xml:space="preserve">муниципальная программа "Улучшение обеспечения КГБУЗ "Центральная городская больница, г. Заринск" медицинскими кадрами на 2018-2020 годы"  </t>
  </si>
  <si>
    <t>муниципальная программа «Содействие занятости населения города Заринска на 2018 год»</t>
  </si>
  <si>
    <t xml:space="preserve">  муниципальная  программа «Организация отдыха, оздоровления и занятости детей, подростков и молодежи города Заринска в каникулярный период» на 2017-2019 годы </t>
  </si>
  <si>
    <t xml:space="preserve"> муниципальная программа «Молодежь Заринска» на 2016-2020 годы </t>
  </si>
  <si>
    <t xml:space="preserve">муниципальная программа «Развитие образования в городе Заринске» на 2017-2019 годы </t>
  </si>
  <si>
    <t xml:space="preserve">муниципальная   программа «Капитальный ремонт общеобразовательных  учреждений города Заринска» на 2017-2025 годы </t>
  </si>
  <si>
    <t xml:space="preserve">муниципальная  программа «Развитие культуры города Заринска на 2018-2020 годы» </t>
  </si>
  <si>
    <t xml:space="preserve">муниципальная программа "Развитие физической культуры и спорта в городе Заринске   на 2016-2020 годы" </t>
  </si>
  <si>
    <t xml:space="preserve"> муниципальная Программа «Поддержка и развитие малого и среднего предпринимательства в городе Заринске» на 2017-2019 годы  </t>
  </si>
  <si>
    <t xml:space="preserve">муниципальная программа "Профилактика преступлений и иных правонарушений в городе Заринске на 2017-2020 годы" </t>
  </si>
  <si>
    <t xml:space="preserve">муниципальная программа «Повышение безопасности дорожного движения в городе Заринске Алтайского края на 2013-2020 годы» </t>
  </si>
  <si>
    <t xml:space="preserve"> муниципальная программа «Комплексные меры противодействия злоупотреблению наркотиками и их незаконному обороту в городе Заринске» на 2018-2020 годы </t>
  </si>
  <si>
    <t xml:space="preserve">Адресная инвестиционная программа города Заринска на 2016-2018 годы </t>
  </si>
  <si>
    <t xml:space="preserve">программа "Стимулирование развития жилищного строительства на 2016-2020 годы в муниципальном образовании город Заринск Алтайского края" </t>
  </si>
  <si>
    <t>Муниципальная программа "Развитие дорожного хозяйства города Заринска Алтайского края  на 2016-2018 годы"</t>
  </si>
  <si>
    <t xml:space="preserve">муниципальная программа "Формирование современной городской среды на территории муниципального образования город Заринск Алтайского края"  на 2018-2022 годы  </t>
  </si>
  <si>
    <t xml:space="preserve">муниципальная программа «Комплексное развитие систем коммунальной инфраструктуры муниципального образования город Заринск Алтайского края" на 2018-2029 годы </t>
  </si>
  <si>
    <t xml:space="preserve">муниципальная программа «Комплексное развитие  транспортной  инфраструктуры муниципального образования город Заринск Алтайского края" на 2018-2029 годы </t>
  </si>
  <si>
    <t>муниципальная программа «Информатизация органов местного самоуправления города Заринска» на 2019–2021 годы</t>
  </si>
  <si>
    <t>№ п/п</t>
  </si>
  <si>
    <t xml:space="preserve">муниципальная программа «Обеспечение жильем молодых семей в городе Заринске» на 2016-2020 годы </t>
  </si>
  <si>
    <t>Фактическое исполнение                   за 2017 год</t>
  </si>
  <si>
    <t>Ожидаемое исполнение                   за 2018 год</t>
  </si>
  <si>
    <t>тыс.рублей</t>
  </si>
  <si>
    <t>на 2020год</t>
  </si>
  <si>
    <t>на 2021 год</t>
  </si>
  <si>
    <t>среднесрочный план</t>
  </si>
  <si>
    <t>проект бюджета</t>
  </si>
  <si>
    <t xml:space="preserve">ВСЕГО </t>
  </si>
  <si>
    <t>Информация о расходах бюджета города Заринска по муниципальным программам на 2019 год в сравнении с ожидаемым исполнением за 2018 год и отчетом за 2017 год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</si>
</sst>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left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topLeftCell="A2" zoomScale="90" zoomScaleSheetLayoutView="90" workbookViewId="0">
      <selection activeCell="A29" sqref="A29:B29"/>
    </sheetView>
  </sheetViews>
  <sheetFormatPr defaultRowHeight="18.75"/>
  <cols>
    <col min="1" max="1" width="4.85546875" style="13" customWidth="1"/>
    <col min="2" max="2" width="78.7109375" style="7" customWidth="1"/>
    <col min="3" max="3" width="20.7109375" style="8" customWidth="1"/>
    <col min="4" max="5" width="20.7109375" style="14" customWidth="1"/>
    <col min="6" max="7" width="20.7109375" style="14" hidden="1" customWidth="1"/>
  </cols>
  <sheetData>
    <row r="1" spans="1:7" hidden="1">
      <c r="B1" s="16"/>
      <c r="C1" s="16"/>
      <c r="D1" s="16"/>
      <c r="E1" s="16"/>
      <c r="F1" s="16"/>
      <c r="G1" s="16"/>
    </row>
    <row r="2" spans="1:7" ht="38.25" customHeight="1">
      <c r="A2" s="20" t="s">
        <v>33</v>
      </c>
      <c r="B2" s="20"/>
      <c r="C2" s="20"/>
      <c r="D2" s="20"/>
      <c r="E2" s="20"/>
      <c r="F2" s="20"/>
      <c r="G2" s="20"/>
    </row>
    <row r="3" spans="1:7">
      <c r="B3" s="19"/>
      <c r="C3" s="19"/>
      <c r="D3" s="19"/>
      <c r="E3" s="19"/>
      <c r="F3" s="19"/>
      <c r="G3" s="15" t="s">
        <v>27</v>
      </c>
    </row>
    <row r="4" spans="1:7" ht="39.75" customHeight="1">
      <c r="A4" s="26" t="s">
        <v>23</v>
      </c>
      <c r="B4" s="24" t="s">
        <v>0</v>
      </c>
      <c r="C4" s="22" t="s">
        <v>25</v>
      </c>
      <c r="D4" s="22" t="s">
        <v>26</v>
      </c>
      <c r="E4" s="2" t="s">
        <v>31</v>
      </c>
      <c r="F4" s="17" t="s">
        <v>30</v>
      </c>
      <c r="G4" s="18"/>
    </row>
    <row r="5" spans="1:7" ht="37.5" customHeight="1">
      <c r="A5" s="27"/>
      <c r="B5" s="25"/>
      <c r="C5" s="23"/>
      <c r="D5" s="23"/>
      <c r="E5" s="2" t="s">
        <v>1</v>
      </c>
      <c r="F5" s="2" t="s">
        <v>28</v>
      </c>
      <c r="G5" s="2" t="s">
        <v>29</v>
      </c>
    </row>
    <row r="6" spans="1:7" s="12" customFormat="1" ht="61.5" customHeight="1">
      <c r="A6" s="5">
        <v>1</v>
      </c>
      <c r="B6" s="3" t="s">
        <v>2</v>
      </c>
      <c r="C6" s="9">
        <v>0</v>
      </c>
      <c r="D6" s="9">
        <v>3113.8130000000001</v>
      </c>
      <c r="E6" s="9">
        <v>3113.8130000000001</v>
      </c>
      <c r="F6" s="9">
        <v>3113.8130000000001</v>
      </c>
      <c r="G6" s="9">
        <v>3113.8130000000001</v>
      </c>
    </row>
    <row r="7" spans="1:7" s="12" customFormat="1" ht="39" customHeight="1">
      <c r="A7" s="5">
        <v>2</v>
      </c>
      <c r="B7" s="3" t="s">
        <v>3</v>
      </c>
      <c r="C7" s="9">
        <v>0</v>
      </c>
      <c r="D7" s="4">
        <v>0.5</v>
      </c>
      <c r="E7" s="4">
        <v>0.5</v>
      </c>
      <c r="F7" s="4">
        <v>0.5</v>
      </c>
      <c r="G7" s="4">
        <v>0.5</v>
      </c>
    </row>
    <row r="8" spans="1:7" s="12" customFormat="1" ht="56.25" customHeight="1">
      <c r="A8" s="5">
        <v>3</v>
      </c>
      <c r="B8" s="3" t="s">
        <v>4</v>
      </c>
      <c r="C8" s="10">
        <v>404.74200000000002</v>
      </c>
      <c r="D8" s="2">
        <f>545+188.5</f>
        <v>733.5</v>
      </c>
      <c r="E8" s="2">
        <v>865</v>
      </c>
      <c r="F8" s="2">
        <v>1115</v>
      </c>
      <c r="G8" s="2">
        <v>1115</v>
      </c>
    </row>
    <row r="9" spans="1:7" s="12" customFormat="1" ht="43.5" customHeight="1">
      <c r="A9" s="5">
        <v>4</v>
      </c>
      <c r="B9" s="3" t="s">
        <v>5</v>
      </c>
      <c r="C9" s="9">
        <v>810.04499999999996</v>
      </c>
      <c r="D9" s="9">
        <v>922.73099999999999</v>
      </c>
      <c r="E9" s="9">
        <v>922.73099999999999</v>
      </c>
      <c r="F9" s="9">
        <v>922.73099999999999</v>
      </c>
      <c r="G9" s="9">
        <v>922.73099999999999</v>
      </c>
    </row>
    <row r="10" spans="1:7" ht="57.75" customHeight="1">
      <c r="A10" s="5">
        <v>5</v>
      </c>
      <c r="B10" s="3" t="s">
        <v>6</v>
      </c>
      <c r="C10" s="10">
        <v>2213.8000000000002</v>
      </c>
      <c r="D10" s="10">
        <v>2213.8000000000002</v>
      </c>
      <c r="E10" s="10">
        <v>2213.8000000000002</v>
      </c>
      <c r="F10" s="10">
        <v>2213.8000000000002</v>
      </c>
      <c r="G10" s="10">
        <v>2213.8000000000002</v>
      </c>
    </row>
    <row r="11" spans="1:7" ht="37.5" customHeight="1">
      <c r="A11" s="5">
        <v>6</v>
      </c>
      <c r="B11" s="3" t="s">
        <v>7</v>
      </c>
      <c r="C11" s="10">
        <v>60</v>
      </c>
      <c r="D11" s="10">
        <v>60</v>
      </c>
      <c r="E11" s="10">
        <v>60</v>
      </c>
      <c r="F11" s="10">
        <v>60</v>
      </c>
      <c r="G11" s="10">
        <v>60</v>
      </c>
    </row>
    <row r="12" spans="1:7" ht="42" customHeight="1">
      <c r="A12" s="5">
        <v>7</v>
      </c>
      <c r="B12" s="3" t="s">
        <v>24</v>
      </c>
      <c r="C12" s="9">
        <v>888.4</v>
      </c>
      <c r="D12" s="9">
        <v>2260.4</v>
      </c>
      <c r="E12" s="9">
        <v>1000</v>
      </c>
      <c r="F12" s="9">
        <v>1000</v>
      </c>
      <c r="G12" s="9">
        <v>1000</v>
      </c>
    </row>
    <row r="13" spans="1:7" ht="39" customHeight="1">
      <c r="A13" s="5">
        <v>8</v>
      </c>
      <c r="B13" s="3" t="s">
        <v>8</v>
      </c>
      <c r="C13" s="9">
        <v>109057.337</v>
      </c>
      <c r="D13" s="9">
        <f>117363.536+20+171.63-5486.49576</f>
        <v>112068.67023999999</v>
      </c>
      <c r="E13" s="9">
        <f>141740.805-5998.54</f>
        <v>135742.26499999998</v>
      </c>
      <c r="F13" s="9">
        <f>146509.168-148.54</f>
        <v>146360.628</v>
      </c>
      <c r="G13" s="9">
        <f>153410.213-148.54</f>
        <v>153261.67299999998</v>
      </c>
    </row>
    <row r="14" spans="1:7" ht="56.25" customHeight="1">
      <c r="A14" s="5">
        <v>9</v>
      </c>
      <c r="B14" s="3" t="s">
        <v>9</v>
      </c>
      <c r="C14" s="10">
        <v>485.42</v>
      </c>
      <c r="D14" s="10">
        <v>790</v>
      </c>
      <c r="E14" s="10">
        <v>100</v>
      </c>
      <c r="F14" s="10">
        <v>100</v>
      </c>
      <c r="G14" s="10">
        <v>100</v>
      </c>
    </row>
    <row r="15" spans="1:7" ht="40.5" customHeight="1">
      <c r="A15" s="5">
        <v>10</v>
      </c>
      <c r="B15" s="3" t="s">
        <v>10</v>
      </c>
      <c r="C15" s="10">
        <v>39969.741999999998</v>
      </c>
      <c r="D15" s="10">
        <v>41564.218000000001</v>
      </c>
      <c r="E15" s="10">
        <v>33231.775000000001</v>
      </c>
      <c r="F15" s="10">
        <v>33320.099000000002</v>
      </c>
      <c r="G15" s="10">
        <v>33255.864000000001</v>
      </c>
    </row>
    <row r="16" spans="1:7" ht="41.25" customHeight="1">
      <c r="A16" s="5">
        <v>11</v>
      </c>
      <c r="B16" s="3" t="s">
        <v>11</v>
      </c>
      <c r="C16" s="9">
        <v>4457.875</v>
      </c>
      <c r="D16" s="9">
        <v>5001.8549999999996</v>
      </c>
      <c r="E16" s="9">
        <v>4500</v>
      </c>
      <c r="F16" s="9">
        <v>4500</v>
      </c>
      <c r="G16" s="9">
        <v>4500</v>
      </c>
    </row>
    <row r="17" spans="1:7" ht="57" customHeight="1">
      <c r="A17" s="5">
        <v>12</v>
      </c>
      <c r="B17" s="3" t="s">
        <v>12</v>
      </c>
      <c r="C17" s="10">
        <v>165</v>
      </c>
      <c r="D17" s="2">
        <v>170</v>
      </c>
      <c r="E17" s="10">
        <v>300</v>
      </c>
      <c r="F17" s="10">
        <v>300</v>
      </c>
      <c r="G17" s="10">
        <v>300</v>
      </c>
    </row>
    <row r="18" spans="1:7" ht="39.75" customHeight="1">
      <c r="A18" s="5">
        <v>13</v>
      </c>
      <c r="B18" s="3" t="s">
        <v>13</v>
      </c>
      <c r="C18" s="10">
        <v>114.39</v>
      </c>
      <c r="D18" s="10">
        <v>203.941</v>
      </c>
      <c r="E18" s="2">
        <v>196</v>
      </c>
      <c r="F18" s="2">
        <v>196</v>
      </c>
      <c r="G18" s="2">
        <v>196</v>
      </c>
    </row>
    <row r="19" spans="1:7" ht="56.25" customHeight="1">
      <c r="A19" s="5">
        <v>14</v>
      </c>
      <c r="B19" s="3" t="s">
        <v>14</v>
      </c>
      <c r="C19" s="10">
        <v>1436.039</v>
      </c>
      <c r="D19" s="10">
        <f>3180+200</f>
        <v>3380</v>
      </c>
      <c r="E19" s="10">
        <f>2900+200</f>
        <v>3100</v>
      </c>
      <c r="F19" s="10">
        <f>2900+300</f>
        <v>3200</v>
      </c>
      <c r="G19" s="10">
        <f>2900+300</f>
        <v>3200</v>
      </c>
    </row>
    <row r="20" spans="1:7" ht="61.5" customHeight="1">
      <c r="A20" s="5">
        <v>15</v>
      </c>
      <c r="B20" s="3" t="s">
        <v>15</v>
      </c>
      <c r="C20" s="9">
        <v>75</v>
      </c>
      <c r="D20" s="9">
        <v>75</v>
      </c>
      <c r="E20" s="9">
        <v>75</v>
      </c>
      <c r="F20" s="9">
        <v>75</v>
      </c>
      <c r="G20" s="9">
        <v>75</v>
      </c>
    </row>
    <row r="21" spans="1:7" ht="36.75" customHeight="1">
      <c r="A21" s="5">
        <v>16</v>
      </c>
      <c r="B21" s="3" t="s">
        <v>16</v>
      </c>
      <c r="C21" s="10">
        <v>5526.3370000000004</v>
      </c>
      <c r="D21" s="10">
        <v>6651.3329999999996</v>
      </c>
      <c r="E21" s="10">
        <f>16600-6000</f>
        <v>10600</v>
      </c>
      <c r="F21" s="10">
        <v>21600</v>
      </c>
      <c r="G21" s="10">
        <v>21600</v>
      </c>
    </row>
    <row r="22" spans="1:7" ht="58.5" customHeight="1">
      <c r="A22" s="5">
        <v>17</v>
      </c>
      <c r="B22" s="3" t="s">
        <v>17</v>
      </c>
      <c r="C22" s="10">
        <v>1867.489</v>
      </c>
      <c r="D22" s="10">
        <v>3195.11</v>
      </c>
      <c r="E22" s="10">
        <f>4550-160</f>
        <v>4390</v>
      </c>
      <c r="F22" s="10">
        <v>2200</v>
      </c>
      <c r="G22" s="10">
        <v>1500</v>
      </c>
    </row>
    <row r="23" spans="1:7" ht="43.5" customHeight="1">
      <c r="A23" s="5">
        <v>18</v>
      </c>
      <c r="B23" s="3" t="s">
        <v>18</v>
      </c>
      <c r="C23" s="10">
        <v>25379.183000000001</v>
      </c>
      <c r="D23" s="10">
        <v>34886.228999999999</v>
      </c>
      <c r="E23" s="10">
        <f>34850-1754</f>
        <v>33096</v>
      </c>
      <c r="F23" s="10">
        <v>34850</v>
      </c>
      <c r="G23" s="10">
        <v>34850</v>
      </c>
    </row>
    <row r="24" spans="1:7" ht="57.75" customHeight="1">
      <c r="A24" s="5">
        <v>19</v>
      </c>
      <c r="B24" s="3" t="s">
        <v>19</v>
      </c>
      <c r="C24" s="10">
        <v>329.51900000000001</v>
      </c>
      <c r="D24" s="10">
        <f>3331.675-279.763</f>
        <v>3051.9120000000003</v>
      </c>
      <c r="E24" s="10">
        <f>0+288.889</f>
        <v>288.88900000000001</v>
      </c>
      <c r="F24" s="10">
        <v>0</v>
      </c>
      <c r="G24" s="10">
        <v>0</v>
      </c>
    </row>
    <row r="25" spans="1:7" ht="55.5" customHeight="1">
      <c r="A25" s="5">
        <v>20</v>
      </c>
      <c r="B25" s="3" t="s">
        <v>20</v>
      </c>
      <c r="C25" s="10">
        <v>975.08100000000002</v>
      </c>
      <c r="D25" s="10">
        <v>6739.585</v>
      </c>
      <c r="E25" s="10">
        <f>9500-6500</f>
        <v>3000</v>
      </c>
      <c r="F25" s="10">
        <f>9500</f>
        <v>9500</v>
      </c>
      <c r="G25" s="10">
        <v>6500</v>
      </c>
    </row>
    <row r="26" spans="1:7" ht="58.5" customHeight="1">
      <c r="A26" s="5">
        <v>21</v>
      </c>
      <c r="B26" s="3" t="s">
        <v>21</v>
      </c>
      <c r="C26" s="10">
        <v>0</v>
      </c>
      <c r="D26" s="10">
        <v>0</v>
      </c>
      <c r="E26" s="10">
        <f>9133.643-9133.643</f>
        <v>0</v>
      </c>
      <c r="F26" s="10">
        <v>14300</v>
      </c>
      <c r="G26" s="10">
        <v>13400</v>
      </c>
    </row>
    <row r="27" spans="1:7" s="1" customFormat="1" ht="40.5" customHeight="1" thickBot="1">
      <c r="A27" s="5">
        <v>22</v>
      </c>
      <c r="B27" s="3" t="s">
        <v>22</v>
      </c>
      <c r="C27" s="10">
        <v>0</v>
      </c>
      <c r="D27" s="10">
        <v>0</v>
      </c>
      <c r="E27" s="10">
        <f>200-100</f>
        <v>100</v>
      </c>
      <c r="F27" s="10">
        <v>150</v>
      </c>
      <c r="G27" s="10">
        <v>150</v>
      </c>
    </row>
    <row r="28" spans="1:7" ht="35.25" customHeight="1" thickBot="1">
      <c r="A28" s="5"/>
      <c r="B28" s="6" t="s">
        <v>32</v>
      </c>
      <c r="C28" s="11">
        <f>SUM(C6:C27)</f>
        <v>194215.39899999998</v>
      </c>
      <c r="D28" s="11">
        <f>SUM(D6:D27)</f>
        <v>227082.59724</v>
      </c>
      <c r="E28" s="11">
        <f>SUM(E6:E27)</f>
        <v>236895.77299999999</v>
      </c>
      <c r="F28" s="11">
        <f>SUM(F6:F27)</f>
        <v>279077.571</v>
      </c>
      <c r="G28" s="11">
        <f>SUM(G6:G27)</f>
        <v>281314.38099999999</v>
      </c>
    </row>
    <row r="29" spans="1:7">
      <c r="A29" s="21"/>
      <c r="B29" s="21"/>
    </row>
  </sheetData>
  <mergeCells count="9">
    <mergeCell ref="B1:G1"/>
    <mergeCell ref="F4:G4"/>
    <mergeCell ref="B3:F3"/>
    <mergeCell ref="A2:G2"/>
    <mergeCell ref="A29:B29"/>
    <mergeCell ref="C4:C5"/>
    <mergeCell ref="D4:D5"/>
    <mergeCell ref="B4:B5"/>
    <mergeCell ref="A4:A5"/>
  </mergeCells>
  <pageMargins left="0.23622047244094491" right="0.24" top="0.74803149606299213" bottom="0.74803149606299213" header="0.31496062992125984" footer="0.31496062992125984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2018-11-08T09:33:53Z</dcterms:modified>
</cp:coreProperties>
</file>