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35"/>
  </bookViews>
  <sheets>
    <sheet name="RegistryRepair" sheetId="1" r:id="rId1"/>
  </sheets>
  <calcPr calcId="145621"/>
</workbook>
</file>

<file path=xl/calcChain.xml><?xml version="1.0" encoding="utf-8"?>
<calcChain xmlns="http://schemas.openxmlformats.org/spreadsheetml/2006/main">
  <c r="C63" i="1" l="1"/>
  <c r="Q63" i="1"/>
  <c r="R54" i="1" l="1"/>
  <c r="Q54" i="1"/>
  <c r="S62" i="1"/>
  <c r="S54" i="1" s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C54" i="1" l="1"/>
  <c r="C62" i="1"/>
  <c r="C58" i="1"/>
  <c r="C52" i="1"/>
  <c r="C50" i="1"/>
  <c r="C49" i="1"/>
  <c r="C48" i="1"/>
  <c r="C47" i="1"/>
  <c r="C44" i="1" l="1"/>
  <c r="C64" i="1"/>
  <c r="R30" i="1"/>
  <c r="C33" i="1" l="1"/>
  <c r="C32" i="1"/>
  <c r="E31" i="1"/>
  <c r="D31" i="1"/>
  <c r="D30" i="1" s="1"/>
</calcChain>
</file>

<file path=xl/sharedStrings.xml><?xml version="1.0" encoding="utf-8"?>
<sst xmlns="http://schemas.openxmlformats.org/spreadsheetml/2006/main" count="109" uniqueCount="69">
  <si>
    <t>Реестр многоквартирных домов по видам капитального ремонта  (за счет средств фонда капитального ремонта на счете Регионального оператора)</t>
  </si>
  <si>
    <t>№
п/п</t>
  </si>
  <si>
    <t>Адрес МКД</t>
  </si>
  <si>
    <t>Стоимость
капитального
ремонта
ВСЕГО</t>
  </si>
  <si>
    <t>Виды, установленные ч.1 ст.166 Жилищного Кодекса РФ</t>
  </si>
  <si>
    <t>Виды, установленные нормативным правовым актом Алтайского края</t>
  </si>
  <si>
    <t>Ремонт
внутридомовых
инженерных
систем</t>
  </si>
  <si>
    <t>Ремонт, замена, модернизация лифтов, ремонт лифтовых шахт, машинных и блочных помещений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</si>
  <si>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</si>
  <si>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</si>
  <si>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</si>
  <si>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</si>
  <si>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</si>
  <si>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Установка
общедомовых
приборов
учета</t>
  </si>
  <si>
    <t>     руб.     </t>
  </si>
  <si>
    <t>     ед.     </t>
  </si>
  <si>
    <t>     кв.м.     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</si>
  <si>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</si>
  <si>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</si>
  <si>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</si>
  <si>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</si>
  <si>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</si>
  <si>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</si>
  <si>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</si>
  <si>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</si>
  <si>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</si>
  <si>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</si>
  <si>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</si>
  <si>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</si>
  <si>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</si>
  <si>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</si>
  <si>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</si>
  <si>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</si>
  <si>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</si>
  <si>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Итого по г. Заринску 2020 год</t>
  </si>
  <si>
    <t>г. Заринск, ул. 25 Партсъезда, д. 18</t>
  </si>
  <si>
    <t>г. Заринск, ул. 25 Партсъезда, д. 30</t>
  </si>
  <si>
    <t>г. Заринск, ул. 25 Партсъезда, д. 44</t>
  </si>
  <si>
    <t>г. Заринск, ул. 40 лет Победы, д. 4</t>
  </si>
  <si>
    <t>г. Заринск, ул. 40 лет Победы, д. 6</t>
  </si>
  <si>
    <t>г. Заринск, ул. Металлургов, д. 13</t>
  </si>
  <si>
    <t>г. Заринск, ул. Металлургов, д. 20</t>
  </si>
  <si>
    <t>г. Заринск, ул. Союза Республик, д. 1</t>
  </si>
  <si>
    <t>г. Заринск, пр-кт Строителей, д. 25/4</t>
  </si>
  <si>
    <t>г. Заринск, пр-кт Строителей, д. 28</t>
  </si>
  <si>
    <t>г. Заринск, ул. Таратынова, д. 1</t>
  </si>
  <si>
    <t>ХВС</t>
  </si>
  <si>
    <t>ГВС</t>
  </si>
  <si>
    <t>пог.м</t>
  </si>
  <si>
    <t>Итого по городу Заринску по 2021 году</t>
  </si>
  <si>
    <t>г. Заринск, ул. Крупской, д. 23</t>
  </si>
  <si>
    <t>г. Заринск, ул. Металлургов, д. 12</t>
  </si>
  <si>
    <t>г. Заринск, ул. Металлургов, д. 14</t>
  </si>
  <si>
    <t>г. Заринск, ул. Металлургов, д. 14/1</t>
  </si>
  <si>
    <t>г. Заринск, ул. Советская, д. 30</t>
  </si>
  <si>
    <t>г. Заринск, ул. Союза Республик, д. 18</t>
  </si>
  <si>
    <t>г. Заринск, пр-кт Строителей, д. 35/1</t>
  </si>
  <si>
    <t>Итого по городу Заринску по 2022 году</t>
  </si>
  <si>
    <t>г. Заринск, пер. 3-й Железнодорожный, д. 10</t>
  </si>
  <si>
    <t>г. Заринск, ул. 40 лет Победы, д. 4/1</t>
  </si>
  <si>
    <t>г. Заринск, ул. Металлургов, д. 1</t>
  </si>
  <si>
    <t>г. Заринск, ул. Металлургов, д. 3</t>
  </si>
  <si>
    <t>г. Заринск, ул. Союза Республик, д. 18/1</t>
  </si>
  <si>
    <t>г. Заринск, пр-кт Строителей, д. 37/1</t>
  </si>
  <si>
    <t>г. Заринск, ул. Чкалова, д. 14</t>
  </si>
  <si>
    <t xml:space="preserve">Первый заместитель главы администрации города                          _____________________________                                         В.Н.Нагорных </t>
  </si>
  <si>
    <t>итого</t>
  </si>
  <si>
    <t>исп.Марьясова О.Ю.</t>
  </si>
  <si>
    <t>Переустройство
невентилируемой
крыши на
вентилируемую
крышу,
устройство
выходов на
кровлю  без утепления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</si>
</sst>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color indexed="64"/>
      <name val="Times New Roman"/>
      <family val="1"/>
      <charset val="204"/>
    </font>
    <font>
      <b/>
      <sz val="7"/>
      <color indexed="64"/>
      <name val="Times New Roman"/>
      <family val="1"/>
      <charset val="204"/>
    </font>
    <font>
      <sz val="7"/>
      <color indexed="64"/>
      <name val="Times New Roman"/>
      <family val="1"/>
      <charset val="204"/>
    </font>
    <font>
      <sz val="11"/>
      <color indexed="64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48">
    <xf numFmtId="0" fontId="0" fillId="0" borderId="0" applyNumberFormat="0" applyFill="0" applyBorder="0" applyProtection="0">
      <alignment vertical="top" wrapText="1" shrinkToFi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Protection="0">
      <alignment horizontal="center" vertical="top"/>
    </xf>
    <xf numFmtId="0" fontId="19" fillId="0" borderId="0" applyNumberFormat="0" applyFill="0" applyBorder="0" applyProtection="0">
      <alignment horizontal="right" vertical="top"/>
    </xf>
    <xf numFmtId="0" fontId="20" fillId="0" borderId="0" applyNumberFormat="0" applyFill="0" applyBorder="0" applyProtection="0">
      <alignment horizontal="left" vertical="top"/>
    </xf>
    <xf numFmtId="0" fontId="18" fillId="0" borderId="10" applyNumberFormat="0" applyFill="0" applyProtection="0">
      <alignment vertical="top"/>
    </xf>
    <xf numFmtId="4" fontId="21" fillId="0" borderId="10" applyFill="0" applyProtection="0">
      <alignment horizontal="right" vertical="top"/>
    </xf>
    <xf numFmtId="0" fontId="22" fillId="0" borderId="10" applyNumberFormat="0" applyFill="0" applyProtection="0">
      <alignment horizontal="right" vertical="top"/>
    </xf>
  </cellStyleXfs>
  <cellXfs count="100">
    <xf numFmtId="0" fontId="0" fillId="0" borderId="0" xfId="0">
      <alignment vertical="top" wrapText="1" shrinkToFit="1"/>
    </xf>
    <xf numFmtId="0" fontId="0" fillId="0" borderId="10" xfId="0" applyFont="1" applyFill="1" applyBorder="1" applyAlignment="1">
      <alignment horizontal="center" vertical="top" wrapText="1"/>
    </xf>
    <xf numFmtId="4" fontId="24" fillId="0" borderId="10" xfId="0" applyNumberFormat="1" applyFont="1" applyFill="1" applyBorder="1" applyAlignment="1">
      <alignment horizontal="right" vertical="top" shrinkToFit="1"/>
    </xf>
    <xf numFmtId="0" fontId="0" fillId="0" borderId="10" xfId="0" applyFont="1" applyFill="1" applyBorder="1" applyAlignment="1">
      <alignment horizontal="left" vertical="top" wrapText="1"/>
    </xf>
    <xf numFmtId="4" fontId="0" fillId="0" borderId="10" xfId="0" applyNumberFormat="1" applyFont="1" applyFill="1" applyBorder="1" applyAlignment="1">
      <alignment horizontal="right" vertical="top" shrinkToFit="1"/>
    </xf>
    <xf numFmtId="4" fontId="0" fillId="0" borderId="12" xfId="0" applyNumberFormat="1" applyFont="1" applyFill="1" applyBorder="1" applyAlignment="1">
      <alignment horizontal="center" vertical="top" shrinkToFit="1"/>
    </xf>
    <xf numFmtId="4" fontId="0" fillId="0" borderId="14" xfId="0" applyNumberFormat="1" applyFont="1" applyFill="1" applyBorder="1" applyAlignment="1">
      <alignment horizontal="center" vertical="top" shrinkToFit="1"/>
    </xf>
    <xf numFmtId="4" fontId="0" fillId="0" borderId="13" xfId="0" applyNumberFormat="1" applyFont="1" applyFill="1" applyBorder="1" applyAlignment="1">
      <alignment horizontal="center" vertical="top" shrinkToFit="1"/>
    </xf>
    <xf numFmtId="4" fontId="26" fillId="0" borderId="26" xfId="0" applyNumberFormat="1" applyFont="1" applyFill="1" applyBorder="1" applyAlignment="1">
      <alignment horizontal="right" vertical="top" wrapText="1"/>
    </xf>
    <xf numFmtId="4" fontId="26" fillId="0" borderId="27" xfId="0" applyNumberFormat="1" applyFont="1" applyFill="1" applyBorder="1" applyAlignment="1">
      <alignment horizontal="right" vertical="top" wrapText="1"/>
    </xf>
    <xf numFmtId="0" fontId="27" fillId="0" borderId="28" xfId="0" applyFont="1" applyFill="1" applyBorder="1" applyAlignment="1">
      <alignment horizontal="center" vertical="top" wrapText="1"/>
    </xf>
    <xf numFmtId="0" fontId="27" fillId="0" borderId="28" xfId="0" applyFont="1" applyFill="1" applyBorder="1" applyAlignment="1">
      <alignment horizontal="left" vertical="top" wrapText="1"/>
    </xf>
    <xf numFmtId="4" fontId="27" fillId="0" borderId="27" xfId="0" applyNumberFormat="1" applyFont="1" applyFill="1" applyBorder="1" applyAlignment="1">
      <alignment horizontal="right" vertical="top" wrapText="1"/>
    </xf>
    <xf numFmtId="0" fontId="0" fillId="0" borderId="27" xfId="0" applyBorder="1" applyAlignment="1"/>
    <xf numFmtId="0" fontId="27" fillId="0" borderId="27" xfId="0" applyFont="1" applyFill="1" applyBorder="1" applyAlignment="1">
      <alignment horizontal="center" vertical="top" wrapText="1"/>
    </xf>
    <xf numFmtId="0" fontId="27" fillId="0" borderId="27" xfId="0" applyFont="1" applyFill="1" applyBorder="1" applyAlignment="1">
      <alignment horizontal="left" vertical="top" wrapText="1"/>
    </xf>
    <xf numFmtId="0" fontId="0" fillId="0" borderId="0" xfId="0" applyAlignment="1"/>
    <xf numFmtId="0" fontId="27" fillId="33" borderId="27" xfId="0" applyFont="1" applyFill="1" applyBorder="1" applyAlignment="1">
      <alignment horizontal="center" vertical="top" wrapText="1"/>
    </xf>
    <xf numFmtId="0" fontId="27" fillId="33" borderId="27" xfId="0" applyFont="1" applyFill="1" applyBorder="1" applyAlignment="1">
      <alignment horizontal="left" vertical="top" wrapText="1"/>
    </xf>
    <xf numFmtId="4" fontId="27" fillId="33" borderId="27" xfId="0" applyNumberFormat="1" applyFont="1" applyFill="1" applyBorder="1" applyAlignment="1">
      <alignment horizontal="right" vertical="top" wrapText="1"/>
    </xf>
    <xf numFmtId="0" fontId="0" fillId="33" borderId="27" xfId="0" applyFill="1" applyBorder="1" applyAlignment="1"/>
    <xf numFmtId="0" fontId="0" fillId="33" borderId="0" xfId="0" applyFill="1" applyAlignment="1"/>
    <xf numFmtId="0" fontId="27" fillId="0" borderId="29" xfId="0" applyFont="1" applyFill="1" applyBorder="1" applyAlignment="1">
      <alignment horizontal="center" vertical="top" wrapText="1"/>
    </xf>
    <xf numFmtId="0" fontId="27" fillId="0" borderId="29" xfId="0" applyFont="1" applyFill="1" applyBorder="1" applyAlignment="1">
      <alignment horizontal="left" vertical="top" wrapText="1"/>
    </xf>
    <xf numFmtId="4" fontId="27" fillId="0" borderId="29" xfId="0" applyNumberFormat="1" applyFont="1" applyFill="1" applyBorder="1" applyAlignment="1">
      <alignment horizontal="right" vertical="top" wrapText="1"/>
    </xf>
    <xf numFmtId="0" fontId="0" fillId="0" borderId="29" xfId="0" applyBorder="1" applyAlignment="1"/>
    <xf numFmtId="0" fontId="27" fillId="33" borderId="10" xfId="0" applyFont="1" applyFill="1" applyBorder="1" applyAlignment="1">
      <alignment horizontal="center" vertical="top" wrapText="1"/>
    </xf>
    <xf numFmtId="0" fontId="27" fillId="33" borderId="10" xfId="0" applyFont="1" applyFill="1" applyBorder="1" applyAlignment="1">
      <alignment horizontal="left" vertical="top" wrapText="1"/>
    </xf>
    <xf numFmtId="4" fontId="27" fillId="33" borderId="10" xfId="0" applyNumberFormat="1" applyFont="1" applyFill="1" applyBorder="1" applyAlignment="1">
      <alignment horizontal="right" vertical="top" wrapText="1"/>
    </xf>
    <xf numFmtId="0" fontId="0" fillId="33" borderId="10" xfId="0" applyFill="1" applyBorder="1" applyAlignment="1"/>
    <xf numFmtId="0" fontId="27" fillId="33" borderId="10" xfId="0" applyFont="1" applyFill="1" applyBorder="1" applyAlignment="1"/>
    <xf numFmtId="0" fontId="28" fillId="0" borderId="0" xfId="0" applyFont="1" applyAlignment="1"/>
    <xf numFmtId="4" fontId="26" fillId="0" borderId="30" xfId="0" applyNumberFormat="1" applyFont="1" applyFill="1" applyBorder="1" applyAlignment="1">
      <alignment horizontal="right" vertical="top" wrapText="1"/>
    </xf>
    <xf numFmtId="0" fontId="0" fillId="0" borderId="30" xfId="0" applyBorder="1" applyAlignment="1"/>
    <xf numFmtId="0" fontId="0" fillId="0" borderId="31" xfId="0" applyBorder="1" applyAlignment="1"/>
    <xf numFmtId="0" fontId="0" fillId="33" borderId="22" xfId="0" applyFill="1" applyBorder="1" applyAlignment="1"/>
    <xf numFmtId="0" fontId="0" fillId="0" borderId="10" xfId="0" applyBorder="1">
      <alignment vertical="top" wrapText="1" shrinkToFit="1"/>
    </xf>
    <xf numFmtId="0" fontId="0" fillId="0" borderId="10" xfId="0" applyBorder="1" applyAlignment="1"/>
    <xf numFmtId="0" fontId="27" fillId="0" borderId="10" xfId="0" applyFont="1" applyFill="1" applyBorder="1" applyAlignment="1">
      <alignment horizontal="left" vertical="top" wrapText="1"/>
    </xf>
    <xf numFmtId="0" fontId="28" fillId="0" borderId="10" xfId="0" applyFont="1" applyBorder="1" applyAlignment="1"/>
    <xf numFmtId="4" fontId="27" fillId="0" borderId="30" xfId="0" applyNumberFormat="1" applyFont="1" applyFill="1" applyBorder="1" applyAlignment="1">
      <alignment horizontal="right" vertical="top" wrapText="1"/>
    </xf>
    <xf numFmtId="4" fontId="27" fillId="0" borderId="26" xfId="0" applyNumberFormat="1" applyFont="1" applyFill="1" applyBorder="1" applyAlignment="1">
      <alignment horizontal="right" vertical="top" wrapText="1"/>
    </xf>
    <xf numFmtId="0" fontId="0" fillId="0" borderId="26" xfId="0" applyBorder="1" applyAlignment="1"/>
    <xf numFmtId="4" fontId="27" fillId="33" borderId="29" xfId="0" applyNumberFormat="1" applyFont="1" applyFill="1" applyBorder="1" applyAlignment="1">
      <alignment horizontal="right" vertical="top" wrapText="1"/>
    </xf>
    <xf numFmtId="0" fontId="0" fillId="0" borderId="28" xfId="0" applyBorder="1" applyAlignment="1"/>
    <xf numFmtId="4" fontId="27" fillId="0" borderId="10" xfId="0" applyNumberFormat="1" applyFont="1" applyFill="1" applyBorder="1" applyAlignment="1">
      <alignment horizontal="right" vertical="top" wrapText="1"/>
    </xf>
    <xf numFmtId="4" fontId="26" fillId="0" borderId="29" xfId="0" applyNumberFormat="1" applyFont="1" applyFill="1" applyBorder="1" applyAlignment="1">
      <alignment horizontal="right" vertical="top" wrapText="1"/>
    </xf>
    <xf numFmtId="4" fontId="27" fillId="0" borderId="32" xfId="0" applyNumberFormat="1" applyFont="1" applyFill="1" applyBorder="1" applyAlignment="1">
      <alignment horizontal="right" vertical="top" wrapText="1"/>
    </xf>
    <xf numFmtId="0" fontId="0" fillId="0" borderId="0" xfId="0" applyBorder="1">
      <alignment vertical="top" wrapText="1" shrinkToFit="1"/>
    </xf>
    <xf numFmtId="0" fontId="0" fillId="0" borderId="16" xfId="0" applyBorder="1">
      <alignment vertical="top" wrapText="1" shrinkToFit="1"/>
    </xf>
    <xf numFmtId="2" fontId="0" fillId="0" borderId="16" xfId="0" applyNumberFormat="1" applyBorder="1">
      <alignment vertical="top" wrapText="1" shrinkToFit="1"/>
    </xf>
    <xf numFmtId="4" fontId="0" fillId="0" borderId="0" xfId="0" applyNumberFormat="1">
      <alignment vertical="top" wrapText="1" shrinkToFit="1"/>
    </xf>
    <xf numFmtId="0" fontId="0" fillId="33" borderId="0" xfId="0" applyFill="1">
      <alignment vertical="top" wrapText="1" shrinkToFit="1"/>
    </xf>
    <xf numFmtId="0" fontId="0" fillId="33" borderId="10" xfId="0" applyFill="1" applyBorder="1">
      <alignment vertical="top" wrapText="1" shrinkToFit="1"/>
    </xf>
    <xf numFmtId="0" fontId="0" fillId="33" borderId="16" xfId="0" applyFill="1" applyBorder="1">
      <alignment vertical="top" wrapText="1" shrinkToFit="1"/>
    </xf>
    <xf numFmtId="0" fontId="0" fillId="33" borderId="0" xfId="0" applyFill="1" applyBorder="1">
      <alignment vertical="top" wrapText="1" shrinkToFit="1"/>
    </xf>
    <xf numFmtId="2" fontId="24" fillId="0" borderId="10" xfId="0" applyNumberFormat="1" applyFont="1" applyBorder="1">
      <alignment vertical="top" wrapText="1" shrinkToFit="1"/>
    </xf>
    <xf numFmtId="4" fontId="27" fillId="33" borderId="30" xfId="0" applyNumberFormat="1" applyFont="1" applyFill="1" applyBorder="1" applyAlignment="1">
      <alignment horizontal="right" vertical="top" wrapText="1"/>
    </xf>
    <xf numFmtId="2" fontId="0" fillId="33" borderId="10" xfId="0" applyNumberFormat="1" applyFill="1" applyBorder="1">
      <alignment vertical="top" wrapText="1" shrinkToFit="1"/>
    </xf>
    <xf numFmtId="0" fontId="0" fillId="33" borderId="10" xfId="0" applyFont="1" applyFill="1" applyBorder="1" applyAlignment="1">
      <alignment horizontal="center" vertical="top" wrapText="1"/>
    </xf>
    <xf numFmtId="4" fontId="24" fillId="33" borderId="10" xfId="0" applyNumberFormat="1" applyFont="1" applyFill="1" applyBorder="1" applyAlignment="1">
      <alignment horizontal="right" vertical="top" shrinkToFit="1"/>
    </xf>
    <xf numFmtId="4" fontId="0" fillId="33" borderId="10" xfId="0" applyNumberFormat="1" applyFont="1" applyFill="1" applyBorder="1" applyAlignment="1">
      <alignment horizontal="right" vertical="top" shrinkToFit="1"/>
    </xf>
    <xf numFmtId="4" fontId="26" fillId="33" borderId="26" xfId="0" applyNumberFormat="1" applyFont="1" applyFill="1" applyBorder="1" applyAlignment="1">
      <alignment horizontal="right" vertical="top" wrapText="1"/>
    </xf>
    <xf numFmtId="0" fontId="0" fillId="33" borderId="30" xfId="0" applyFill="1" applyBorder="1" applyAlignment="1"/>
    <xf numFmtId="4" fontId="26" fillId="33" borderId="27" xfId="0" applyNumberFormat="1" applyFont="1" applyFill="1" applyBorder="1" applyAlignment="1">
      <alignment horizontal="right" vertical="top" wrapText="1"/>
    </xf>
    <xf numFmtId="0" fontId="0" fillId="33" borderId="29" xfId="0" applyFill="1" applyBorder="1" applyAlignment="1"/>
    <xf numFmtId="0" fontId="0" fillId="33" borderId="31" xfId="0" applyFill="1" applyBorder="1" applyAlignment="1"/>
    <xf numFmtId="4" fontId="0" fillId="33" borderId="0" xfId="0" applyNumberFormat="1" applyFill="1" applyAlignment="1"/>
    <xf numFmtId="4" fontId="24" fillId="0" borderId="10" xfId="0" applyNumberFormat="1" applyFont="1" applyBorder="1" applyAlignment="1"/>
    <xf numFmtId="0" fontId="24" fillId="0" borderId="22" xfId="0" applyFont="1" applyFill="1" applyBorder="1" applyAlignment="1">
      <alignment horizontal="left" vertical="top" wrapText="1"/>
    </xf>
    <xf numFmtId="0" fontId="24" fillId="0" borderId="23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center" vertical="top" wrapText="1"/>
    </xf>
    <xf numFmtId="0" fontId="0" fillId="0" borderId="17" xfId="0" applyFont="1" applyFill="1" applyBorder="1" applyAlignment="1">
      <alignment horizontal="center" vertical="top" wrapText="1"/>
    </xf>
    <xf numFmtId="0" fontId="0" fillId="0" borderId="16" xfId="0" applyFont="1" applyFill="1" applyBorder="1" applyAlignment="1">
      <alignment horizontal="center" vertical="top" wrapText="1"/>
    </xf>
    <xf numFmtId="0" fontId="0" fillId="0" borderId="21" xfId="0" applyFont="1" applyFill="1" applyBorder="1" applyAlignment="1">
      <alignment horizontal="center" vertical="top" wrapText="1"/>
    </xf>
    <xf numFmtId="0" fontId="0" fillId="0" borderId="18" xfId="0" applyFont="1" applyFill="1" applyBorder="1" applyAlignment="1">
      <alignment horizontal="center" vertical="top" wrapText="1"/>
    </xf>
    <xf numFmtId="0" fontId="0" fillId="0" borderId="19" xfId="0" applyFont="1" applyFill="1" applyBorder="1" applyAlignment="1">
      <alignment horizontal="center" vertical="top" wrapText="1"/>
    </xf>
    <xf numFmtId="4" fontId="0" fillId="0" borderId="12" xfId="0" applyNumberFormat="1" applyFont="1" applyFill="1" applyBorder="1" applyAlignment="1">
      <alignment horizontal="center" vertical="top" shrinkToFit="1"/>
    </xf>
    <xf numFmtId="4" fontId="0" fillId="0" borderId="14" xfId="0" applyNumberFormat="1" applyFont="1" applyFill="1" applyBorder="1" applyAlignment="1">
      <alignment horizontal="center" vertical="top" shrinkToFit="1"/>
    </xf>
    <xf numFmtId="4" fontId="0" fillId="0" borderId="13" xfId="0" applyNumberFormat="1" applyFont="1" applyFill="1" applyBorder="1" applyAlignment="1">
      <alignment horizontal="center" vertical="top" shrinkToFit="1"/>
    </xf>
    <xf numFmtId="4" fontId="0" fillId="33" borderId="12" xfId="0" applyNumberFormat="1" applyFont="1" applyFill="1" applyBorder="1" applyAlignment="1">
      <alignment horizontal="center" vertical="top" shrinkToFit="1"/>
    </xf>
    <xf numFmtId="4" fontId="0" fillId="33" borderId="14" xfId="0" applyNumberFormat="1" applyFont="1" applyFill="1" applyBorder="1" applyAlignment="1">
      <alignment horizontal="center" vertical="top" shrinkToFit="1"/>
    </xf>
    <xf numFmtId="4" fontId="0" fillId="33" borderId="13" xfId="0" applyNumberFormat="1" applyFont="1" applyFill="1" applyBorder="1" applyAlignment="1">
      <alignment horizontal="center" vertical="top" shrinkToFit="1"/>
    </xf>
    <xf numFmtId="0" fontId="0" fillId="0" borderId="12" xfId="0" applyFont="1" applyFill="1" applyBorder="1" applyAlignment="1">
      <alignment horizontal="center" vertical="top" wrapText="1"/>
    </xf>
    <xf numFmtId="0" fontId="0" fillId="0" borderId="14" xfId="0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20" xfId="0" applyFont="1" applyFill="1" applyBorder="1" applyAlignment="1">
      <alignment horizontal="center" vertical="top" wrapText="1"/>
    </xf>
    <xf numFmtId="0" fontId="0" fillId="33" borderId="15" xfId="0" applyFont="1" applyFill="1" applyBorder="1" applyAlignment="1">
      <alignment horizontal="center" vertical="top" wrapText="1"/>
    </xf>
    <xf numFmtId="0" fontId="0" fillId="33" borderId="17" xfId="0" applyFont="1" applyFill="1" applyBorder="1" applyAlignment="1">
      <alignment horizontal="center" vertical="top" wrapText="1"/>
    </xf>
    <xf numFmtId="0" fontId="0" fillId="33" borderId="16" xfId="0" applyFont="1" applyFill="1" applyBorder="1" applyAlignment="1">
      <alignment horizontal="center" vertical="top" wrapText="1"/>
    </xf>
    <xf numFmtId="0" fontId="0" fillId="33" borderId="21" xfId="0" applyFont="1" applyFill="1" applyBorder="1" applyAlignment="1">
      <alignment horizontal="center" vertical="top" wrapText="1"/>
    </xf>
    <xf numFmtId="0" fontId="0" fillId="33" borderId="18" xfId="0" applyFont="1" applyFill="1" applyBorder="1" applyAlignment="1">
      <alignment horizontal="center" vertical="top" wrapText="1"/>
    </xf>
    <xf numFmtId="0" fontId="0" fillId="33" borderId="19" xfId="0" applyFont="1" applyFill="1" applyBorder="1" applyAlignment="1">
      <alignment horizontal="center" vertical="top" wrapText="1"/>
    </xf>
    <xf numFmtId="0" fontId="25" fillId="0" borderId="24" xfId="0" applyFont="1" applyFill="1" applyBorder="1" applyAlignment="1">
      <alignment horizontal="left" vertical="top" wrapText="1"/>
    </xf>
    <xf numFmtId="0" fontId="25" fillId="0" borderId="25" xfId="0" applyFont="1" applyFill="1" applyBorder="1" applyAlignment="1">
      <alignment horizontal="left" vertical="top" wrapText="1"/>
    </xf>
    <xf numFmtId="0" fontId="0" fillId="0" borderId="0" xfId="0" applyFont="1" applyAlignment="1">
      <alignment vertical="top" wrapText="1" shrinkToFit="1"/>
    </xf>
    <xf numFmtId="0" fontId="23" fillId="0" borderId="0" xfId="0" applyFont="1" applyFill="1" applyBorder="1" applyAlignment="1">
      <alignment horizontal="left" vertical="top" wrapText="1"/>
    </xf>
  </cellXfs>
  <cellStyles count="48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NormalReport" xfId="45"/>
    <cellStyle name="NormalReportCell" xfId="46"/>
    <cellStyle name="NormalReportCellFooter" xfId="47"/>
    <cellStyle name="NormalTitle" xfId="42"/>
    <cellStyle name="NormalTitleNReport" xfId="43"/>
    <cellStyle name="NormalTitlePrefix" xfId="44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2"/>
  <sheetViews>
    <sheetView tabSelected="1" topLeftCell="A24" workbookViewId="0">
      <selection activeCell="C66" sqref="C66"/>
    </sheetView>
  </sheetViews>
  <sheetFormatPr defaultRowHeight="10.5" x14ac:dyDescent="0.2"/>
  <cols>
    <col min="1" max="1" width="5.3984375" bestFit="1" customWidth="1"/>
    <col min="2" max="2" width="38" bestFit="1" customWidth="1"/>
    <col min="3" max="3" width="15.19921875" bestFit="1" customWidth="1"/>
    <col min="4" max="4" width="15.19921875" customWidth="1"/>
    <col min="5" max="5" width="15.19921875" bestFit="1" customWidth="1"/>
    <col min="6" max="6" width="18.796875" customWidth="1"/>
    <col min="7" max="7" width="15.19921875" bestFit="1" customWidth="1"/>
    <col min="8" max="8" width="20.3984375" customWidth="1"/>
    <col min="9" max="9" width="15.19921875" bestFit="1" customWidth="1"/>
    <col min="10" max="10" width="11.3984375" bestFit="1" customWidth="1"/>
    <col min="11" max="11" width="15.19921875" bestFit="1" customWidth="1"/>
    <col min="12" max="12" width="11.3984375" bestFit="1" customWidth="1"/>
    <col min="13" max="13" width="15.19921875" bestFit="1" customWidth="1"/>
    <col min="14" max="14" width="11.3984375" bestFit="1" customWidth="1"/>
    <col min="15" max="15" width="15.19921875" bestFit="1" customWidth="1"/>
    <col min="16" max="16" width="17.3984375" style="52" customWidth="1"/>
    <col min="17" max="17" width="15.19921875" style="52" bestFit="1" customWidth="1"/>
    <col min="18" max="18" width="15.19921875" customWidth="1"/>
    <col min="19" max="20" width="19" bestFit="1" customWidth="1"/>
  </cols>
  <sheetData>
    <row r="1" spans="1:20" x14ac:dyDescent="0.2">
      <c r="A1" s="98"/>
      <c r="B1" s="98"/>
    </row>
    <row r="3" spans="1:20" ht="12.75" x14ac:dyDescent="0.2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99"/>
      <c r="O3" s="99"/>
      <c r="P3" s="99"/>
      <c r="Q3" s="99"/>
      <c r="R3" s="99"/>
      <c r="S3" s="99"/>
    </row>
    <row r="4" spans="1:20" ht="12.75" x14ac:dyDescent="0.2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99"/>
      <c r="O4" s="99"/>
      <c r="P4" s="99"/>
      <c r="Q4" s="99"/>
      <c r="R4" s="99"/>
      <c r="S4" s="99"/>
    </row>
    <row r="5" spans="1:20" ht="12.75" x14ac:dyDescent="0.2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99"/>
      <c r="O5" s="99"/>
      <c r="P5" s="99"/>
      <c r="Q5" s="99"/>
      <c r="R5" s="99"/>
      <c r="S5" s="99"/>
    </row>
    <row r="6" spans="1:20" ht="12.75" x14ac:dyDescent="0.2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99"/>
      <c r="O6" s="99"/>
      <c r="P6" s="99"/>
      <c r="Q6" s="99"/>
      <c r="R6" s="99"/>
      <c r="S6" s="99"/>
    </row>
    <row r="7" spans="1:20" ht="12.75" x14ac:dyDescent="0.2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99"/>
      <c r="O7" s="99"/>
      <c r="P7" s="99"/>
      <c r="Q7" s="99"/>
      <c r="R7" s="99"/>
      <c r="S7" s="99"/>
    </row>
    <row r="8" spans="1:20" ht="12.75" x14ac:dyDescent="0.2">
      <c r="A8" s="86" t="s">
        <v>0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</row>
    <row r="9" spans="1:20" ht="12.75" x14ac:dyDescent="0.2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</row>
    <row r="10" spans="1:20" ht="12.75" x14ac:dyDescent="0.2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</row>
    <row r="11" spans="1:20" ht="10.5" customHeight="1" x14ac:dyDescent="0.2">
      <c r="A11" s="83" t="s">
        <v>1</v>
      </c>
      <c r="B11" s="83" t="s">
        <v>2</v>
      </c>
      <c r="C11" s="83" t="s">
        <v>3</v>
      </c>
      <c r="D11" s="71" t="s">
        <v>4</v>
      </c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72"/>
      <c r="P11" s="71" t="s">
        <v>5</v>
      </c>
      <c r="Q11" s="87"/>
      <c r="R11" s="87"/>
      <c r="S11" s="87"/>
      <c r="T11" s="87"/>
    </row>
    <row r="12" spans="1:20" x14ac:dyDescent="0.2">
      <c r="A12" s="84"/>
      <c r="B12" s="84"/>
      <c r="C12" s="84"/>
      <c r="D12" s="73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74"/>
      <c r="P12" s="73"/>
      <c r="Q12" s="88"/>
      <c r="R12" s="88"/>
      <c r="S12" s="88"/>
      <c r="T12" s="88"/>
    </row>
    <row r="13" spans="1:20" x14ac:dyDescent="0.2">
      <c r="A13" s="84"/>
      <c r="B13" s="84"/>
      <c r="C13" s="84"/>
      <c r="D13" s="73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74"/>
      <c r="P13" s="73"/>
      <c r="Q13" s="88"/>
      <c r="R13" s="88"/>
      <c r="S13" s="88"/>
      <c r="T13" s="88"/>
    </row>
    <row r="14" spans="1:20" x14ac:dyDescent="0.2">
      <c r="A14" s="84"/>
      <c r="B14" s="84"/>
      <c r="C14" s="84"/>
      <c r="D14" s="75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76"/>
      <c r="P14" s="75"/>
      <c r="Q14" s="89"/>
      <c r="R14" s="89"/>
      <c r="S14" s="89"/>
      <c r="T14" s="89"/>
    </row>
    <row r="15" spans="1:20" ht="10.5" customHeight="1" x14ac:dyDescent="0.2">
      <c r="A15" s="84"/>
      <c r="B15" s="84"/>
      <c r="C15" s="84"/>
      <c r="D15" s="73" t="s">
        <v>6</v>
      </c>
      <c r="E15" s="74"/>
      <c r="F15" s="73" t="s">
        <v>7</v>
      </c>
      <c r="G15" s="74"/>
      <c r="H15" s="73" t="s">
        <v>8</v>
      </c>
      <c r="I15" s="74"/>
      <c r="J15" s="73" t="s">
        <v>9</v>
      </c>
      <c r="K15" s="74"/>
      <c r="L15" s="73" t="s">
        <v>10</v>
      </c>
      <c r="M15" s="74"/>
      <c r="N15" s="73" t="s">
        <v>11</v>
      </c>
      <c r="O15" s="74"/>
      <c r="P15" s="90" t="s">
        <v>12</v>
      </c>
      <c r="Q15" s="91"/>
      <c r="R15" s="71" t="s">
        <v>68</v>
      </c>
      <c r="S15" s="72"/>
      <c r="T15" s="83" t="s">
        <v>13</v>
      </c>
    </row>
    <row r="16" spans="1:20" x14ac:dyDescent="0.2">
      <c r="A16" s="84"/>
      <c r="B16" s="84"/>
      <c r="C16" s="84"/>
      <c r="D16" s="73"/>
      <c r="E16" s="74"/>
      <c r="F16" s="73"/>
      <c r="G16" s="74"/>
      <c r="H16" s="73"/>
      <c r="I16" s="74"/>
      <c r="J16" s="73"/>
      <c r="K16" s="74"/>
      <c r="L16" s="73"/>
      <c r="M16" s="74"/>
      <c r="N16" s="73"/>
      <c r="O16" s="74"/>
      <c r="P16" s="92"/>
      <c r="Q16" s="93"/>
      <c r="R16" s="73"/>
      <c r="S16" s="74"/>
      <c r="T16" s="84"/>
    </row>
    <row r="17" spans="1:20" x14ac:dyDescent="0.2">
      <c r="A17" s="84"/>
      <c r="B17" s="84"/>
      <c r="C17" s="84"/>
      <c r="D17" s="73"/>
      <c r="E17" s="74"/>
      <c r="F17" s="73"/>
      <c r="G17" s="74"/>
      <c r="H17" s="73"/>
      <c r="I17" s="74"/>
      <c r="J17" s="73"/>
      <c r="K17" s="74"/>
      <c r="L17" s="73"/>
      <c r="M17" s="74"/>
      <c r="N17" s="73"/>
      <c r="O17" s="74"/>
      <c r="P17" s="92"/>
      <c r="Q17" s="93"/>
      <c r="R17" s="73"/>
      <c r="S17" s="74"/>
      <c r="T17" s="84"/>
    </row>
    <row r="18" spans="1:20" x14ac:dyDescent="0.2">
      <c r="A18" s="84"/>
      <c r="B18" s="84"/>
      <c r="C18" s="84"/>
      <c r="D18" s="73"/>
      <c r="E18" s="74"/>
      <c r="F18" s="73"/>
      <c r="G18" s="74"/>
      <c r="H18" s="73"/>
      <c r="I18" s="74"/>
      <c r="J18" s="73"/>
      <c r="K18" s="74"/>
      <c r="L18" s="73"/>
      <c r="M18" s="74"/>
      <c r="N18" s="73"/>
      <c r="O18" s="74"/>
      <c r="P18" s="92"/>
      <c r="Q18" s="93"/>
      <c r="R18" s="73"/>
      <c r="S18" s="74"/>
      <c r="T18" s="84"/>
    </row>
    <row r="19" spans="1:20" x14ac:dyDescent="0.2">
      <c r="A19" s="84"/>
      <c r="B19" s="84"/>
      <c r="C19" s="84"/>
      <c r="D19" s="73"/>
      <c r="E19" s="74"/>
      <c r="F19" s="73"/>
      <c r="G19" s="74"/>
      <c r="H19" s="73"/>
      <c r="I19" s="74"/>
      <c r="J19" s="73"/>
      <c r="K19" s="74"/>
      <c r="L19" s="73"/>
      <c r="M19" s="74"/>
      <c r="N19" s="73"/>
      <c r="O19" s="74"/>
      <c r="P19" s="92"/>
      <c r="Q19" s="93"/>
      <c r="R19" s="73"/>
      <c r="S19" s="74"/>
      <c r="T19" s="84"/>
    </row>
    <row r="20" spans="1:20" x14ac:dyDescent="0.2">
      <c r="A20" s="84"/>
      <c r="B20" s="84"/>
      <c r="C20" s="84"/>
      <c r="D20" s="73"/>
      <c r="E20" s="74"/>
      <c r="F20" s="73"/>
      <c r="G20" s="74"/>
      <c r="H20" s="73"/>
      <c r="I20" s="74"/>
      <c r="J20" s="73"/>
      <c r="K20" s="74"/>
      <c r="L20" s="73"/>
      <c r="M20" s="74"/>
      <c r="N20" s="73"/>
      <c r="O20" s="74"/>
      <c r="P20" s="92"/>
      <c r="Q20" s="93"/>
      <c r="R20" s="73"/>
      <c r="S20" s="74"/>
      <c r="T20" s="84"/>
    </row>
    <row r="21" spans="1:20" x14ac:dyDescent="0.2">
      <c r="A21" s="84"/>
      <c r="B21" s="84"/>
      <c r="C21" s="84"/>
      <c r="D21" s="73"/>
      <c r="E21" s="74"/>
      <c r="F21" s="73"/>
      <c r="G21" s="74"/>
      <c r="H21" s="73"/>
      <c r="I21" s="74"/>
      <c r="J21" s="73"/>
      <c r="K21" s="74"/>
      <c r="L21" s="73"/>
      <c r="M21" s="74"/>
      <c r="N21" s="73"/>
      <c r="O21" s="74"/>
      <c r="P21" s="92"/>
      <c r="Q21" s="93"/>
      <c r="R21" s="73"/>
      <c r="S21" s="74"/>
      <c r="T21" s="84"/>
    </row>
    <row r="22" spans="1:20" x14ac:dyDescent="0.2">
      <c r="A22" s="84"/>
      <c r="B22" s="84"/>
      <c r="C22" s="84"/>
      <c r="D22" s="73"/>
      <c r="E22" s="74"/>
      <c r="F22" s="73"/>
      <c r="G22" s="74"/>
      <c r="H22" s="73"/>
      <c r="I22" s="74"/>
      <c r="J22" s="73"/>
      <c r="K22" s="74"/>
      <c r="L22" s="73"/>
      <c r="M22" s="74"/>
      <c r="N22" s="73"/>
      <c r="O22" s="74"/>
      <c r="P22" s="92"/>
      <c r="Q22" s="93"/>
      <c r="R22" s="73"/>
      <c r="S22" s="74"/>
      <c r="T22" s="84"/>
    </row>
    <row r="23" spans="1:20" x14ac:dyDescent="0.2">
      <c r="A23" s="84"/>
      <c r="B23" s="84"/>
      <c r="C23" s="84"/>
      <c r="D23" s="73"/>
      <c r="E23" s="74"/>
      <c r="F23" s="73"/>
      <c r="G23" s="74"/>
      <c r="H23" s="73"/>
      <c r="I23" s="74"/>
      <c r="J23" s="73"/>
      <c r="K23" s="74"/>
      <c r="L23" s="73"/>
      <c r="M23" s="74"/>
      <c r="N23" s="73"/>
      <c r="O23" s="74"/>
      <c r="P23" s="92"/>
      <c r="Q23" s="93"/>
      <c r="R23" s="73"/>
      <c r="S23" s="74"/>
      <c r="T23" s="84"/>
    </row>
    <row r="24" spans="1:20" ht="1.5" customHeight="1" x14ac:dyDescent="0.2">
      <c r="A24" s="84"/>
      <c r="B24" s="84"/>
      <c r="C24" s="84"/>
      <c r="D24" s="73"/>
      <c r="E24" s="74"/>
      <c r="F24" s="73"/>
      <c r="G24" s="74"/>
      <c r="H24" s="73"/>
      <c r="I24" s="74"/>
      <c r="J24" s="73"/>
      <c r="K24" s="74"/>
      <c r="L24" s="73"/>
      <c r="M24" s="74"/>
      <c r="N24" s="73"/>
      <c r="O24" s="74"/>
      <c r="P24" s="92"/>
      <c r="Q24" s="93"/>
      <c r="R24" s="73"/>
      <c r="S24" s="74"/>
      <c r="T24" s="84"/>
    </row>
    <row r="25" spans="1:20" ht="10.5" hidden="1" customHeight="1" x14ac:dyDescent="0.2">
      <c r="A25" s="84"/>
      <c r="B25" s="84"/>
      <c r="C25" s="84"/>
      <c r="D25" s="73"/>
      <c r="E25" s="74"/>
      <c r="F25" s="73"/>
      <c r="G25" s="74"/>
      <c r="H25" s="73"/>
      <c r="I25" s="74"/>
      <c r="J25" s="73"/>
      <c r="K25" s="74"/>
      <c r="L25" s="73"/>
      <c r="M25" s="74"/>
      <c r="N25" s="73"/>
      <c r="O25" s="74"/>
      <c r="P25" s="92"/>
      <c r="Q25" s="93"/>
      <c r="R25" s="73"/>
      <c r="S25" s="74"/>
      <c r="T25" s="84"/>
    </row>
    <row r="26" spans="1:20" ht="10.5" hidden="1" customHeight="1" x14ac:dyDescent="0.2">
      <c r="A26" s="84"/>
      <c r="B26" s="84"/>
      <c r="C26" s="84"/>
      <c r="D26" s="73"/>
      <c r="E26" s="74"/>
      <c r="F26" s="73"/>
      <c r="G26" s="74"/>
      <c r="H26" s="73"/>
      <c r="I26" s="74"/>
      <c r="J26" s="73"/>
      <c r="K26" s="74"/>
      <c r="L26" s="73"/>
      <c r="M26" s="74"/>
      <c r="N26" s="73"/>
      <c r="O26" s="74"/>
      <c r="P26" s="92"/>
      <c r="Q26" s="93"/>
      <c r="R26" s="73"/>
      <c r="S26" s="74"/>
      <c r="T26" s="84"/>
    </row>
    <row r="27" spans="1:20" ht="10.5" hidden="1" customHeight="1" x14ac:dyDescent="0.2">
      <c r="A27" s="84"/>
      <c r="B27" s="84"/>
      <c r="C27" s="85"/>
      <c r="D27" s="75"/>
      <c r="E27" s="76"/>
      <c r="F27" s="75"/>
      <c r="G27" s="76"/>
      <c r="H27" s="75"/>
      <c r="I27" s="76"/>
      <c r="J27" s="75"/>
      <c r="K27" s="76"/>
      <c r="L27" s="75"/>
      <c r="M27" s="76"/>
      <c r="N27" s="75"/>
      <c r="O27" s="76"/>
      <c r="P27" s="94"/>
      <c r="Q27" s="95"/>
      <c r="R27" s="75"/>
      <c r="S27" s="76"/>
      <c r="T27" s="85"/>
    </row>
    <row r="28" spans="1:20" x14ac:dyDescent="0.2">
      <c r="A28" s="85"/>
      <c r="B28" s="85"/>
      <c r="C28" s="1" t="s">
        <v>14</v>
      </c>
      <c r="D28" s="1" t="s">
        <v>48</v>
      </c>
      <c r="E28" s="1" t="s">
        <v>14</v>
      </c>
      <c r="F28" s="1" t="s">
        <v>15</v>
      </c>
      <c r="G28" s="1" t="s">
        <v>14</v>
      </c>
      <c r="H28" s="1" t="s">
        <v>16</v>
      </c>
      <c r="I28" s="1" t="s">
        <v>14</v>
      </c>
      <c r="J28" s="1" t="s">
        <v>16</v>
      </c>
      <c r="K28" s="1" t="s">
        <v>14</v>
      </c>
      <c r="L28" s="1" t="s">
        <v>16</v>
      </c>
      <c r="M28" s="1" t="s">
        <v>14</v>
      </c>
      <c r="N28" s="1" t="s">
        <v>16</v>
      </c>
      <c r="O28" s="1" t="s">
        <v>14</v>
      </c>
      <c r="P28" s="59" t="s">
        <v>16</v>
      </c>
      <c r="Q28" s="59" t="s">
        <v>14</v>
      </c>
      <c r="R28" s="1"/>
      <c r="S28" s="1" t="s">
        <v>14</v>
      </c>
      <c r="T28" s="1" t="s">
        <v>14</v>
      </c>
    </row>
    <row r="29" spans="1:20" x14ac:dyDescent="0.2">
      <c r="A29" s="1" t="s">
        <v>17</v>
      </c>
      <c r="B29" s="1" t="s">
        <v>18</v>
      </c>
      <c r="C29" s="1" t="s">
        <v>19</v>
      </c>
      <c r="D29" s="1" t="s">
        <v>20</v>
      </c>
      <c r="E29" s="1" t="s">
        <v>21</v>
      </c>
      <c r="F29" s="1" t="s">
        <v>22</v>
      </c>
      <c r="G29" s="1" t="s">
        <v>23</v>
      </c>
      <c r="H29" s="1" t="s">
        <v>24</v>
      </c>
      <c r="I29" s="1" t="s">
        <v>25</v>
      </c>
      <c r="J29" s="1" t="s">
        <v>26</v>
      </c>
      <c r="K29" s="1" t="s">
        <v>27</v>
      </c>
      <c r="L29" s="1" t="s">
        <v>28</v>
      </c>
      <c r="M29" s="1" t="s">
        <v>29</v>
      </c>
      <c r="N29" s="1" t="s">
        <v>30</v>
      </c>
      <c r="O29" s="1" t="s">
        <v>31</v>
      </c>
      <c r="P29" s="59" t="s">
        <v>32</v>
      </c>
      <c r="Q29" s="59" t="s">
        <v>33</v>
      </c>
      <c r="R29" s="1">
        <v>18</v>
      </c>
      <c r="S29" s="1">
        <v>19</v>
      </c>
      <c r="T29" s="1">
        <v>20</v>
      </c>
    </row>
    <row r="30" spans="1:20" x14ac:dyDescent="0.2">
      <c r="A30" s="69" t="s">
        <v>34</v>
      </c>
      <c r="B30" s="70"/>
      <c r="C30" s="2">
        <v>64773536.189999998</v>
      </c>
      <c r="D30" s="2">
        <f>D31</f>
        <v>229</v>
      </c>
      <c r="E30" s="2">
        <v>432895.26</v>
      </c>
      <c r="F30" s="2">
        <v>18</v>
      </c>
      <c r="G30" s="2">
        <v>38423969.07</v>
      </c>
      <c r="H30" s="2">
        <v>2319.4</v>
      </c>
      <c r="I30" s="2">
        <v>9594518.6799999997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60">
        <v>0</v>
      </c>
      <c r="Q30" s="60">
        <v>0</v>
      </c>
      <c r="R30" s="2">
        <f>R39+R41</f>
        <v>3317.55</v>
      </c>
      <c r="S30" s="2">
        <v>16322153.18</v>
      </c>
      <c r="T30" s="2">
        <v>0</v>
      </c>
    </row>
    <row r="31" spans="1:20" x14ac:dyDescent="0.2">
      <c r="A31" s="83" t="s">
        <v>17</v>
      </c>
      <c r="B31" s="3" t="s">
        <v>35</v>
      </c>
      <c r="C31" s="4">
        <v>432895.26</v>
      </c>
      <c r="D31" s="4">
        <f>D32+D33</f>
        <v>229</v>
      </c>
      <c r="E31" s="4">
        <f>E32+E33</f>
        <v>432895.26</v>
      </c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80"/>
      <c r="Q31" s="80"/>
      <c r="R31" s="5"/>
      <c r="S31" s="77"/>
      <c r="T31" s="77"/>
    </row>
    <row r="32" spans="1:20" x14ac:dyDescent="0.2">
      <c r="A32" s="84"/>
      <c r="B32" s="3" t="s">
        <v>46</v>
      </c>
      <c r="C32" s="4">
        <f>E32</f>
        <v>173201.16</v>
      </c>
      <c r="D32" s="4">
        <v>97</v>
      </c>
      <c r="E32" s="4">
        <v>173201.16</v>
      </c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81"/>
      <c r="Q32" s="81"/>
      <c r="R32" s="6"/>
      <c r="S32" s="78"/>
      <c r="T32" s="78"/>
    </row>
    <row r="33" spans="1:22" x14ac:dyDescent="0.2">
      <c r="A33" s="85"/>
      <c r="B33" s="3" t="s">
        <v>47</v>
      </c>
      <c r="C33" s="4">
        <f>E33</f>
        <v>259694.1</v>
      </c>
      <c r="D33" s="4">
        <v>132</v>
      </c>
      <c r="E33" s="4">
        <v>259694.1</v>
      </c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82"/>
      <c r="Q33" s="82"/>
      <c r="R33" s="7"/>
      <c r="S33" s="79"/>
      <c r="T33" s="79"/>
    </row>
    <row r="34" spans="1:22" x14ac:dyDescent="0.2">
      <c r="A34" s="1" t="s">
        <v>18</v>
      </c>
      <c r="B34" s="3" t="s">
        <v>36</v>
      </c>
      <c r="C34" s="4">
        <v>4274240.51</v>
      </c>
      <c r="D34" s="4"/>
      <c r="E34" s="4"/>
      <c r="F34" s="4"/>
      <c r="G34" s="4"/>
      <c r="H34" s="4">
        <v>1087</v>
      </c>
      <c r="I34" s="4">
        <v>4274240.51</v>
      </c>
      <c r="J34" s="4"/>
      <c r="K34" s="4"/>
      <c r="L34" s="4"/>
      <c r="M34" s="4"/>
      <c r="N34" s="4"/>
      <c r="O34" s="4"/>
      <c r="P34" s="61"/>
      <c r="Q34" s="61"/>
      <c r="R34" s="4"/>
      <c r="S34" s="4"/>
      <c r="T34" s="4"/>
    </row>
    <row r="35" spans="1:22" x14ac:dyDescent="0.2">
      <c r="A35" s="1" t="s">
        <v>19</v>
      </c>
      <c r="B35" s="3" t="s">
        <v>37</v>
      </c>
      <c r="C35" s="4">
        <v>8579668.1099999994</v>
      </c>
      <c r="D35" s="4"/>
      <c r="E35" s="4"/>
      <c r="F35" s="4">
        <v>4</v>
      </c>
      <c r="G35" s="4">
        <v>8579668.1099999994</v>
      </c>
      <c r="H35" s="4"/>
      <c r="I35" s="4"/>
      <c r="J35" s="4"/>
      <c r="K35" s="4"/>
      <c r="L35" s="4"/>
      <c r="M35" s="4"/>
      <c r="N35" s="4"/>
      <c r="O35" s="4"/>
      <c r="P35" s="61"/>
      <c r="Q35" s="61"/>
      <c r="R35" s="4"/>
      <c r="S35" s="4"/>
      <c r="T35" s="4"/>
    </row>
    <row r="36" spans="1:22" x14ac:dyDescent="0.2">
      <c r="A36" s="1" t="s">
        <v>20</v>
      </c>
      <c r="B36" s="3" t="s">
        <v>38</v>
      </c>
      <c r="C36" s="4">
        <v>4294834.0599999996</v>
      </c>
      <c r="D36" s="4"/>
      <c r="E36" s="4"/>
      <c r="F36" s="4">
        <v>2</v>
      </c>
      <c r="G36" s="4">
        <v>4294834.0599999996</v>
      </c>
      <c r="H36" s="4"/>
      <c r="I36" s="4"/>
      <c r="J36" s="4"/>
      <c r="K36" s="4"/>
      <c r="L36" s="4"/>
      <c r="M36" s="4"/>
      <c r="N36" s="4"/>
      <c r="O36" s="4"/>
      <c r="P36" s="61"/>
      <c r="Q36" s="61"/>
      <c r="R36" s="4"/>
      <c r="S36" s="4"/>
      <c r="T36" s="4"/>
    </row>
    <row r="37" spans="1:22" x14ac:dyDescent="0.2">
      <c r="A37" s="1" t="s">
        <v>21</v>
      </c>
      <c r="B37" s="3" t="s">
        <v>39</v>
      </c>
      <c r="C37" s="4">
        <v>10522085.140000001</v>
      </c>
      <c r="D37" s="4"/>
      <c r="E37" s="4"/>
      <c r="F37" s="4">
        <v>5</v>
      </c>
      <c r="G37" s="4">
        <v>10522085.140000001</v>
      </c>
      <c r="H37" s="4"/>
      <c r="I37" s="4"/>
      <c r="J37" s="4"/>
      <c r="K37" s="4"/>
      <c r="L37" s="4"/>
      <c r="M37" s="4"/>
      <c r="N37" s="4"/>
      <c r="O37" s="4"/>
      <c r="P37" s="61"/>
      <c r="Q37" s="61"/>
      <c r="R37" s="4"/>
      <c r="S37" s="4"/>
      <c r="T37" s="4"/>
    </row>
    <row r="38" spans="1:22" x14ac:dyDescent="0.2">
      <c r="A38" s="1" t="s">
        <v>22</v>
      </c>
      <c r="B38" s="3" t="s">
        <v>40</v>
      </c>
      <c r="C38" s="4">
        <v>5320278.17</v>
      </c>
      <c r="D38" s="4"/>
      <c r="E38" s="4"/>
      <c r="F38" s="4"/>
      <c r="G38" s="4"/>
      <c r="H38" s="4">
        <v>1232.4000000000001</v>
      </c>
      <c r="I38" s="4">
        <v>5320278.17</v>
      </c>
      <c r="J38" s="4"/>
      <c r="K38" s="4"/>
      <c r="L38" s="4"/>
      <c r="M38" s="4"/>
      <c r="N38" s="4"/>
      <c r="O38" s="4"/>
      <c r="P38" s="61"/>
      <c r="Q38" s="61"/>
      <c r="R38" s="4"/>
      <c r="S38" s="4"/>
      <c r="T38" s="4"/>
    </row>
    <row r="39" spans="1:22" x14ac:dyDescent="0.2">
      <c r="A39" s="1" t="s">
        <v>23</v>
      </c>
      <c r="B39" s="3" t="s">
        <v>41</v>
      </c>
      <c r="C39" s="4">
        <v>8013712.7400000002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61"/>
      <c r="Q39" s="61"/>
      <c r="R39" s="4">
        <v>1361.35</v>
      </c>
      <c r="S39" s="4">
        <v>8013712.7400000002</v>
      </c>
      <c r="T39" s="4"/>
    </row>
    <row r="40" spans="1:22" x14ac:dyDescent="0.2">
      <c r="A40" s="1" t="s">
        <v>24</v>
      </c>
      <c r="B40" s="3" t="s">
        <v>42</v>
      </c>
      <c r="C40" s="4">
        <v>6437251.0800000001</v>
      </c>
      <c r="D40" s="4"/>
      <c r="E40" s="4"/>
      <c r="F40" s="4">
        <v>3</v>
      </c>
      <c r="G40" s="4">
        <v>6437251.0800000001</v>
      </c>
      <c r="H40" s="4"/>
      <c r="I40" s="4"/>
      <c r="J40" s="4"/>
      <c r="K40" s="4"/>
      <c r="L40" s="4"/>
      <c r="M40" s="4"/>
      <c r="N40" s="4"/>
      <c r="O40" s="4"/>
      <c r="P40" s="61"/>
      <c r="Q40" s="61"/>
      <c r="R40" s="4"/>
      <c r="S40" s="4"/>
      <c r="T40" s="4"/>
    </row>
    <row r="41" spans="1:22" x14ac:dyDescent="0.2">
      <c r="A41" s="1" t="s">
        <v>25</v>
      </c>
      <c r="B41" s="3" t="s">
        <v>43</v>
      </c>
      <c r="C41" s="4">
        <v>8308440.4400000004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61"/>
      <c r="Q41" s="61"/>
      <c r="R41" s="4">
        <v>1956.2</v>
      </c>
      <c r="S41" s="4">
        <v>8308440.4400000004</v>
      </c>
      <c r="T41" s="4"/>
    </row>
    <row r="42" spans="1:22" x14ac:dyDescent="0.2">
      <c r="A42" s="1" t="s">
        <v>26</v>
      </c>
      <c r="B42" s="3" t="s">
        <v>44</v>
      </c>
      <c r="C42" s="4">
        <v>2152879.6</v>
      </c>
      <c r="D42" s="4"/>
      <c r="E42" s="4"/>
      <c r="F42" s="4">
        <v>1</v>
      </c>
      <c r="G42" s="4">
        <v>2152879.6</v>
      </c>
      <c r="H42" s="4"/>
      <c r="I42" s="4"/>
      <c r="J42" s="4"/>
      <c r="K42" s="4"/>
      <c r="L42" s="4"/>
      <c r="M42" s="4"/>
      <c r="N42" s="4"/>
      <c r="O42" s="4"/>
      <c r="P42" s="61"/>
      <c r="Q42" s="61"/>
      <c r="R42" s="4"/>
      <c r="S42" s="4"/>
      <c r="T42" s="4"/>
      <c r="U42" s="49"/>
      <c r="V42" s="48"/>
    </row>
    <row r="43" spans="1:22" ht="11.25" thickBot="1" x14ac:dyDescent="0.25">
      <c r="A43" s="1" t="s">
        <v>27</v>
      </c>
      <c r="B43" s="3" t="s">
        <v>45</v>
      </c>
      <c r="C43" s="4">
        <v>6437251.0800000001</v>
      </c>
      <c r="D43" s="4"/>
      <c r="E43" s="4"/>
      <c r="F43" s="4">
        <v>3</v>
      </c>
      <c r="G43" s="4">
        <v>6437251.0800000001</v>
      </c>
      <c r="H43" s="4"/>
      <c r="I43" s="4"/>
      <c r="J43" s="4"/>
      <c r="K43" s="4"/>
      <c r="L43" s="4"/>
      <c r="M43" s="4"/>
      <c r="N43" s="4"/>
      <c r="O43" s="4"/>
      <c r="P43" s="61"/>
      <c r="Q43" s="61"/>
      <c r="R43" s="4"/>
      <c r="S43" s="4"/>
      <c r="T43" s="4"/>
      <c r="U43" s="49"/>
      <c r="V43" s="48"/>
    </row>
    <row r="44" spans="1:22" ht="11.25" thickBot="1" x14ac:dyDescent="0.25">
      <c r="A44" s="96" t="s">
        <v>49</v>
      </c>
      <c r="B44" s="97"/>
      <c r="C44" s="8">
        <f t="shared" ref="C44:T44" si="0">C45+C46+C47+C48+C49+C63+C50+C51+C52+C53</f>
        <v>54915987.659999996</v>
      </c>
      <c r="D44" s="8">
        <f t="shared" si="0"/>
        <v>0</v>
      </c>
      <c r="E44" s="8">
        <f t="shared" si="0"/>
        <v>0</v>
      </c>
      <c r="F44" s="8">
        <f t="shared" si="0"/>
        <v>6</v>
      </c>
      <c r="G44" s="8">
        <f t="shared" si="0"/>
        <v>13288436.940000001</v>
      </c>
      <c r="H44" s="8">
        <f t="shared" si="0"/>
        <v>4231.8999999999996</v>
      </c>
      <c r="I44" s="8">
        <f t="shared" si="0"/>
        <v>21798474.579999998</v>
      </c>
      <c r="J44" s="8">
        <f t="shared" si="0"/>
        <v>0</v>
      </c>
      <c r="K44" s="8">
        <f t="shared" si="0"/>
        <v>0</v>
      </c>
      <c r="L44" s="8">
        <f t="shared" si="0"/>
        <v>3373.2</v>
      </c>
      <c r="M44" s="8">
        <f t="shared" si="0"/>
        <v>7313196.7999999998</v>
      </c>
      <c r="N44" s="8">
        <f t="shared" si="0"/>
        <v>0</v>
      </c>
      <c r="O44" s="8">
        <f t="shared" si="0"/>
        <v>0</v>
      </c>
      <c r="P44" s="62">
        <f t="shared" si="0"/>
        <v>1330.9</v>
      </c>
      <c r="Q44" s="62">
        <f t="shared" si="0"/>
        <v>5458991.7599999998</v>
      </c>
      <c r="R44" s="8">
        <f t="shared" si="0"/>
        <v>1510.7</v>
      </c>
      <c r="S44" s="8">
        <f t="shared" si="0"/>
        <v>7056887.5800000001</v>
      </c>
      <c r="T44" s="8">
        <f t="shared" si="0"/>
        <v>0</v>
      </c>
      <c r="U44" s="49"/>
      <c r="V44" s="48"/>
    </row>
    <row r="45" spans="1:22" x14ac:dyDescent="0.2">
      <c r="A45" s="10" t="s">
        <v>17</v>
      </c>
      <c r="B45" s="11" t="s">
        <v>39</v>
      </c>
      <c r="C45" s="12">
        <v>2214739.4900000002</v>
      </c>
      <c r="D45" s="13"/>
      <c r="E45" s="12"/>
      <c r="F45" s="12">
        <v>1</v>
      </c>
      <c r="G45" s="12">
        <v>2214739.4900000002</v>
      </c>
      <c r="H45" s="13"/>
      <c r="I45" s="13"/>
      <c r="J45" s="13"/>
      <c r="K45" s="13"/>
      <c r="L45" s="13"/>
      <c r="M45" s="13"/>
      <c r="N45" s="13"/>
      <c r="O45" s="13"/>
      <c r="P45" s="20"/>
      <c r="Q45" s="63"/>
      <c r="R45" s="36"/>
      <c r="S45" s="36"/>
      <c r="T45" s="36"/>
      <c r="U45" s="49"/>
      <c r="V45" s="48"/>
    </row>
    <row r="46" spans="1:22" x14ac:dyDescent="0.2">
      <c r="A46" s="14" t="s">
        <v>18</v>
      </c>
      <c r="B46" s="15" t="s">
        <v>50</v>
      </c>
      <c r="C46" s="12">
        <v>3083810.16</v>
      </c>
      <c r="D46" s="13"/>
      <c r="E46" s="13"/>
      <c r="F46" s="13"/>
      <c r="G46" s="13"/>
      <c r="H46" s="13"/>
      <c r="I46" s="13"/>
      <c r="J46" s="13"/>
      <c r="K46" s="16"/>
      <c r="L46" s="16"/>
      <c r="M46" s="13"/>
      <c r="N46" s="13"/>
      <c r="P46" s="19">
        <v>725.9</v>
      </c>
      <c r="Q46" s="19">
        <v>3083810.16</v>
      </c>
      <c r="R46" s="36"/>
      <c r="S46" s="36"/>
      <c r="T46" s="36"/>
      <c r="U46" s="49"/>
      <c r="V46" s="48"/>
    </row>
    <row r="47" spans="1:22" s="52" customFormat="1" x14ac:dyDescent="0.2">
      <c r="A47" s="17" t="s">
        <v>19</v>
      </c>
      <c r="B47" s="18" t="s">
        <v>51</v>
      </c>
      <c r="C47" s="19">
        <f>S47</f>
        <v>7056887.5800000001</v>
      </c>
      <c r="D47" s="20"/>
      <c r="E47" s="20"/>
      <c r="F47" s="20"/>
      <c r="G47" s="43"/>
      <c r="H47" s="21"/>
      <c r="I47" s="20"/>
      <c r="J47" s="20"/>
      <c r="K47" s="20"/>
      <c r="L47" s="20"/>
      <c r="M47" s="20"/>
      <c r="N47" s="20"/>
      <c r="O47" s="20"/>
      <c r="P47" s="20"/>
      <c r="R47" s="53">
        <v>1510.7</v>
      </c>
      <c r="S47" s="57">
        <v>7056887.5800000001</v>
      </c>
      <c r="T47" s="53"/>
      <c r="U47" s="54"/>
      <c r="V47" s="55"/>
    </row>
    <row r="48" spans="1:22" x14ac:dyDescent="0.2">
      <c r="A48" s="14" t="s">
        <v>20</v>
      </c>
      <c r="B48" s="15" t="s">
        <v>52</v>
      </c>
      <c r="C48" s="12">
        <f>I48</f>
        <v>5640334.0499999998</v>
      </c>
      <c r="D48" s="13"/>
      <c r="E48" s="13"/>
      <c r="F48" s="33"/>
      <c r="G48" s="36"/>
      <c r="H48" s="41">
        <v>1095</v>
      </c>
      <c r="I48" s="12">
        <v>5640334.0499999998</v>
      </c>
      <c r="J48" s="13"/>
      <c r="K48" s="13"/>
      <c r="L48" s="13"/>
      <c r="M48" s="13"/>
      <c r="N48" s="13"/>
      <c r="O48" s="13"/>
      <c r="P48" s="20"/>
      <c r="Q48" s="63"/>
      <c r="R48" s="36"/>
      <c r="S48" s="36"/>
      <c r="T48" s="36"/>
      <c r="U48" s="49"/>
      <c r="V48" s="48"/>
    </row>
    <row r="49" spans="1:22" x14ac:dyDescent="0.2">
      <c r="A49" s="14" t="s">
        <v>21</v>
      </c>
      <c r="B49" s="15" t="s">
        <v>53</v>
      </c>
      <c r="C49" s="12">
        <f>I49</f>
        <v>6448524.3799999999</v>
      </c>
      <c r="D49" s="13"/>
      <c r="E49" s="13"/>
      <c r="F49" s="33"/>
      <c r="G49" s="36"/>
      <c r="H49" s="41">
        <v>1251.9000000000001</v>
      </c>
      <c r="I49" s="12">
        <v>6448524.3799999999</v>
      </c>
      <c r="J49" s="13"/>
      <c r="K49" s="25"/>
      <c r="L49" s="13"/>
      <c r="M49" s="13"/>
      <c r="N49" s="13"/>
      <c r="O49" s="13"/>
      <c r="P49" s="20"/>
      <c r="Q49" s="63"/>
      <c r="R49" s="36"/>
      <c r="S49" s="36"/>
      <c r="T49" s="36"/>
      <c r="U49" s="49"/>
      <c r="V49" s="48"/>
    </row>
    <row r="50" spans="1:22" x14ac:dyDescent="0.2">
      <c r="A50" s="14">
        <v>6</v>
      </c>
      <c r="B50" s="15" t="s">
        <v>55</v>
      </c>
      <c r="C50" s="12">
        <f>I50</f>
        <v>9709616.1500000004</v>
      </c>
      <c r="D50" s="13"/>
      <c r="E50" s="13"/>
      <c r="F50" s="33"/>
      <c r="G50" s="36"/>
      <c r="H50" s="41">
        <v>1885</v>
      </c>
      <c r="I50" s="12">
        <v>9709616.1500000004</v>
      </c>
      <c r="J50" s="33"/>
      <c r="K50" s="36"/>
      <c r="L50" s="42"/>
      <c r="M50" s="13"/>
      <c r="N50" s="13"/>
      <c r="O50" s="13"/>
      <c r="P50" s="20"/>
      <c r="Q50" s="63"/>
      <c r="R50" s="36"/>
      <c r="S50" s="36"/>
      <c r="T50" s="36"/>
      <c r="U50" s="49"/>
      <c r="V50" s="48"/>
    </row>
    <row r="51" spans="1:22" x14ac:dyDescent="0.2">
      <c r="A51" s="14">
        <v>7</v>
      </c>
      <c r="B51" s="15" t="s">
        <v>44</v>
      </c>
      <c r="C51" s="12">
        <v>6644218.4699999997</v>
      </c>
      <c r="D51" s="13"/>
      <c r="F51" s="40">
        <v>3</v>
      </c>
      <c r="G51" s="45">
        <v>6644218.4699999997</v>
      </c>
      <c r="H51" s="42"/>
      <c r="I51" s="13"/>
      <c r="J51" s="33"/>
      <c r="K51" s="36"/>
      <c r="L51" s="42"/>
      <c r="M51" s="13"/>
      <c r="N51" s="13"/>
      <c r="O51" s="13"/>
      <c r="P51" s="20"/>
      <c r="Q51" s="63"/>
      <c r="R51" s="36"/>
      <c r="S51" s="36"/>
      <c r="T51" s="36"/>
      <c r="U51" s="49"/>
      <c r="V51" s="48"/>
    </row>
    <row r="52" spans="1:22" x14ac:dyDescent="0.2">
      <c r="A52" s="14">
        <v>8</v>
      </c>
      <c r="B52" s="15" t="s">
        <v>56</v>
      </c>
      <c r="C52" s="12">
        <f>M52</f>
        <v>7313196.7999999998</v>
      </c>
      <c r="D52" s="13"/>
      <c r="E52" s="13"/>
      <c r="F52" s="13"/>
      <c r="G52" s="44"/>
      <c r="H52" s="13"/>
      <c r="I52" s="13"/>
      <c r="J52" s="33"/>
      <c r="K52" s="36"/>
      <c r="L52" s="41">
        <v>3373.2</v>
      </c>
      <c r="M52" s="12">
        <v>7313196.7999999998</v>
      </c>
      <c r="N52" s="13"/>
      <c r="O52" s="13"/>
      <c r="P52" s="20"/>
      <c r="Q52" s="63"/>
      <c r="R52" s="36"/>
      <c r="S52" s="36"/>
      <c r="T52" s="36"/>
      <c r="U52" s="49"/>
      <c r="V52" s="48"/>
    </row>
    <row r="53" spans="1:22" ht="11.25" thickBot="1" x14ac:dyDescent="0.25">
      <c r="A53" s="14">
        <v>9</v>
      </c>
      <c r="B53" s="15" t="s">
        <v>45</v>
      </c>
      <c r="C53" s="12">
        <v>4429478.9800000004</v>
      </c>
      <c r="D53" s="13"/>
      <c r="F53" s="12">
        <v>2</v>
      </c>
      <c r="G53" s="12">
        <v>4429478.9800000004</v>
      </c>
      <c r="H53" s="13"/>
      <c r="I53" s="13"/>
      <c r="J53" s="13"/>
      <c r="K53" s="44"/>
      <c r="L53" s="13"/>
      <c r="M53" s="13"/>
      <c r="N53" s="13"/>
      <c r="O53" s="13"/>
      <c r="P53" s="20"/>
      <c r="Q53" s="63"/>
      <c r="R53" s="36"/>
      <c r="S53" s="36"/>
      <c r="T53" s="36"/>
      <c r="U53" s="49"/>
      <c r="V53" s="48"/>
    </row>
    <row r="54" spans="1:22" ht="11.25" thickBot="1" x14ac:dyDescent="0.25">
      <c r="A54" s="96" t="s">
        <v>57</v>
      </c>
      <c r="B54" s="97"/>
      <c r="C54" s="8">
        <f>E54+G54+I54+Q54+S54</f>
        <v>45702191.68</v>
      </c>
      <c r="E54" s="46">
        <v>11744654.09</v>
      </c>
      <c r="F54" s="9">
        <v>6</v>
      </c>
      <c r="G54" s="9">
        <v>13288436.939999999</v>
      </c>
      <c r="H54" s="9">
        <v>770</v>
      </c>
      <c r="I54" s="9">
        <v>3966262.3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64">
        <v>6809.82</v>
      </c>
      <c r="Q54" s="64">
        <f>Q56</f>
        <v>13876720</v>
      </c>
      <c r="R54" s="32">
        <f>R62</f>
        <v>605</v>
      </c>
      <c r="S54" s="56">
        <f>S62</f>
        <v>2826118.35</v>
      </c>
      <c r="T54" s="36"/>
      <c r="U54" s="50"/>
      <c r="V54" s="48"/>
    </row>
    <row r="55" spans="1:22" ht="13.5" customHeight="1" x14ac:dyDescent="0.2">
      <c r="A55" s="10" t="s">
        <v>17</v>
      </c>
      <c r="B55" s="11" t="s">
        <v>58</v>
      </c>
      <c r="C55" s="40">
        <v>3033251.21</v>
      </c>
      <c r="D55" s="36"/>
      <c r="E55" s="41">
        <v>3033251.21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20"/>
      <c r="Q55" s="63"/>
      <c r="R55" s="36"/>
      <c r="S55" s="36"/>
      <c r="T55" s="36"/>
      <c r="U55" s="49"/>
      <c r="V55" s="48"/>
    </row>
    <row r="56" spans="1:22" x14ac:dyDescent="0.2">
      <c r="A56" s="14" t="s">
        <v>18</v>
      </c>
      <c r="B56" s="15" t="s">
        <v>59</v>
      </c>
      <c r="C56" s="40">
        <v>13876720</v>
      </c>
      <c r="D56" s="36"/>
      <c r="E56" s="42"/>
      <c r="F56" s="13"/>
      <c r="G56" s="13"/>
      <c r="H56" s="13"/>
      <c r="I56" s="13"/>
      <c r="J56" s="13"/>
      <c r="K56" s="13"/>
      <c r="L56" s="13"/>
      <c r="M56" s="13"/>
      <c r="N56" s="13"/>
      <c r="P56" s="19">
        <v>4045.82</v>
      </c>
      <c r="Q56" s="19">
        <v>13876720</v>
      </c>
      <c r="R56" s="36"/>
      <c r="S56" s="36"/>
      <c r="T56" s="36"/>
      <c r="U56" s="49"/>
      <c r="V56" s="48"/>
    </row>
    <row r="57" spans="1:22" x14ac:dyDescent="0.2">
      <c r="A57" s="14" t="s">
        <v>19</v>
      </c>
      <c r="B57" s="15" t="s">
        <v>60</v>
      </c>
      <c r="C57" s="40">
        <v>76546.5</v>
      </c>
      <c r="D57" s="36"/>
      <c r="E57" s="41">
        <v>76546.5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20"/>
      <c r="Q57" s="63"/>
      <c r="R57" s="36"/>
      <c r="S57" s="36"/>
      <c r="T57" s="36"/>
      <c r="U57" s="49"/>
      <c r="V57" s="48"/>
    </row>
    <row r="58" spans="1:22" x14ac:dyDescent="0.2">
      <c r="A58" s="14" t="s">
        <v>20</v>
      </c>
      <c r="B58" s="15" t="s">
        <v>61</v>
      </c>
      <c r="C58" s="40">
        <f>E58</f>
        <v>8634856.3800000008</v>
      </c>
      <c r="D58" s="36"/>
      <c r="E58" s="41">
        <v>8634856.3800000008</v>
      </c>
      <c r="F58" s="13"/>
      <c r="G58" s="13"/>
      <c r="H58" s="13"/>
      <c r="I58" s="13"/>
      <c r="J58" s="13"/>
      <c r="K58" s="13"/>
      <c r="L58" s="13"/>
      <c r="M58" s="13"/>
      <c r="N58" s="13"/>
      <c r="O58" s="12"/>
      <c r="P58" s="19"/>
      <c r="Q58" s="63"/>
      <c r="R58" s="36"/>
      <c r="S58" s="36"/>
      <c r="T58" s="36"/>
      <c r="U58" s="49"/>
      <c r="V58" s="48"/>
    </row>
    <row r="59" spans="1:22" x14ac:dyDescent="0.2">
      <c r="A59" s="14" t="s">
        <v>21</v>
      </c>
      <c r="B59" s="15" t="s">
        <v>62</v>
      </c>
      <c r="C59" s="12">
        <v>3966262.3</v>
      </c>
      <c r="D59" s="44"/>
      <c r="E59" s="25"/>
      <c r="F59" s="13"/>
      <c r="H59" s="12">
        <v>770</v>
      </c>
      <c r="I59" s="12">
        <v>3966262.3</v>
      </c>
      <c r="J59" s="13"/>
      <c r="K59" s="13"/>
      <c r="L59" s="13"/>
      <c r="M59" s="13"/>
      <c r="N59" s="13"/>
      <c r="O59" s="13"/>
      <c r="P59" s="20"/>
      <c r="Q59" s="63"/>
      <c r="R59" s="36"/>
      <c r="S59" s="36"/>
      <c r="T59" s="36"/>
      <c r="U59" s="49"/>
      <c r="V59" s="48"/>
    </row>
    <row r="60" spans="1:22" x14ac:dyDescent="0.2">
      <c r="A60" s="14" t="s">
        <v>22</v>
      </c>
      <c r="B60" s="15" t="s">
        <v>63</v>
      </c>
      <c r="C60" s="12">
        <v>8858957.9600000009</v>
      </c>
      <c r="D60" s="33"/>
      <c r="E60" s="36"/>
      <c r="F60" s="41">
        <v>4</v>
      </c>
      <c r="G60" s="12">
        <v>8858957.9600000009</v>
      </c>
      <c r="H60" s="13"/>
      <c r="I60" s="13"/>
      <c r="J60" s="13"/>
      <c r="K60" s="13"/>
      <c r="L60" s="13"/>
      <c r="M60" s="13"/>
      <c r="N60" s="13"/>
      <c r="O60" s="13"/>
      <c r="P60" s="20"/>
      <c r="Q60" s="63"/>
      <c r="R60" s="36"/>
      <c r="S60" s="36"/>
      <c r="T60" s="36"/>
    </row>
    <row r="61" spans="1:22" x14ac:dyDescent="0.2">
      <c r="A61" s="22" t="s">
        <v>23</v>
      </c>
      <c r="B61" s="23" t="s">
        <v>45</v>
      </c>
      <c r="C61" s="24">
        <v>4429478.9800000004</v>
      </c>
      <c r="D61" s="34"/>
      <c r="E61" s="36"/>
      <c r="F61" s="47">
        <v>2</v>
      </c>
      <c r="G61" s="24">
        <v>4429478.9800000004</v>
      </c>
      <c r="H61" s="25"/>
      <c r="I61" s="25"/>
      <c r="J61" s="25"/>
      <c r="K61" s="25"/>
      <c r="L61" s="25"/>
      <c r="M61" s="25"/>
      <c r="N61" s="25"/>
      <c r="O61" s="25"/>
      <c r="P61" s="65"/>
      <c r="Q61" s="66"/>
      <c r="R61" s="36"/>
      <c r="S61" s="36"/>
      <c r="T61" s="36"/>
    </row>
    <row r="62" spans="1:22" s="52" customFormat="1" x14ac:dyDescent="0.2">
      <c r="A62" s="26">
        <v>8</v>
      </c>
      <c r="B62" s="27" t="s">
        <v>64</v>
      </c>
      <c r="C62" s="28">
        <f>S62</f>
        <v>2826118.35</v>
      </c>
      <c r="D62" s="29"/>
      <c r="E62" s="29"/>
      <c r="F62" s="29"/>
      <c r="G62" s="28"/>
      <c r="H62" s="29"/>
      <c r="I62" s="29"/>
      <c r="J62" s="29"/>
      <c r="K62" s="53"/>
      <c r="L62" s="30"/>
      <c r="M62" s="28"/>
      <c r="N62" s="29"/>
      <c r="O62" s="29"/>
      <c r="P62" s="29"/>
      <c r="Q62" s="35"/>
      <c r="R62" s="53">
        <v>605</v>
      </c>
      <c r="S62" s="58">
        <f>R62*4671.27</f>
        <v>2826118.35</v>
      </c>
      <c r="T62" s="53"/>
    </row>
    <row r="63" spans="1:22" s="52" customFormat="1" x14ac:dyDescent="0.2">
      <c r="A63" s="14">
        <v>9</v>
      </c>
      <c r="B63" s="15" t="s">
        <v>54</v>
      </c>
      <c r="C63" s="12">
        <f>Q63</f>
        <v>2375181.6</v>
      </c>
      <c r="D63" s="13"/>
      <c r="E63" s="13"/>
      <c r="F63" s="33"/>
      <c r="G63" s="36"/>
      <c r="H63" s="42"/>
      <c r="I63" s="13"/>
      <c r="J63" s="33"/>
      <c r="K63" s="36"/>
      <c r="L63" s="41"/>
      <c r="M63" s="12"/>
      <c r="N63" s="13"/>
      <c r="O63" s="13"/>
      <c r="P63" s="20">
        <v>605</v>
      </c>
      <c r="Q63" s="63">
        <f>P63*3925.92</f>
        <v>2375181.6</v>
      </c>
      <c r="R63" s="36"/>
      <c r="S63" s="36"/>
      <c r="T63" s="36"/>
    </row>
    <row r="64" spans="1:22" ht="15" x14ac:dyDescent="0.25">
      <c r="A64" s="37"/>
      <c r="B64" s="38" t="s">
        <v>66</v>
      </c>
      <c r="C64" s="68">
        <f>C30+C44+C54</f>
        <v>165391715.53</v>
      </c>
      <c r="D64" s="37"/>
      <c r="E64" s="37"/>
      <c r="F64" s="37"/>
      <c r="G64" s="37"/>
      <c r="H64" s="37"/>
      <c r="I64" s="39"/>
      <c r="J64" s="39"/>
      <c r="K64" s="37"/>
      <c r="L64" s="37"/>
      <c r="M64" s="37"/>
      <c r="N64" s="37"/>
      <c r="O64" s="37"/>
      <c r="P64" s="29"/>
      <c r="Q64" s="29"/>
      <c r="R64" s="53"/>
      <c r="S64" s="53"/>
      <c r="T64" s="36"/>
    </row>
    <row r="65" spans="2:17" x14ac:dyDescent="0.2">
      <c r="C65" s="51"/>
      <c r="E65" s="51"/>
      <c r="G65" s="51"/>
      <c r="I65" s="51"/>
      <c r="N65" s="16"/>
      <c r="O65" s="16"/>
      <c r="P65" s="21"/>
      <c r="Q65" s="67"/>
    </row>
    <row r="66" spans="2:17" x14ac:dyDescent="0.2">
      <c r="C66" s="51"/>
    </row>
    <row r="69" spans="2:17" ht="15" x14ac:dyDescent="0.25">
      <c r="B69" s="16"/>
      <c r="C69" s="31" t="s">
        <v>65</v>
      </c>
      <c r="D69" s="31"/>
      <c r="E69" s="31"/>
      <c r="F69" s="31"/>
      <c r="G69" s="31"/>
      <c r="H69" s="31"/>
      <c r="I69" s="31"/>
      <c r="J69" s="31"/>
      <c r="K69" s="31"/>
      <c r="L69" s="16"/>
      <c r="M69" s="16"/>
      <c r="N69" s="16"/>
    </row>
    <row r="72" spans="2:17" x14ac:dyDescent="0.2">
      <c r="B72" t="s">
        <v>67</v>
      </c>
    </row>
  </sheetData>
  <mergeCells count="46">
    <mergeCell ref="A44:B44"/>
    <mergeCell ref="A54:B54"/>
    <mergeCell ref="A9:T9"/>
    <mergeCell ref="A1:B1"/>
    <mergeCell ref="A3:M3"/>
    <mergeCell ref="N3:S3"/>
    <mergeCell ref="A4:M4"/>
    <mergeCell ref="N4:S4"/>
    <mergeCell ref="A5:M5"/>
    <mergeCell ref="N5:S5"/>
    <mergeCell ref="A6:M6"/>
    <mergeCell ref="N6:S6"/>
    <mergeCell ref="A7:M7"/>
    <mergeCell ref="N7:S7"/>
    <mergeCell ref="A8:T8"/>
    <mergeCell ref="T15:T27"/>
    <mergeCell ref="A10:T10"/>
    <mergeCell ref="A11:A28"/>
    <mergeCell ref="B11:B28"/>
    <mergeCell ref="C11:C27"/>
    <mergeCell ref="P11:T14"/>
    <mergeCell ref="F15:G27"/>
    <mergeCell ref="H15:I27"/>
    <mergeCell ref="J15:K27"/>
    <mergeCell ref="L15:M27"/>
    <mergeCell ref="N15:O27"/>
    <mergeCell ref="P15:Q27"/>
    <mergeCell ref="D15:E27"/>
    <mergeCell ref="D11:O14"/>
    <mergeCell ref="T31:T33"/>
    <mergeCell ref="J31:J33"/>
    <mergeCell ref="K31:K33"/>
    <mergeCell ref="L31:L33"/>
    <mergeCell ref="M31:M33"/>
    <mergeCell ref="N31:N33"/>
    <mergeCell ref="A30:B30"/>
    <mergeCell ref="R15:S27"/>
    <mergeCell ref="O31:O33"/>
    <mergeCell ref="P31:P33"/>
    <mergeCell ref="Q31:Q33"/>
    <mergeCell ref="S31:S33"/>
    <mergeCell ref="A31:A33"/>
    <mergeCell ref="F31:F33"/>
    <mergeCell ref="G31:G33"/>
    <mergeCell ref="H31:H33"/>
    <mergeCell ref="I31:I33"/>
  </mergeCells>
  <pageMargins left="0.19685039370078741" right="0.19685039370078741" top="0.19685039370078741" bottom="0.19685039370078741" header="0.19685039370078741" footer="0.19685039370078741"/>
  <pageSetup scale="63" fitToHeight="9999" orientation="landscape" r:id="rId1"/>
  <headerFooter>
    <oddFooter>&amp;R&amp;P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RegistryRepair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Чемисов Игорь</dc:creator>
  <cp:lastModifiedBy>Марьясова Олеся Юрьевна</cp:lastModifiedBy>
  <cp:lastPrinted>2021-04-15T07:51:31Z</cp:lastPrinted>
  <dcterms:created xsi:type="dcterms:W3CDTF">2021-02-09T02:09:19Z</dcterms:created>
  <dcterms:modified xsi:type="dcterms:W3CDTF">2021-08-31T04:32:28Z</dcterms:modified>
</cp:coreProperties>
</file>