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tabRatio="599" firstSheet="1" activeTab="1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6" r:id="rId6"/>
    <sheet name="прил 7" sheetId="7" r:id="rId7"/>
    <sheet name="прил 8" sheetId="8" r:id="rId8"/>
    <sheet name="прил 9" sheetId="9" r:id="rId9"/>
    <sheet name="прил 10" sheetId="10" r:id="rId10"/>
    <sheet name="прил 11" sheetId="11" r:id="rId11"/>
    <sheet name="Прил 12" sheetId="12" r:id="rId12"/>
    <sheet name="Прил 13" sheetId="13" r:id="rId13"/>
    <sheet name="Прил 14" sheetId="14" r:id="rId14"/>
    <sheet name="Прил 15" sheetId="15" r:id="rId15"/>
    <sheet name="Прил 16" sheetId="16" r:id="rId16"/>
    <sheet name="Прил 17" sheetId="17" r:id="rId17"/>
    <sheet name="Прил 18" sheetId="18" r:id="rId18"/>
    <sheet name="пояснит. по доходам" sheetId="19" r:id="rId19"/>
    <sheet name="пояснит по расходам" sheetId="20" r:id="rId20"/>
  </sheets>
  <definedNames>
    <definedName name="_xlnm.Print_Titles" localSheetId="19">'пояснит по расходам'!$5:$5</definedName>
    <definedName name="_xlnm.Print_Titles" localSheetId="18">'пояснит. по доходам'!$8:$11</definedName>
    <definedName name="_xlnm.Print_Titles" localSheetId="1">'Прил 2'!$13:$16</definedName>
    <definedName name="_xlnm.Print_Titles" localSheetId="2">'Прил 3'!$12:$14</definedName>
    <definedName name="_xlnm.Print_Titles" localSheetId="3">'Прил 4'!$13:$15</definedName>
    <definedName name="_xlnm.Print_Titles" localSheetId="4">'Прил 5'!$15:$16</definedName>
    <definedName name="_xlnm.Print_Titles" localSheetId="5">'Прил 6'!$16:$18</definedName>
  </definedNames>
  <calcPr fullCalcOnLoad="1"/>
</workbook>
</file>

<file path=xl/sharedStrings.xml><?xml version="1.0" encoding="utf-8"?>
<sst xmlns="http://schemas.openxmlformats.org/spreadsheetml/2006/main" count="11952" uniqueCount="1099">
  <si>
    <t xml:space="preserve">                                                                                       от 26.06.2014г.  №  44-257</t>
  </si>
  <si>
    <t xml:space="preserve">                                                                                       от 26.06. 2014г.  №  44-257</t>
  </si>
  <si>
    <t xml:space="preserve">                                                                                       от  26.06. 2014г.  № 44-257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</si>
  <si>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</si>
  <si>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</si>
  <si>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</si>
  <si>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</si>
  <si>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</si>
  <si>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</si>
  <si>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</si>
  <si>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</si>
  <si>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 за счет средств федерального бюджета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</si>
  <si>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 за счет средств краевого бюджета</t>
  </si>
  <si>
    <t xml:space="preserve">                      на  2014 год и плановый период 2015-2016 годов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</si>
  <si>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Налогового кодекса Российской Федерации</t>
    </r>
  </si>
  <si>
    <t>Налог, взимаемый в связи с применением патентной системы налогообложения</t>
  </si>
  <si>
    <t>Предоставление, доставка и пересылка денежных выплат на оплату жилой площади с отоплением и освещением педагогическим работникам, а также педагогическим работникам, вышедшим на пенсию, краевых государственных и муниципальных образовательных учреждений в сельской местности, рабочих поселках (поселках городского типа) (в соответствии с Законом края от 10  июня 2010 года № 10-4691«О предоставлении мер социальной поддержки по оплате жилой площади с отоплением и освещением педагогическим работникам краевых государственных и муниципальных образовательных учреждений в сельской местности, рабочих поселках (поселках городского типа) в рамках подпрограммы «Обеспечение социальной поддержки граждан на оплату жилого помещения и коммунальных услуг» муниципальной программы "Социальная поддержка населения Назаровского района"</t>
  </si>
  <si>
    <t>0240231</t>
  </si>
  <si>
    <t>Оплата жилищно-коммунальных услуг отдельным категориям граждан в рамках подпрограммы «Обеспечение социальной поддержки граждан на оплату жилого помещения и коммунальных услуг» муниципальной программы "Социальная поддержка населения Назаровского района"</t>
  </si>
  <si>
    <t>0245250</t>
  </si>
  <si>
    <t xml:space="preserve">                                                                                                                            от  19.12. 2013г. №     39-231</t>
  </si>
  <si>
    <t xml:space="preserve">                                                                                                                     от 19.12.2013 г.  № 39-231</t>
  </si>
  <si>
    <t xml:space="preserve">                                                                                                                            от 19.12. 2013г. №   39-231</t>
  </si>
  <si>
    <t xml:space="preserve">                                                                                       от  19.12. 2013г.  №   39-231</t>
  </si>
  <si>
    <t xml:space="preserve">                                                                                       от 19.12. 2013г.  №   39-231</t>
  </si>
  <si>
    <t xml:space="preserve">                                                                                       от  19.12. 2013г.  №  39-231</t>
  </si>
  <si>
    <t>094 01  03  01  00  05  0000  710</t>
  </si>
  <si>
    <t>094 01  03  01  00  05  0000  810</t>
  </si>
  <si>
    <t xml:space="preserve">                                           Приложение  12</t>
  </si>
  <si>
    <t xml:space="preserve">                                           Приложение  11</t>
  </si>
  <si>
    <t xml:space="preserve">                                           Приложение  10</t>
  </si>
  <si>
    <t xml:space="preserve">                                           Приложение 9</t>
  </si>
  <si>
    <t xml:space="preserve">                      Приложение  8</t>
  </si>
  <si>
    <t xml:space="preserve">                      Приложение  7</t>
  </si>
  <si>
    <t xml:space="preserve">                      Приложение  14</t>
  </si>
  <si>
    <t xml:space="preserve">                     Приложение  26</t>
  </si>
  <si>
    <t xml:space="preserve">                      Приложение  15</t>
  </si>
  <si>
    <t xml:space="preserve">                     Приложение  27</t>
  </si>
  <si>
    <t xml:space="preserve"> бюджетам  поселений на региональные выплаты и выплаты,</t>
  </si>
  <si>
    <t>обеспечивающие уровень заработной платы работников бюджетной</t>
  </si>
  <si>
    <t>сферы не ниже размера минимальной заработной платы</t>
  </si>
  <si>
    <t>(минимального размера оплаты труда) на 2014 год</t>
  </si>
  <si>
    <t>Тыс. рублей</t>
  </si>
  <si>
    <t xml:space="preserve"> бюджетам  поселений на содержание автомобильных дорог общего </t>
  </si>
  <si>
    <t>пользования местного значения городских округов, городских</t>
  </si>
  <si>
    <t>и сельских поселений за счет средств дорожного фонда</t>
  </si>
  <si>
    <t>Красноярского края на 2014 год</t>
  </si>
  <si>
    <t xml:space="preserve">                      Приложение  16</t>
  </si>
  <si>
    <t xml:space="preserve">                     Приложение  28</t>
  </si>
  <si>
    <t xml:space="preserve"> бюджетам  поселений на капитальный ремонт водопроводных сетей,</t>
  </si>
  <si>
    <t>устройство водопроводных сетей на 2014 год</t>
  </si>
  <si>
    <t xml:space="preserve">                      Приложение  17</t>
  </si>
  <si>
    <t xml:space="preserve"> бюджетам  поселений на развитие и модернизацию автомобильных </t>
  </si>
  <si>
    <t>дорог местного значения городских округов, городских</t>
  </si>
  <si>
    <t>и сельских поселений на 2014 год</t>
  </si>
  <si>
    <t xml:space="preserve">                     Приложение  29</t>
  </si>
  <si>
    <t xml:space="preserve"> бюджетам  поселений на разработку и корректировку проектной-</t>
  </si>
  <si>
    <t>сметной документации, капитальный ремонт и реконструкция зданий</t>
  </si>
  <si>
    <t>и помещений сельских учреждений культуры Красноярского края,</t>
  </si>
  <si>
    <t>в том числе включающие в себя выполнение мероприятий</t>
  </si>
  <si>
    <t>по обеспечению пожарной безопасности, за счет средств краевого бюджета</t>
  </si>
  <si>
    <t xml:space="preserve">                     Приложение  30</t>
  </si>
  <si>
    <t xml:space="preserve"> бюджетам  поселений на персональные выплаты, устанавливаемые</t>
  </si>
  <si>
    <t>в целях повышения оплаты труда молодым специалистам</t>
  </si>
  <si>
    <t xml:space="preserve">                     Приложение  31</t>
  </si>
  <si>
    <t>20203115</t>
  </si>
  <si>
    <t>Субвенции бюджетам муниципальных образований на решение вопросов поддержки сельскохозяйственного производства</t>
  </si>
  <si>
    <t>Субвенции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</t>
  </si>
  <si>
    <t>Субвенции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</t>
  </si>
  <si>
    <t>21800000</t>
  </si>
  <si>
    <r>
      <t>ДОХОДЫ БЮДЖЕТОВ БЮДЖЕТНОЙ СИСТЕМЫ РОССИЙСКОЙ ФЕДЕРАЦИИ ОТ ВОЗВРАТА</t>
    </r>
    <r>
      <rPr>
        <b/>
        <i/>
        <sz val="10"/>
        <rFont val="TimesNewRomanPSMT"/>
        <family val="0"/>
      </rPr>
      <t xml:space="preserve"> </t>
    </r>
    <r>
      <rPr>
        <b/>
        <sz val="10"/>
        <rFont val="TimesNewRomanPSMT"/>
        <family val="0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</si>
  <si>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21805010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</si>
  <si>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</si>
  <si>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Доходы бюджетов муниципальных районов от возврата бюджетными учреждениями остатков субсидий прошлых лет</t>
  </si>
  <si>
    <t>21900000</t>
  </si>
  <si>
    <t>ВОЗВРАТ ОСТАТКОВ СУБСИДИЙ, СУБВЕНЦИЙ И ИНЫХ МЕЖБЮДЖЕТНЫХ ТРАНСФЕРТОВ, ИМЕЮЩИХ ЦЕЛЕВОЕ НАЗНАЧЕНИЕ, ПРОШЛЫХ ЛЕТ</t>
  </si>
  <si>
    <t>21905000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</si>
  <si>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</si>
  <si>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 ДОХОДОВ</t>
  </si>
  <si>
    <t xml:space="preserve">                                                                                                                     Приложение 2</t>
  </si>
  <si>
    <t>Проект решения на 27.12.2013</t>
  </si>
  <si>
    <t>Отклонение</t>
  </si>
  <si>
    <t>Пояснительная записка к проекту решения "О внесении изменений в решение Назаровского районного Совета</t>
  </si>
  <si>
    <t>депутатов "О районном бюджете на 2014 год и плановый период 2015-2016 годов"</t>
  </si>
  <si>
    <t>по доходной части</t>
  </si>
  <si>
    <t xml:space="preserve">Проект решения </t>
  </si>
  <si>
    <t>Решение от 19.12.2013       №  39-231</t>
  </si>
  <si>
    <t>на плановый период 2015-2016 годов</t>
  </si>
  <si>
    <t>учреждениях образования на плановый период 2015-2016 годов</t>
  </si>
  <si>
    <t xml:space="preserve">                      Приложение  13</t>
  </si>
  <si>
    <t>Тыс.рублей</t>
  </si>
  <si>
    <t>Тыс. руб.</t>
  </si>
  <si>
    <t>Пояснительная записка к проекту решения "О внесении изменений в решение Назаровского</t>
  </si>
  <si>
    <t xml:space="preserve">районного Совета депутатов "О районном бюджете на 2014 год и плановый период 2015-2016 годов" </t>
  </si>
  <si>
    <t>по расходной части</t>
  </si>
  <si>
    <t>Администрация района</t>
  </si>
  <si>
    <t>Управление соц.защиты населения</t>
  </si>
  <si>
    <t>Управление образования</t>
  </si>
  <si>
    <t xml:space="preserve">Финансовое управление </t>
  </si>
  <si>
    <t>Сельские Советы</t>
  </si>
  <si>
    <t>Уточнение за счет межбюджетных трансфертов: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</si>
  <si>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</si>
  <si>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 xml:space="preserve">Введение дополнительных мест в системе дошкольного образования детей посредством реконструкции и капитального ремонта зданий под дошкольные образовательные учреждения, реконструкции и капитального ремонта зданий образовательных учреждений для создания условий, позволяющих реализовать основную общеобразовательную программу дошкольного образования детей, а также приобретение оборудования, мебели </t>
  </si>
  <si>
    <t xml:space="preserve">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 </t>
  </si>
  <si>
    <t xml:space="preserve">Денежное поощрение победителям конкурса «Детские сады -детям» </t>
  </si>
  <si>
    <t xml:space="preserve">Предоставление, доставка и пересылка социального пособия на погребение (в соответствии с Законом края от 7 февраля 2008 года № 4-1275 «О выплате социального пособия на погребение и возмещении стоимости услуг по погребению») </t>
  </si>
  <si>
    <t>Разработка проектно-сметной документации на строительство (реконструкцию) гидротехнических сооружений, получение положительного заключения государственной экспертизы</t>
  </si>
  <si>
    <t xml:space="preserve">Строительство  (реконструкция) гидротехнических сооружений </t>
  </si>
  <si>
    <t xml:space="preserve">Комплектование книжных фондов библиотек муниципальных образований Красноярского края 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</si>
  <si>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 </t>
  </si>
  <si>
    <t xml:space="preserve">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</t>
  </si>
  <si>
    <t xml:space="preserve">Проведение работ по уничтожению сорняков дикорастущей конопли </t>
  </si>
  <si>
    <t xml:space="preserve">Обеспечение предоставления  жилых помещений детям сиротам и детям, оставшимся без попечения родителей, лицам из их числа по договорам найма  специализированных  жилых помещений за счет средств федерального бюджета  </t>
  </si>
  <si>
    <t xml:space="preserve">Обеспечение предоставления  жилых помещений детям сиротам и детям, оставшимся без попечения родителей, лицам из их числа за счет средств краевого бюджета  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</si>
  <si>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</t>
  </si>
  <si>
    <t xml:space="preserve">Персональные выплаты, устанавливаемые в целях повышения оплаты труда молодым специалистам </t>
  </si>
  <si>
    <t xml:space="preserve">Содержание автомобильных дорог общего пользования местного значения городских округов, городских и сельских поселений </t>
  </si>
  <si>
    <t>Остатки  межбюджетных трансфертов за 2013 год</t>
  </si>
  <si>
    <t>Оснащение муниципальных учреждений физкультурно-спортивной направленности спортивным инвентарем, оборудованием, спортивной одеждой и обувью</t>
  </si>
  <si>
    <t xml:space="preserve">Обеспечение жильем молодых семей за счет средств федерального бюджета </t>
  </si>
  <si>
    <t>Предоставление социальных выплат молодым семьям на приобретение (строительство) жилья</t>
  </si>
  <si>
    <t xml:space="preserve">Государственная поддержка малого и среднего предпринимательства , включая крестьянские (фермерские) хозяйства </t>
  </si>
  <si>
    <t xml:space="preserve">Подготовка генеральных планов сельских поселений, разработка проектов планировки и межевания зем участков для жилищного строительства, формирование и постановка зем участков на кадастровый учет </t>
  </si>
  <si>
    <t xml:space="preserve">Разработка и корректировка проектно-сметной документации, капитальный ремонт и реконструкция зданий и помещений сельских учреждений культуры Красноярского края, в том числе включающие в себя выполнение мероприятий по обеспечению пожарной безопасности </t>
  </si>
  <si>
    <t xml:space="preserve">Развитие и модернизация автомобильных дорог местного значения городских округов, городских и сельских поселений </t>
  </si>
  <si>
    <t>Уточнение  за счет местного бюджета:</t>
  </si>
  <si>
    <t>МП "Развитие образования"</t>
  </si>
  <si>
    <t>установка ограждений (заборы) (Дороховская школа- 144 тыс. рублей, Медведская школа- 134 тыс. рублей, Дороховский детский сад- 72 тыс. рублей)</t>
  </si>
  <si>
    <t>ремонт полов в Гляденской школе</t>
  </si>
  <si>
    <t>покраска школьных автобусов (предписание надзорных органов)</t>
  </si>
  <si>
    <t>ремонт Павловской школы (предписание надзорных органов)</t>
  </si>
  <si>
    <t>ремонт Дороховской школы (предписание надзорных органов)</t>
  </si>
  <si>
    <t>ремонт кровли детского Дома творчества</t>
  </si>
  <si>
    <t>энергетическое обследование зданий учреждений образования (Гляденская школа- 210 тыс. рублей, Крутоярская школа- 210 тыс. рублей, Преображенская школа-70 тыс. рублей)</t>
  </si>
  <si>
    <t>софинансирование на проведение капитального ремонта бывшего здания Степновской участковой больницы под Степновский детский сад  (75 мест)</t>
  </si>
  <si>
    <t>МП "Управление  муниципальными финансами"</t>
  </si>
  <si>
    <t>проведение  выборов главы в Верхнеададымском сельсовете</t>
  </si>
  <si>
    <t>ремонт Алтатского клуба (Дороховский сельсовет)</t>
  </si>
  <si>
    <t>МП "Реформирование и модернизация жилищно-коммунального хозяйства"</t>
  </si>
  <si>
    <t>реконструкция объектов коммунальной инфраструктуры, используемых в сфере водоснабжения, водоотведения и очистки сточных вод</t>
  </si>
  <si>
    <t>МП "Развитие культуры"</t>
  </si>
  <si>
    <t>текущий и капитальный ремонт в Краснополянской ЦКС</t>
  </si>
  <si>
    <t>приобретение мебели в Сережский клуб Краснополянская ЦКС)</t>
  </si>
  <si>
    <t>проведение мероприятия посвященного 90-летию Назаровского района (Районный дом культуры)</t>
  </si>
  <si>
    <t>МП "Обращение с отходами на территории Назаровского района"</t>
  </si>
  <si>
    <t>приобретение техники для транспортировки ТБО</t>
  </si>
  <si>
    <t>МП "Защита населения и территорий Назаровского района от чрезвычайных ситуаций природного и техногенного характера"</t>
  </si>
  <si>
    <t xml:space="preserve">софинансирование  расходов на строительство (реконструкция) гидротехнических сооружений </t>
  </si>
  <si>
    <t>оценка рисков, связанных с возникновением аварийной ситуации при эксплуатации ГТС</t>
  </si>
  <si>
    <t>МП "Обеспечение доступным и комфортным жильем жителей Назаровского района"</t>
  </si>
  <si>
    <t>строительство муниципального жилья</t>
  </si>
  <si>
    <t>МП "Совершенствование управления муниципальным имуществом в Назаровском районе"</t>
  </si>
  <si>
    <t>расчет экономически обоснованных величин коэффициентов вида разрешенного использования земельного участка и коэффициентов, учитывающих категории арендаторов (К1 и К2) остатки неиспользованных средств</t>
  </si>
  <si>
    <t>Расходы за счет целевых пожертвований</t>
  </si>
  <si>
    <t>Остатки 2013 года</t>
  </si>
  <si>
    <t>установка тахографов на 33-ёх школьных автобусах (предписание надзорных органов)</t>
  </si>
  <si>
    <t>от  19. 12.2013г.     № 39-231</t>
  </si>
  <si>
    <t>Целавая статья</t>
  </si>
  <si>
    <t>Введение дополнительных мест в системе дошкольного образования детей посредством реконструкции и капитального ремонта зданий под дошкольные образовательные учреждения, реконструкции и капитального ремонта зданий образовательных учреждений для создания условий, позволяющих реализовать основную общеобразовательную программу дошкольного образования детей, а также приобретение оборудования, мебели в  рамках подпрограммы «Развитие дошкольного, общего и дополнительного образования» муниципальной программы  "Развитие образования"</t>
  </si>
  <si>
    <t>0117421</t>
  </si>
  <si>
    <t>Иные закупки товаров, работ и услуг для обеспечения государственных (муниципальных) нужд</t>
  </si>
  <si>
    <t>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 в рамках подпрограммы «Развитие дошкольного, общего и дополнительного образования» муниципальной программы  "Развитие образования"</t>
  </si>
  <si>
    <t>0117558</t>
  </si>
  <si>
    <t>Денежное поощрение победителям конкурса «Детские сады -детям» в рамках подпрограммы « Развитие дошкольного, общего и дополнительного образования» муниципальной программы «Развитие образования»</t>
  </si>
  <si>
    <t>0117559</t>
  </si>
  <si>
    <t>Оснащение муниципальных учреждений физкультурно-спортивной направленности спортивным инвентарем, оборудованием, спортивной одеждой и обувью в рамках подпрограммы «Развитие дошкольного, общего и дополнительного образования» муниципальной программы "Развитие образования"</t>
  </si>
  <si>
    <t>0117703</t>
  </si>
  <si>
    <t>Осуществление части переданных в соответствии с действующим законодательством Российской Федерации полномочий муниципального образования Назаровский район по вопросам организации школьных перевозок в рамках подпрограммы «Развитие дошкольного, общего и дополнительного образования» муниципальной программы "Развитие образования"</t>
  </si>
  <si>
    <t>Софинансирование расходов на денежное поощрение победителям конкурса "Детские сады-детям" за счет средств районного бюджета в рамках подпрограммы "Развитие дошкольного, общего и дополнительного образования детей " муниципальной программы "Развитие образования"</t>
  </si>
  <si>
    <t>0118114</t>
  </si>
  <si>
    <t>Расходы,связанные с бесспорным взысканием средств на основании исполнительных листов мировых судей, судов общей юрисдикции в рамках подпрограммы "Развитие дошкольного, общего и дополнительного образования детей " муниципальной программы "Развитие образова</t>
  </si>
  <si>
    <t>0118115</t>
  </si>
  <si>
    <t>Расходы на энергетическое обследование зданий учреждений образования в рамках подпрограммы «Развитие дошкольного, общего и дополнительного образования» муниципальной программы "Развитие образования"</t>
  </si>
  <si>
    <t>0118116</t>
  </si>
  <si>
    <t>Софинансирование из районного бюджета на капитальный ремонт здания бывшей больницы для открытия детского сада на 75 мест и приобретение мебели и оборудования в рамках подпрограммы «Развитие дошкольного, общего и дополнительного образования» муниципальной программы "Развитие образования"</t>
  </si>
  <si>
    <t>0118117</t>
  </si>
  <si>
    <t>Подпрограмма «Обеспечение жизнедеятельности образовательных учреждений района»</t>
  </si>
  <si>
    <t>Создание комфортных и безопасных условий в образовательных учреждениях ,приведение в соответствие с санитарно-гигиеническими нормами и требованиями пожарной безопасности к зданиям в рамках подпрограммы «Обеспечение жизнедеятельности образовательных учреждений района» муниципальной программы "Развитие образования"</t>
  </si>
  <si>
    <t>244</t>
  </si>
  <si>
    <t>321</t>
  </si>
  <si>
    <t>Осуществление подписки на газету "Советское Причулымье" отдельным категориям граждан за счет средств районного бюджета в рамках подпрограммы "Обеспечение реализации муниципальной программы и прочие мероприятия" муниципальной программы "Социальная поддержка населения Назаровского района"</t>
  </si>
  <si>
    <t>Проведение торжественно- праздничных и иных мероприятий, посвященных социально-значимым событиям за счет средств районного бюджета в рамках подпрограммы "Обеспечение реализации муниципальной программы и прочие мероприятия" муниципальной программы "Социальная поддержка населения Назаровского района"</t>
  </si>
  <si>
    <t>Предоставление ежегодной адресной материальной помощи лицам, удостоенным звания "Почетный гражданин Назаровского района (в соответствии с решением Назаровского районного Совета депутатов от 2105.2009 № 48-367 "Об утверждении Положения о звании "Почетный гражданин Назаровского района") за счет средств районного бюджета в рамках подпрограммы "Обеспечение реализации муниципальной программы и прочие мероприятия" муниципальной программы "Социальная поддержка населения Назаровского района"</t>
  </si>
  <si>
    <t>Софинансирование расходов по капитальному ремонту, реконструкции,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</si>
  <si>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0318308</t>
  </si>
  <si>
    <t>Энергетическое обследование зданий бюджетных учреждений,получение энергетических паспортов в рамках подпрограммы «Энергосбережение и повышение энергетической эффективности в Назаровском районе» муниципальной программы "Реформирование и модернизация жилищно-коммунального хозяйства и повышение энергетической эффективности"</t>
  </si>
  <si>
    <t>Реализация временных мер поддержки населения в целях обеспечения доступности коммунальных услуг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</si>
  <si>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Организация проведения капитального ремонта общего имущества в многоквартирных домах, расположенных на территории Назаровского района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</si>
  <si>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Государственная экспертиза результатов инженерных изысканий и проектной документации, включая смету "МБОУ "Степновская средняя общеобразовательная школа" по адресу: Назаровский район, п. Степной, ул.Школьная, здание №19 и №21"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</si>
  <si>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0358333</t>
  </si>
  <si>
    <t>Разработка проектно-сметной документации на строительство (реконструкцию) гидротехнических сооружений, получение положительного заключения государственной экспертизы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</si>
  <si>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0417498</t>
  </si>
  <si>
    <t>Строительство  (реконструкция) гидротехнических сооружений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</si>
  <si>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0417499</t>
  </si>
  <si>
    <t>Корректировка плана по предупреждению и ликвидации аварийных разливов нефти и нефтепродуктов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</si>
  <si>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0418356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</si>
  <si>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"Предупреждение, спасение, помощь населению Назаровского района в чрезвычайных ситуациях"</t>
  </si>
  <si>
    <t>0418358</t>
  </si>
  <si>
    <t>Подпрограмма "Использование информационно-коммуникационных технологий для обеспечения безопасности населения Назаровского района"</t>
  </si>
  <si>
    <t>Мероприятия по профилактике экстремизма  и терроризама в рамках подпрограммы "Использование информационно-коммуникационных технологий для обеспечения безопасности населения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</si>
  <si>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Проведение инженерных изысканий под строительство полигонов твердых бытовых отходов в населенных пунктах Назаровского района в рамках отдельных мероприятий муниципальных программ "Обращение с отходами на территории Назаровского района"</t>
  </si>
  <si>
    <t>0558361</t>
  </si>
  <si>
    <t>Комплектование книжных фондов библиотек муниципальных образований Красноярского края за счет краевого бюджета в рамках подпрограммы «Сохранение культурного наследия» муниципальной программы "Развитие культуры"</t>
  </si>
  <si>
    <t>0617488</t>
  </si>
  <si>
    <t>Подпрограмма "Развитие массовой физической культуры и спорта"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</si>
  <si>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учреждениям физической культуры и спорта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</si>
  <si>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0711021</t>
  </si>
  <si>
    <t>Игры районной лиги КВН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</si>
  <si>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0828426</t>
  </si>
  <si>
    <t>Проведение акции "Улыбнись миру - мир улыбнется тебе"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</si>
  <si>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0828427</t>
  </si>
  <si>
    <t>Проведение фестиваля "Милосердие без границ"в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</si>
  <si>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0828428</t>
  </si>
  <si>
    <t>Обеспечение жильем молодых семей за счет средств федерального бюджета в рамках подпрограммы "Обеспечение жильем молодых семей" муниципальной программы "Развитие молодежной политики Назаровского района"</t>
  </si>
  <si>
    <t>0835020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</si>
  <si>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</si>
  <si>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0837458</t>
  </si>
  <si>
    <t>Государственная поддержка малого и среднего предпринимательства , включая крестьянские (фермерские) хозяйства в рамках отдельных мероприятий муниципальной программы "Развитие инвестиционной, инновационной деятельности, малого и среднего предприниматель</t>
  </si>
  <si>
    <t>0955064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</si>
  <si>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 раммы "Поддержка малых форм хозяйствования" муниципальной программы "Развитие сельского хозяйства"</t>
  </si>
  <si>
    <t>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"Развитие сельского хозяйства"</t>
  </si>
  <si>
    <t>1215055</t>
  </si>
  <si>
    <t>Проведение работ по уничтожению сорняков дикорастущей конопли в рамках подпрограммы «Устойчивое развитие сельских территорий» муниципальной программы  "Развитие сельского хозяйства"</t>
  </si>
  <si>
    <t>1227451</t>
  </si>
  <si>
    <t>Подпрограмма "Территориальное планирование, градостроительное зонирование и документация по планировке территории Назаровского района"</t>
  </si>
  <si>
    <t>1330000</t>
  </si>
  <si>
    <t>Подготовка генеральных планов сельских поселений, разработка проектов планировки и межевания зем участков для жилищного строительства, формирование и постановка зем участков на кадастровый учет в рамках подпрограммы"Территориальное планирование, градостроительное зонирование и документация по планировке территории Назаровского района" муниципальной программы "Обеспечение доступным и комфортным жильем жителей Назаровского района"</t>
  </si>
  <si>
    <t>1337466</t>
  </si>
  <si>
    <t>Расходы , связанные с уплатой государственной пошлины, обжалованием судебных актов и исполнением судебных актов по искам к администрации Назаровского района в рамкам непрограммных расходов органов местного самоуправления</t>
  </si>
  <si>
    <t>9418808</t>
  </si>
  <si>
    <t>Исполнение судебных актов</t>
  </si>
  <si>
    <t>830</t>
  </si>
  <si>
    <t>Ликвидация несанкционированных свалок в рамках непрограммных  расходов органов местного самоуправления</t>
  </si>
  <si>
    <t>9418809</t>
  </si>
  <si>
    <t>Расходы за счет целевых пожертвований в рамках непрограммных расходов органов местного самоуправления</t>
  </si>
  <si>
    <t>9418812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</si>
  <si>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непрограммных расходов  органов  местного самоуправления</t>
  </si>
  <si>
    <t>9421021</t>
  </si>
  <si>
    <t>Персональные выплаты, устанавливаемые в целях повышения оплаты труда молодым специалистам в рамках непрограммных расходов органов местного самоуправления</t>
  </si>
  <si>
    <t>9421031</t>
  </si>
  <si>
    <t>Разработка и корректировка проектно-сметной документации, капитальный ремонт и реконструкция зданий и помещений сельских учреждений культуры Красноярского края, в том числе включающие в себя выполнение мероприятий по обеспечению пожарной безопасности, за счет средств краевого бюджета в рамках непрограммных расходов органов местного самоуправления</t>
  </si>
  <si>
    <t>9427489</t>
  </si>
  <si>
    <t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непрограммных расходов органов местного самоуправления</t>
  </si>
  <si>
    <t>9427508</t>
  </si>
  <si>
    <t>Дорожное хозяйство(дорожные фонды)</t>
  </si>
  <si>
    <t>0409</t>
  </si>
  <si>
    <t>Организация и проведение акарицидных обработок мест массового отдыха населения в рамках непрограмных расходов органов местного самоуправления</t>
  </si>
  <si>
    <t>Развитие и модернизация автомобильных дорог местного значения городских округов, городских и сельских поселений в рамках непрограммных расходов органов местного самоуправления</t>
  </si>
  <si>
    <t>9427743</t>
  </si>
  <si>
    <t>ВСЕГО</t>
  </si>
  <si>
    <t>Приложение 10</t>
  </si>
  <si>
    <t>Приложение 6</t>
  </si>
  <si>
    <t>Приложение 9</t>
  </si>
  <si>
    <t>Уплата прочих налогов, сборов и иных платежей</t>
  </si>
  <si>
    <t>852</t>
  </si>
  <si>
    <t>Прочая закупка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</si>
  <si>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</si>
  <si>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243</t>
  </si>
  <si>
    <t>Пособия, компенсации и иные социальные выплаты гражданам, кроме публичных нормативных обязательств</t>
  </si>
  <si>
    <t>Приложение 5</t>
  </si>
  <si>
    <t>от  19.12.2013г.      № 39-231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</si>
  <si>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</si>
  <si>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</si>
  <si>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</si>
  <si>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</si>
  <si>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</si>
  <si>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</si>
  <si>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</si>
  <si>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</si>
  <si>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</si>
  <si>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</si>
  <si>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</si>
  <si>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</si>
  <si>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</si>
  <si>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</si>
  <si>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</si>
  <si>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</si>
  <si>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</si>
  <si>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</si>
  <si>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</si>
  <si>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</si>
  <si>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</si>
  <si>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</si>
  <si>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</si>
  <si>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</si>
  <si>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</si>
  <si>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</si>
  <si>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</si>
  <si>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</si>
  <si>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</si>
  <si>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</si>
  <si>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</si>
  <si>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</si>
  <si>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</si>
  <si>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</si>
  <si>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</si>
  <si>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</si>
  <si>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 xml:space="preserve">                                                                                                                                                                           Приложение  3</t>
  </si>
  <si>
    <t>Распределение  бюджетных ассигнований по разделам и подразделам  бюджетной классификации расходов бюджетов Российской Федерации на 2014 год                                                                                                                  и плановый период 2015-2016 годов</t>
  </si>
  <si>
    <t xml:space="preserve">                                 Приложение 4</t>
  </si>
  <si>
    <t>Ликвидация несанкционированных свалок</t>
  </si>
  <si>
    <t xml:space="preserve">                                                                                                                            от  26.06.2014г. №  44-257</t>
  </si>
  <si>
    <t xml:space="preserve">                                                                                                                     от  26.06.2014 г.  № 44-257</t>
  </si>
  <si>
    <t>от 26.06. 2014г. № 44-257</t>
  </si>
  <si>
    <t>от 26.06. 2014 г.   №  44-257</t>
  </si>
  <si>
    <t>от 26.06.2014  г. № 44-257</t>
  </si>
  <si>
    <t>от  26.06.2014г.     № 44-257</t>
  </si>
  <si>
    <t xml:space="preserve">                                                                                       от  26.06. 2014г.  №  44-257</t>
  </si>
  <si>
    <t xml:space="preserve">                                                                                       от  26.06. 2014г.  №   44-257</t>
  </si>
  <si>
    <t>МО Преображенский сельсовет</t>
  </si>
  <si>
    <t>МО Сахаптинский сельсовет</t>
  </si>
  <si>
    <t>МО Степновский сельсовет</t>
  </si>
  <si>
    <t>Тыс.руб.</t>
  </si>
  <si>
    <t>Тыс.руб</t>
  </si>
  <si>
    <t>Сумма</t>
  </si>
  <si>
    <t>Код бюджетной классификации</t>
  </si>
  <si>
    <t>001</t>
  </si>
  <si>
    <t>094</t>
  </si>
  <si>
    <t>Администрация Назаровского района</t>
  </si>
  <si>
    <t>Финансовое управление администрации Назаровского района</t>
  </si>
  <si>
    <t>Код</t>
  </si>
  <si>
    <t>Дотации</t>
  </si>
  <si>
    <t xml:space="preserve">                                                                                 к решению Назаровского районного Совета депутатов</t>
  </si>
  <si>
    <t xml:space="preserve">Источники финансирования дефицита районного бюджета </t>
  </si>
  <si>
    <t>на 2014 год и плановый период 2015-2016 годов</t>
  </si>
  <si>
    <t xml:space="preserve">                                                                                                                     Приложение 4</t>
  </si>
  <si>
    <t xml:space="preserve">                                                                                    к  решению Назаровского районного Совета депутатов</t>
  </si>
  <si>
    <t>Наименование доходов</t>
  </si>
  <si>
    <t>000</t>
  </si>
  <si>
    <t>10000000</t>
  </si>
  <si>
    <t>00</t>
  </si>
  <si>
    <t>0000</t>
  </si>
  <si>
    <t>НАЛОГОВЫЕ И НЕНАЛОГОВЫЕ ДОХОДЫ</t>
  </si>
  <si>
    <t/>
  </si>
  <si>
    <t>182</t>
  </si>
  <si>
    <t>10100000</t>
  </si>
  <si>
    <t>НАЛОГИ НА ПРИБЫЛЬ, ДОХОДЫ</t>
  </si>
  <si>
    <t>10101000</t>
  </si>
  <si>
    <t>110</t>
  </si>
  <si>
    <t>Налог на прибыль организаций</t>
  </si>
  <si>
    <t>10101010</t>
  </si>
  <si>
    <t>Налог на прибыль организаций, зачисляемый в бюджеты бюджетной системы Российской Федерации по соответствующим ставкам</t>
  </si>
  <si>
    <t>10101012</t>
  </si>
  <si>
    <t>02</t>
  </si>
  <si>
    <t xml:space="preserve">Налог на прибыль организаций, зачисляемый в бюджеты субъектов Российской Федерации </t>
  </si>
  <si>
    <t>10102000</t>
  </si>
  <si>
    <t>01</t>
  </si>
  <si>
    <t>Налог на доходы физических лиц</t>
  </si>
  <si>
    <t>10102020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</si>
  <si>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молдежной политики Назаровского района"</t>
  </si>
  <si>
    <t>0828423</t>
  </si>
  <si>
    <t>Подпрограмма "Обеспечение жильем молодых семей "</t>
  </si>
  <si>
    <t>0830000</t>
  </si>
  <si>
    <t>Предоставление молодым семьям - участникам подпрограммы социальных выплат на приобретение жилья или строительство индивидуального жилого дома в рамках подпрограммы "Обеспечение жильем молодых семей" муниципальной программы "Развитие молодежной политики Назаровского района"</t>
  </si>
  <si>
    <t>0838425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</si>
  <si>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</si>
  <si>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</si>
  <si>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</si>
  <si>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</si>
  <si>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Муниципальная программа "Развитие культуры"</t>
  </si>
  <si>
    <t>0600000</t>
  </si>
  <si>
    <t>Подпрограмма «Сохранение культурного наследия»</t>
  </si>
  <si>
    <t>0610000</t>
  </si>
  <si>
    <t>Софинансирование расходов на комплектование книжных фондов библиотек муниципальных образований края за счет средств районного бюджета в рамках подпрограммы «Сохранение культурного наследия» муниципальной программы "Развитие культуры"</t>
  </si>
  <si>
    <t>0618370</t>
  </si>
  <si>
    <t>Подпрограмма «Обеспечение условий реализации муниципальной  программы и прочие мероприятия»</t>
  </si>
  <si>
    <t>0630000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</si>
  <si>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 в рамках подпрограммы «Обеспечение условий реализации муниципальной  программы и прочие мероприятия» муниципальной программы  "Развитие культуры"</t>
  </si>
  <si>
    <t>0631021</t>
  </si>
  <si>
    <t>Обеспечение деятельности (оказание услуг) клубных учреждений в рамках подпрограммы «Обеспечение условий реализации муниципальной  программы и прочие мероприятия» муниципальной программы  "Развитие культуры"</t>
  </si>
  <si>
    <t>0638001</t>
  </si>
  <si>
    <t>Дотации на выравнивание  бюджетной обеспеченности  субъектов Российской Федерации и муниципальных образований</t>
  </si>
  <si>
    <t>1401</t>
  </si>
  <si>
    <t>Прочие межбюджетные  трансферты  общего характера</t>
  </si>
  <si>
    <t>1403</t>
  </si>
  <si>
    <t>Код ведомства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</si>
  <si>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</si>
  <si>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</si>
  <si>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</si>
  <si>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1</t>
  </si>
  <si>
    <t>3</t>
  </si>
  <si>
    <t>4</t>
  </si>
  <si>
    <t>5</t>
  </si>
  <si>
    <t>6</t>
  </si>
  <si>
    <t>500</t>
  </si>
  <si>
    <t xml:space="preserve">                                                                                                      к решению Назаровского  районного Совета депутатов 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</si>
  <si>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</si>
  <si>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069</t>
  </si>
  <si>
    <t>20000000</t>
  </si>
  <si>
    <t>БЕЗВОЗМЕЗДНЫЕ ПОСТУПЛЕНИЯ</t>
  </si>
  <si>
    <t>20200000</t>
  </si>
  <si>
    <t xml:space="preserve">БЕЗВОЗМЕЗДНЫЕ ПОСТУПЛЕНИЯ ОТ ДРУГИХ БЮДЖЕТОВ БЮДЖЕТНОЙ СИСТЕМЫ РОССИЙСКОЙ ФЕДЕРАЦИИ </t>
  </si>
  <si>
    <t>20201000</t>
  </si>
  <si>
    <t>151</t>
  </si>
  <si>
    <t>Дотации бюджетам субъектов Российской Федерации и муниципальных образований</t>
  </si>
  <si>
    <t>20201001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</si>
  <si>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</si>
  <si>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</si>
  <si>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20201003</t>
  </si>
  <si>
    <t>Обеспечение деятельности (оказание услуг)библиотек  в рамках подпрограммы «Обеспечение условий реализации муниципальной  программы и прочие мероприятия» муниципальной программы  "Развитие культуры"</t>
  </si>
  <si>
    <t>0638002</t>
  </si>
  <si>
    <t>Улучшение материально-технической базы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</si>
  <si>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0638383</t>
  </si>
  <si>
    <t>Текущий и капитальный ремонт зданий и помещений муниципальных учреждений культуры, выполнение мероприятий по повышению пожарной и террористической безопасности учреждений, осуществляемых в процессе текущего и капитального ремонта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</si>
  <si>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0638384</t>
  </si>
  <si>
    <t>Подпрограмма «Поддержка искусства и народного творчества»</t>
  </si>
  <si>
    <t>0620000</t>
  </si>
  <si>
    <t>Проведение культурно-досуговых мероприятий в рамках подпрограммы «Поддержка искусства и народного творчества» муниципальной программы "Развитие культуры"</t>
  </si>
  <si>
    <t>0628376</t>
  </si>
  <si>
    <t>СОЦИАЛЬНАЯ ПОЛИТИКА</t>
  </si>
  <si>
    <t>Муниципальная программа "Развитие физической культуры и спорта Назаровского района"</t>
  </si>
  <si>
    <t>0710000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</si>
  <si>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</si>
  <si>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</si>
  <si>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20202000</t>
  </si>
  <si>
    <t>Субсидии бюджетам субъектов  Российской Федерации и муниципальных образований  ( межбюджетные субсидии)</t>
  </si>
  <si>
    <t>20204000</t>
  </si>
  <si>
    <t>20202999</t>
  </si>
  <si>
    <t>Прочие субсидии бюджетам муниципальных районов</t>
  </si>
  <si>
    <t>20203000</t>
  </si>
  <si>
    <t>Субвенции бюджетам субъектов Российской Федерации и муниципальных образований</t>
  </si>
  <si>
    <t>20203001</t>
  </si>
  <si>
    <t>Доходы, получаемые в виде  арендной 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</si>
  <si>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20203004</t>
  </si>
  <si>
    <t>20203012</t>
  </si>
  <si>
    <t>20203015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</si>
  <si>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</si>
  <si>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20203022</t>
  </si>
  <si>
    <t>20203024</t>
  </si>
  <si>
    <t>10502010</t>
  </si>
  <si>
    <t>10502020</t>
  </si>
  <si>
    <t>Единый налог на вмененный доход для отдельных видов деятельности (за налоговые периоды, истекшие до 1 января 2011 года)</t>
  </si>
  <si>
    <t>10503010</t>
  </si>
  <si>
    <t>Возврат бюджетных кредитов, предоставленные внутри страны в валюте Российской Федерации</t>
  </si>
  <si>
    <t>094 01  06  05  00 00  0000  600</t>
  </si>
  <si>
    <t>Обеспечение деятельности (оказание услуг) подведомственных учреждений в рамках подпрограммы "Развитие массовой физической культуры и спорта" муниципальной программы  "Развитие физической культуры и спорта Назаровского района"</t>
  </si>
  <si>
    <t>0718001</t>
  </si>
  <si>
    <t>0750000</t>
  </si>
  <si>
    <t>Проведение районных  спортивно- массовых мероприятий на территории района ,обеспечение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 "Развитие физической культуры и спорта Назаровского района"</t>
  </si>
  <si>
    <t>0758410</t>
  </si>
  <si>
    <t>Муниципальная программа "Развитие образования"</t>
  </si>
  <si>
    <t>0100000</t>
  </si>
  <si>
    <t>Подпрограмма «Развитие дошкольного, общего и дополнительного образования»</t>
  </si>
  <si>
    <t>0110000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</si>
  <si>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подпрограммы «Развитие дошкольного, общего и дополнительного образования» муниципальной программы  "Развитие образования"</t>
  </si>
  <si>
    <t>0111021</t>
  </si>
  <si>
    <t>Финансовое обеспечение 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образования» муниципальной программы  "Развитие образования"</t>
  </si>
  <si>
    <t>0117588</t>
  </si>
  <si>
    <t>Обеспечение деятельности (оказание услуг) подведомственных учреждений  дошкольного образования в рамках подпрограммы «Развитие дошкольного, общего и дополнительного образования» муниципальной программы  "Развитие образования"</t>
  </si>
  <si>
    <t>0118001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</si>
  <si>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образования» муниципальной программы  "Развитие образования"</t>
  </si>
  <si>
    <t>0117564</t>
  </si>
  <si>
    <t>Обеспечение деятельности (оказание услуг) подведомственных учреждений  общего образования в рамках подпрограммы «Развитие дошкольного, общего и дополнительного образования» муниципальной программы  "Развитие образования"</t>
  </si>
  <si>
    <t>0118002</t>
  </si>
  <si>
    <t>Обеспечение деятельности (оказание услуг) подведомственных учреждений  дополнительного образования в рамках подпрограммы «Развитие дошкольного, общего и дополнительного образования» муниципальной программы  "Развитие образования"</t>
  </si>
  <si>
    <t>0118003</t>
  </si>
  <si>
    <t>0118110</t>
  </si>
  <si>
    <t>Подпрограмма «Выявление и сопровождение одаренных детей»</t>
  </si>
  <si>
    <t>0120000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</si>
  <si>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«Выявление и сопровождение одаренных детей» муниципальной программы  "Развитие образования"</t>
  </si>
  <si>
    <t>0128130</t>
  </si>
  <si>
    <t>0140000</t>
  </si>
  <si>
    <t>0148150</t>
  </si>
  <si>
    <t>Мероприятия в области безопасности дорожного движения в рамках подпрограммы "Повышение безопасности дорожного движения в Назаровском районе" муниципальной программы "Развитие транспортной системы"</t>
  </si>
  <si>
    <t>1058465</t>
  </si>
  <si>
    <t>Подпрограмма «Развитие в Назаровском районе системы отдыха, оздоровления и занятости детей»</t>
  </si>
  <si>
    <t>0130000</t>
  </si>
  <si>
    <t>Оплата стоимости набора продуктов питания или готовых блюд и их транспортировки в лагерях с дневным пребыванием детей в рамках подпрограммы  «Развитие в Назаровском районе системы отдыха, оздоровления и занятости детей» муниципальной программы  "Развитие образования"</t>
  </si>
  <si>
    <t>0137582</t>
  </si>
  <si>
    <t>Оплата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 в рамках подпрограммы  «Развитие в Назаровском районе системы отдыха, оздоровления и занятости детей» муниципальной программы  "Развитие образования"</t>
  </si>
  <si>
    <t>0137583</t>
  </si>
  <si>
    <t>Оздоровление детей  за счет средств районного бюджета  в рамках подпрограммы  «Развитие в Назаровском районе системы отдыха, оздоровления и занятости детей» муниципальной программы  "Развитие образования"</t>
  </si>
  <si>
    <t>0138140</t>
  </si>
  <si>
    <t>Софинансирование расходов  на оплату стоимости набора продуктов питания или готовых блюд и их транспортировки в лагерях с дневным пребыванием детей  за счет средств районного бюджета в рамках подпрограммы  «Развитие в Назаровском районе системы отдыха, оздоровления и занятости детей» муниципальной программы  "Развитие образования"</t>
  </si>
  <si>
    <t>0138141</t>
  </si>
  <si>
    <t>Софинансирование  расходовна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 за счет средств районного бюджета в рамках подпрограммы  «Развитие в Назаровском районе системы отдыха, оздоровления и занятости детей» муниципальной программы  "Развитие образования"</t>
  </si>
  <si>
    <t>0138142</t>
  </si>
  <si>
    <t>Проведение муниципального конкурса проектов и программ в сфере отдыха, оздоровления и занятости детей и подростков в рамках подпрограммы  «Развитие в Назаровском районе системы отдыха, оздоровления и занятости детей» муниципальной программы  "Развитие образования"</t>
  </si>
  <si>
    <t>0138144</t>
  </si>
  <si>
    <t>Подпрограмма «Обеспечение реализации муниципальной программы и прочие мероприятия в области образования»</t>
  </si>
  <si>
    <t>0150000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</si>
  <si>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 и прочие мероприятия "  муниципальной программы  "Развитие образования"</t>
  </si>
  <si>
    <t>0158001</t>
  </si>
  <si>
    <t>Руководство и управление в сфере установленных функций органов местного самоуправления  в рамках  подпрограммы «Обеспечение реализации муниципальной программы  и прочие мероприятия "  муниципальной программы  "Развитие образования"</t>
  </si>
  <si>
    <t>0158021</t>
  </si>
  <si>
    <t>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 подпрограммы  «Развитие дошкольного, общего и дополнительного образования» муниципальной программы  "Развитие образования"</t>
  </si>
  <si>
    <t>0117554</t>
  </si>
  <si>
    <t>Обеспечение питанием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   в рамках подпрограммы «Развитие дошкольного, общего и дополнительного образования» муниципальной программы  "Развитие образования"</t>
  </si>
  <si>
    <t>0117566</t>
  </si>
  <si>
    <t>Выплата и доставка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 в рамках подпрограммы «Развитие дошкольного, общего и дополнительного образования» муниципальной программы  "Развитие образования"</t>
  </si>
  <si>
    <t>0117556</t>
  </si>
  <si>
    <t>Муниципальная программа "Управление муниципальными финансами"</t>
  </si>
  <si>
    <t>1400000</t>
  </si>
  <si>
    <t>Подпрограмма "Обеспечение реализации муниципальной программы и прочие мероприятия"</t>
  </si>
  <si>
    <t>1430000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</si>
  <si>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</si>
  <si>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1438021</t>
  </si>
  <si>
    <t>Функционирование финансового управления администрации Назаровского района</t>
  </si>
  <si>
    <t>9420000</t>
  </si>
  <si>
    <t>Осуществление государственных  полномочий  по составлению  протоколов  об административных  правонарушениях в рамках непрограмных расходов органов местного самоуправления</t>
  </si>
  <si>
    <t>9427514</t>
  </si>
  <si>
    <t>НАЦИОНАЛЬНАЯ ОБОРОНА</t>
  </si>
  <si>
    <t>Осуществление первичного воинского учета на территориях, где отсутствуют военные комиссариаты  в рамках непрограммных расходов  органов  местного самоуправления</t>
  </si>
  <si>
    <t>9425118</t>
  </si>
  <si>
    <t>9427555</t>
  </si>
  <si>
    <t>Подпрограмма "Управление муниципальным долгом"</t>
  </si>
  <si>
    <t>1420000</t>
  </si>
  <si>
    <t>Расходы на обслуживание муниципального долга в рамках подпрограммы "Управление муниципальным долгом" муниципальной программы "Управление муниципальными финансами"</t>
  </si>
  <si>
    <t>1428603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</si>
  <si>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</si>
  <si>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</si>
  <si>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</si>
  <si>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</si>
  <si>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Межбюджетные трансферты  общего  характера  бюджетам субъектов Российской Федерации и муниципальных образований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</si>
  <si>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</si>
  <si>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1410000</t>
  </si>
  <si>
    <t>Дотации на выравнивание бюджетной обеспеченности поселений 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</si>
  <si>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1417601</t>
  </si>
  <si>
    <t>510</t>
  </si>
  <si>
    <t>Дотации на выравнивание бюджетной обеспеченности поселений из районного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</si>
  <si>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1418601</t>
  </si>
  <si>
    <t>Дотации на поддержку мер по обеспечению сбалансированности бюджетов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</si>
  <si>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1418602</t>
  </si>
  <si>
    <t>Муниципальная программа "Социальная поддержка населения Назаровского района"</t>
  </si>
  <si>
    <t>0200000</t>
  </si>
  <si>
    <t>Подпрограмма "Повышение качества жизни отдельных категорий граждан, степени их социальной защищенности"</t>
  </si>
  <si>
    <t>0210000</t>
  </si>
  <si>
    <t>Предоставление пенсии за выслугу лет муниципальным служащим в рамках подпрограммы "Повышение качества жизни отдельных категорий граждан, степени их социальной защищенности"  муниципальной программы "Социальная поддержка населения Назаровского района"</t>
  </si>
  <si>
    <t>0218201</t>
  </si>
  <si>
    <t>Публичные нормативные социальные выплаты гражданам</t>
  </si>
  <si>
    <t>310</t>
  </si>
  <si>
    <t>Подпрограмма "Повышение качества и доступности социальных услуг населению"</t>
  </si>
  <si>
    <t>0250000</t>
  </si>
  <si>
    <t>Реализация полномочий по содержанию учреждений социального обслуживания населения (в соответствии с Законом края от 10 декабря 2004 года № 12-2705 «О социальном обслуживании населения») в рамках подпрограммы «Повышение качества и доступности социальных услуг населению» муниципальной программы "Социальная поддержка населения Назаровского района"</t>
  </si>
  <si>
    <t>0250151</t>
  </si>
  <si>
    <t>Предоставление, доставка и пересылка ежемесячной денежной выплаты реабилитированным лицам и лицам, признанным пострадавшими от политических репрессий (в соответствии с Законом края от 10 декабря 2004 года № 12-2711 «О мерах социальной поддержки реабилитированных лиц и лиц, признанных пострадавшими от политических репрессий») в рамках  подпрограммы  "Повышение качества жизни отдельных категорий граждан, степени их социальной защищенности" муниципальной программы "Социальная поддержка населения Назаровского района"</t>
  </si>
  <si>
    <t>0210181</t>
  </si>
  <si>
    <t>Предоставление, доставка и пересылка ежемесячных денежных выплат ветеранам труда и труженикам тыла (в соответствии с Законом края от 10 декабря 2004 года № 12-2703 «О мерах социальной поддержки ветеранов») в рамках подпрограммы "Повышение качества жизни отдельных категорий граждан, степени их социальной защищенности" муниципальной программы "Социальная поддержка населения Назаровского района"</t>
  </si>
  <si>
    <t>0210211</t>
  </si>
  <si>
    <t>Предоставление, доставка и пересылка ежемесячных денежных выплат ветеранам труда края, пенсионерам, родителям и вдовам (вдовцам) военнослужащих, являющимся получателями пенсии по государственному пенсионному обеспечению (в соответствии с Законом края от 10 декабря 2004 года № 12-2703 «О мерах социальной поддержки ветеранов») в рамках подпрограммы  "Повышение качества жизни отдельных категорий граждан, степени их социальной защищенности" муниципальной программы "Социальная поддержка населения Назаровского района"</t>
  </si>
  <si>
    <t>0210212</t>
  </si>
  <si>
    <t>Предоставление, доставка и пересылка социального пособия на погребение (в соответствии с Законом края от 7 февраля 2008 года № 4-1275 «О выплате социального пособия на погребение и возмещении стоимости услуг по погребению») в рамках подпрограммы   "Повышение качества жизни отдельных категорий граждан, степени их социальной защищенности"  муниципальной программы "Социальная поддержка населения Назаровского района"</t>
  </si>
  <si>
    <t>0210391</t>
  </si>
  <si>
    <t>Предоставление, доставка и пересылка ежегодной денежной выплаты отдельным категориям граждан, подвергшихся радиационному воздействию (в соответствии с Законом края от 10 ноября 2011 года № 13-6418 «О дополнительных мерах социальной поддержки граждан, подвергшихся радиационному воздействию, и членов их семей») в рамках подпрограммы "Повышение качества жизни отдельных категорий граждан, степени их социальной защищенности"  муниципальной программы "Социальная поддержка населения Назаровского района"</t>
  </si>
  <si>
    <t>0210431</t>
  </si>
  <si>
    <t>Иные выплаты населению</t>
  </si>
  <si>
    <t>360</t>
  </si>
  <si>
    <t>Подпрограмма "Социальная поддержка семей, имеющих детей"</t>
  </si>
  <si>
    <t>0220000</t>
  </si>
  <si>
    <t>Предоставление, доставка и пересылка ежемесячного пособия на ребенка (в соответствии с Законом  края от 11 декабря 2012 года № 3-876 «О ежемесячном пособии на ребенка») в рамках подпрограммы "Социальная поддержка семей, имеющих детей" муниципальной программы "Социальная поддержка населения Назаровского района"</t>
  </si>
  <si>
    <t>0220171</t>
  </si>
  <si>
    <t>Предоставление, доставка и пересылка ежегодного пособия на ребенка школьного возраста (в соответствии с Законом края от 9 декабря 2010 года № 11-5393 «О социальной поддержке семей, имеющих детей, в Красноярском крае») в рамках подпрограммы "Социальная поддержка семей, имеющих детей" муниципальной программы "Социальная поддержка населения Назаровского района"</t>
  </si>
  <si>
    <t>0220272</t>
  </si>
  <si>
    <t>Подпрограмма "Социальная поддержка инвалидов"</t>
  </si>
  <si>
    <t>0230000</t>
  </si>
  <si>
    <t>Предоставление, доставка и пересылка ежемесячной денежной выплаты семьям, состоящим исключительно из неработающих инвалидов с детства, признанных до 1 января 2010 года имеющими ограничение способности к трудовой деятельности III, II степени, до очередного переосвидетельствования, или I, II группы инвалидности  (в соответствии с Законом края  от 10 декабря 2004 года № 12-2707 «О социальной поддержке инвалидов») в рамках подпрограммы «Социальная поддержка инвалидов»  муниципальной программы  «Социальная поддержка населения Назаровского района»</t>
  </si>
  <si>
    <t>0230285</t>
  </si>
  <si>
    <t>Предоставление, доставка и пересылка компенсации расходов на проезд инвалидам (в том числе детям-инвалидам) к месту проведения обследования, медико-социальной экспертизы, реабилитации и обратно  (в соответствии с Законом края  от 10 декабря 2004 года № 12-2707«О социальной поддержке инвалидов») в рамках подпрограммы «Социальная поддержка инвалидов»  муниципальной программы  «Социальная поддержка населения Назаровского района»</t>
  </si>
  <si>
    <t>0230286</t>
  </si>
  <si>
    <t>Создание специальных условий инвалидам учреждениями начального и среднего профессионального образования  (в соответствии с Законом края  от 10 декабря 2004 года № 12-2707«О социальной поддержке инвалидов») в рамках подпрограммы «Социальная поддержка инвалидов»  муниципальной программы  «Социальная поддержка населения Назаровского района»</t>
  </si>
  <si>
    <t>0230287</t>
  </si>
  <si>
    <t>Предоставление, доставка и пересылка субсидий гражданам в качестве помощи для оплаты жилья и коммунальных услуг с учетом их доходов (в соответствии с Законом края от 17 декабря 2004 года № 13-2804 «О социальной поддержке населения при оплате жилья и коммунальных услуг») в рамках подпрограммы "Обеспечение социальной поддержки граждан на оплату жилого помещения и коммунальных услуг"  муниципальной программы "Социальная поддержка населения Назаровского района"</t>
  </si>
  <si>
    <t>0240192</t>
  </si>
  <si>
    <t>Раздел, подраздел</t>
  </si>
  <si>
    <t>Сумма на 2014 год</t>
  </si>
  <si>
    <t>Сумма на 2015 год</t>
  </si>
  <si>
    <t>Сумма на 2016 год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</si>
  <si>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</si>
  <si>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</si>
  <si>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0105</t>
  </si>
  <si>
    <t>Водное хозяйство</t>
  </si>
  <si>
    <t>0406</t>
  </si>
  <si>
    <t>Условно утвержденные расходы</t>
  </si>
  <si>
    <t>ВСЕГО:</t>
  </si>
  <si>
    <t xml:space="preserve">                                                                                                                                                                           Приложение 5</t>
  </si>
  <si>
    <t>Ведомственная структура расходов районного бюджета на 2014 год</t>
  </si>
  <si>
    <t>ОБЩЕГОСУДАРСТВЕННЫЕ ВОПРОСЫ</t>
  </si>
  <si>
    <t>Непрограммные расходы представительного органа  власти</t>
  </si>
  <si>
    <t>9300000</t>
  </si>
  <si>
    <t>Функционирование Назаровского районного Совета депутатов</t>
  </si>
  <si>
    <t>9310000</t>
  </si>
  <si>
    <t>Глава муниципального образования в  рамках непрограммных расходов предствительного органа власти</t>
  </si>
  <si>
    <t>9318801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</si>
  <si>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</si>
  <si>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</si>
  <si>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0428357</t>
  </si>
  <si>
    <t>Муниципальная программа "Информационное обеспечение населения о деятельности органов местного самоуправления администрации Назаровского района"</t>
  </si>
  <si>
    <t>1100000</t>
  </si>
  <si>
    <t>Отдельные мероприятия</t>
  </si>
  <si>
    <t>1150000</t>
  </si>
  <si>
    <t>Информационно-телевизионное сопровождение деятельности органов местного самоуправления в рамках отдельных мероприятий муниципальной программы "Информационное обеспечение населения о деятельности органов местного самоуправления администрации Назаровского района"</t>
  </si>
  <si>
    <t>Другие общегосударственные вопросы</t>
  </si>
  <si>
    <t>10102010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</si>
  <si>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</si>
  <si>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</si>
  <si>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</si>
  <si>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Резервный фонд администрации Назаровского района в рамках непрограмных  расходов органов местного самоуправления</t>
  </si>
  <si>
    <t>9418806</t>
  </si>
  <si>
    <t>Резервные средства</t>
  </si>
  <si>
    <t>870</t>
  </si>
  <si>
    <t>Выполнение других обязательств органами местного самоуправления   в рамках непрограмных  расходов органов местного самоуправления</t>
  </si>
  <si>
    <t>9418807</t>
  </si>
  <si>
    <t>НАЦИОНАЛЬНАЯ ЭКОНОМИКА</t>
  </si>
  <si>
    <t>Муниципальная программа "Развитие сельского хозяйства"</t>
  </si>
  <si>
    <t>1200000</t>
  </si>
  <si>
    <t>Подпрограмма "Поддержка малых форм хозяйствования"</t>
  </si>
  <si>
    <t>1210000</t>
  </si>
  <si>
    <t>1212248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</si>
  <si>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</si>
  <si>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</si>
  <si>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"Устойчивое развитие сельских территорий"</t>
  </si>
  <si>
    <t>1220000</t>
  </si>
  <si>
    <t>Выполнение отдельных государственных полномочий по организации проведения мероприятий по отлову, учету, содержанию и иному обращению с безнадзорными домашними животными в рамках подпрограммы «Устойчивое развитие сельских территорий» муниципальной программы  "Развитие сельского хозяйства"</t>
  </si>
  <si>
    <t>1227518</t>
  </si>
  <si>
    <t>Софинансирование расходов на проведение работ по уничтожению сорняков дикорастущей конопли за счет районного бюджета в рамках подпрограммы «Устойчивое развитие сельских территорий» муниципальной программы  "Развитие сельского хозяйства"</t>
  </si>
  <si>
    <t>1228512</t>
  </si>
  <si>
    <t>Подрограмма "Обеспечение реализации муниципальной программы и прочие мероприятия"</t>
  </si>
  <si>
    <t>1230000</t>
  </si>
  <si>
    <t>0260000</t>
  </si>
  <si>
    <t>Осуществление государственных полномочий по организации деятельности органов управления системой социальной защиты населения в рамках подпрограммы «Обеспечение реализации муниципальной программы и прочие мероприятия»  муниципальной программы "Социальная поддержка населения Назаровского района"</t>
  </si>
  <si>
    <t>0267513</t>
  </si>
  <si>
    <t>Наименование показателей бюджетной классификации</t>
  </si>
  <si>
    <t xml:space="preserve">Распределение бюджетных ассигнований по целевым статьям (муниципальным программам </t>
  </si>
  <si>
    <t xml:space="preserve"> и непрограммным направлениям деятельности), группам  и подгруппам </t>
  </si>
  <si>
    <t xml:space="preserve">          к решению Назаровского районного Совета депутатов</t>
  </si>
  <si>
    <t>Распределение бюджетных ассигнований по разделам, подразделам, целевым статьям</t>
  </si>
  <si>
    <t xml:space="preserve"> на 2014 год</t>
  </si>
  <si>
    <t>(муниципальным программам и непрограмным направлениям деятельности),</t>
  </si>
  <si>
    <t xml:space="preserve">2014 год </t>
  </si>
  <si>
    <t>10102022</t>
  </si>
  <si>
    <t>10102030</t>
  </si>
  <si>
    <t>10102040</t>
  </si>
  <si>
    <t>10504000</t>
  </si>
  <si>
    <t>Налог, взимаемый в связи с применением патентной системы налогообложения, зачисляемый в бюджеты муниципальных районов</t>
  </si>
  <si>
    <t>10504020</t>
  </si>
  <si>
    <t>10800000</t>
  </si>
  <si>
    <t>ГОСУДАРСТВЕННАЯ ПОШЛИНА</t>
  </si>
  <si>
    <t>10803010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</si>
  <si>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</si>
  <si>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11402000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</si>
  <si>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</si>
  <si>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11402050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</si>
  <si>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</si>
  <si>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</si>
  <si>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11633000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</si>
  <si>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</si>
  <si>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161</t>
  </si>
  <si>
    <t>11633050</t>
  </si>
  <si>
    <t>6000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</si>
  <si>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</si>
  <si>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11635000</t>
  </si>
  <si>
    <t>11635030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</si>
  <si>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</si>
  <si>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7511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</si>
  <si>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</si>
  <si>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20203119</t>
  </si>
  <si>
    <t>8000</t>
  </si>
  <si>
    <t>9000</t>
  </si>
  <si>
    <t>600</t>
  </si>
  <si>
    <t>Субсидии бюджетным учреждениям</t>
  </si>
  <si>
    <t>610</t>
  </si>
  <si>
    <t>Обеспечение деятельности (оказание услуг) подведомственных учреждений в рамках подпрограммы "Развитие молодежной политики в Назаровском районе" муниципальной программы  "Развитие молодежной политики Назаровского района"</t>
  </si>
  <si>
    <t>0818001</t>
  </si>
  <si>
    <t>Софинансирование расходов на поддержку деятельности муниципальных молодежных центров за счет средств районного бюджета  в рамках подпрограммы "Развитие молодежной политики в Назаровском районе" муниципальной программы  "Развитие молодежной политики Назаровского района"</t>
  </si>
  <si>
    <t>0818421</t>
  </si>
  <si>
    <t>Подпрограмма "Повышение гражданской активности молодежи в решении задач социально-экономического развития района"</t>
  </si>
  <si>
    <t>0820000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</si>
  <si>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молдежной политики Назаровского района"</t>
  </si>
  <si>
    <t>0828422</t>
  </si>
  <si>
    <t>Субвенции бюджетам на оплату жилищно-коммунальных услуг отдельным категориям граждан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</si>
  <si>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</si>
  <si>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</si>
  <si>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Наименование  кода группы, подгруппы, статьи, вида источника  финансирования дефицита бюджета ,кода классификации операций сектора  государственного управления, относящихся  к источникам  финансирования дефицитов бюджетов Российской Федерации</t>
  </si>
  <si>
    <t>Всего</t>
  </si>
  <si>
    <t>094 01  06  00  00  00  0000 000</t>
  </si>
  <si>
    <t>Иные  источники внутреннего  финансирования дефицитов  бюджетов</t>
  </si>
  <si>
    <t>079</t>
  </si>
  <si>
    <t>147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</si>
  <si>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</si>
  <si>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 )</t>
  </si>
  <si>
    <t xml:space="preserve">              Доходы районного бюджета</t>
  </si>
  <si>
    <t>Доходы,  получаемые в виде арендной платы за земельные участи, государственная собственность на которые не разграничена,  а также средства от продажи права на заключение договоров аренды указанных земельных участков</t>
  </si>
  <si>
    <t>11105013</t>
  </si>
  <si>
    <t>11201020</t>
  </si>
  <si>
    <t xml:space="preserve">Плата за выбросы загрязняющих веществ в атмосферный воздух передвижными объектами </t>
  </si>
  <si>
    <t>11201030</t>
  </si>
  <si>
    <t>Плата за выбросы загрязняющих веществ в  водные объекты</t>
  </si>
  <si>
    <t>11201040</t>
  </si>
  <si>
    <t>Плата за размещение отходов производства и потребления</t>
  </si>
  <si>
    <t>ДОХОДЫ ОТ ОКАЗАНИЯ ПЛАТНЫХ УСЛУГ( РАБОТ) И КОМПЕНСАЦИИ ЗАТРАТ ГОСУДАРСТВА</t>
  </si>
  <si>
    <t>11301000</t>
  </si>
  <si>
    <t>Доходы от оказания платных услуг (работ)</t>
  </si>
  <si>
    <t>11301990</t>
  </si>
  <si>
    <t>Прочие доходы от оказания платных услуг  (работ)</t>
  </si>
  <si>
    <t>11301995</t>
  </si>
  <si>
    <t>11700000</t>
  </si>
  <si>
    <t>180</t>
  </si>
  <si>
    <t>ПРОЧИЕ НЕНАЛОГОВЫЕ ДОХОДЫ</t>
  </si>
  <si>
    <t>11705000</t>
  </si>
  <si>
    <t xml:space="preserve">Прочие неналоговые доходы </t>
  </si>
  <si>
    <t>11705050</t>
  </si>
  <si>
    <t>Назаровский районный Совет депутатов</t>
  </si>
  <si>
    <t>0700000</t>
  </si>
  <si>
    <t xml:space="preserve">                      Приложение  18</t>
  </si>
  <si>
    <t>№ строки</t>
  </si>
  <si>
    <t>11201010</t>
  </si>
  <si>
    <t>Плата за выбросы загрязняющих веществ в атмосферный воздух стационарными объектами</t>
  </si>
  <si>
    <t>Суммы по искам о возмещении вреда, причиненного окружающей среде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</si>
  <si>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</si>
  <si>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Денежные взыскания ( штрафы) за нарушение законодательства об охране и использовании животного мира</t>
  </si>
  <si>
    <t>076</t>
  </si>
  <si>
    <t>081</t>
  </si>
  <si>
    <t>11625060</t>
  </si>
  <si>
    <t xml:space="preserve">Денежные взыскания (штрафы) за нарушение земельного  законодательства </t>
  </si>
  <si>
    <t>11690000</t>
  </si>
  <si>
    <t>Прочие поступления от денежных взысканий (штрафов) и иных сумм в возмещение ущерба</t>
  </si>
  <si>
    <t>11690050</t>
  </si>
  <si>
    <t>0400</t>
  </si>
  <si>
    <t>Сельское хозяйство и рыболовство</t>
  </si>
  <si>
    <t>0405</t>
  </si>
  <si>
    <t>Транспорт</t>
  </si>
  <si>
    <t>0408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</si>
  <si>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</si>
  <si>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</si>
  <si>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</si>
  <si>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</si>
  <si>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</si>
  <si>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</si>
  <si>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</si>
  <si>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</si>
  <si>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</si>
  <si>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</si>
  <si>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</si>
  <si>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</si>
  <si>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</si>
  <si>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</si>
  <si>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 и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</si>
  <si>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</si>
  <si>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</si>
  <si>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</si>
  <si>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</si>
  <si>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</si>
  <si>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Наименование поселений</t>
  </si>
  <si>
    <t>Наименование  поселений</t>
  </si>
  <si>
    <t xml:space="preserve">                                 Приложение 6</t>
  </si>
  <si>
    <t>Управление социальной защиты населения администрации Назаровского района</t>
  </si>
  <si>
    <t>Возврат бюджетных кредитов, предоставленных другим бюджетам  бюджетной системы Российской Федерации в валюте Российской Федерации</t>
  </si>
  <si>
    <t>Возврат бюджетных кредитов, предоставленных другим бюджетам  бюджетной системы Российской Федерации  из бюджетов муниципальных районов в валюте Российской Федерации</t>
  </si>
  <si>
    <t>094 01  06  05  02  00  0000  640</t>
  </si>
  <si>
    <t>Предоставление бюджетных кредитов бюджетам бюджетной системы Российской Федерации в валюте Российской Федерации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</si>
  <si>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</si>
  <si>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</si>
  <si>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</si>
  <si>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</si>
  <si>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</si>
  <si>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</si>
  <si>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</si>
  <si>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</si>
  <si>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</si>
  <si>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Управление образования администрации Назаровского района</t>
  </si>
  <si>
    <t xml:space="preserve">                                                                          к решению Назаровского районного Совета депутатов</t>
  </si>
  <si>
    <t xml:space="preserve">                                                                                             к решению Назаровского районного Совета депутатов</t>
  </si>
  <si>
    <t>Предоставление бюджетных кредитов других бюджетам бюджетной системы Российской Федерации  из бюджетов муниципальных районов в валюте Российской Федерации</t>
  </si>
  <si>
    <t>094 01  06  05  02  00  0000  540</t>
  </si>
  <si>
    <t>094 01  06  05  02  05  0000  540</t>
  </si>
  <si>
    <t>Предоставление бюджетных кредитов внутри страны в валюте Российской Федерации</t>
  </si>
  <si>
    <t>094  01  06  05  02  05  0000  640</t>
  </si>
  <si>
    <t>094  01  06  05  00  00  0000  500</t>
  </si>
  <si>
    <t xml:space="preserve">                                                                                               к решению Назаровского районного Совета депутатов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</si>
  <si>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</si>
  <si>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Изменение остатков средств на счетах по учету  средств бюджета</t>
  </si>
  <si>
    <t>094 01  05  00  00  00  0000  000</t>
  </si>
  <si>
    <t>Увеличение остатков средств бюджетов</t>
  </si>
  <si>
    <t>094 01  05  00  00  00  0000  500</t>
  </si>
  <si>
    <t>Увеличение прочих остатков средств бюджетов</t>
  </si>
  <si>
    <t>094 01  05  02  00  00  0000  500</t>
  </si>
  <si>
    <t>Увеличение прочих остатков денежных средств  бюджетов</t>
  </si>
  <si>
    <t>094 01  05  02  01  00  0000  510</t>
  </si>
  <si>
    <t>Увеличение прочих остатков денежных средств  бюджетов муниципальных районов</t>
  </si>
  <si>
    <t>094 01  05  02  01  05  0000  510</t>
  </si>
  <si>
    <t>Уменьшение остатков средств бюджетов</t>
  </si>
  <si>
    <t>094 01  05  00  00  00  0000  600</t>
  </si>
  <si>
    <t>Уменьшение прочих остатков средств бюджетов</t>
  </si>
  <si>
    <t>094 01  05  02  00  00  0000  600</t>
  </si>
  <si>
    <t>Уменьшение прочих остатков денежных средств  бюджетов</t>
  </si>
  <si>
    <t>094 01  05  02  01  00  0000  610</t>
  </si>
  <si>
    <t>Уменьшение прочих остатков денежных средств  бюджетов муниципальных районов</t>
  </si>
  <si>
    <t>094 01  05  02  01  05  0000  610</t>
  </si>
  <si>
    <t>Получение кредитов от других бюджетов бюджетной системы в валюте Российской Федерации</t>
  </si>
  <si>
    <t>094 01  03  00  00  00  0000  700</t>
  </si>
  <si>
    <t>Получение кредитов от других бюджетов бюджетной системы в валюте Российской Федерации бюджетом муниципального района</t>
  </si>
  <si>
    <t>Субвенции бюджетам на осуществление первичного воинского учета на территориях, где отсутствуют военные комиссары</t>
  </si>
  <si>
    <t>2</t>
  </si>
  <si>
    <t>2014 год</t>
  </si>
  <si>
    <t>2015 год</t>
  </si>
  <si>
    <t>2016 год</t>
  </si>
  <si>
    <t xml:space="preserve">                     Приложение  17</t>
  </si>
  <si>
    <t xml:space="preserve"> по обеспечению сбалансированности бюджетов  поселений  </t>
  </si>
  <si>
    <t>Распределение межбюджетных трансфертов</t>
  </si>
  <si>
    <t xml:space="preserve">          Распределение межбюджетных трансфертов</t>
  </si>
  <si>
    <t xml:space="preserve">                                           Приложение 19</t>
  </si>
  <si>
    <t xml:space="preserve">Сумма </t>
  </si>
  <si>
    <t xml:space="preserve">  Распределение межбюджетных трансфертов   </t>
  </si>
  <si>
    <t xml:space="preserve">бюджетам поселений на осуществление  части полномочий муниципального </t>
  </si>
  <si>
    <t xml:space="preserve">образования Назаровский район по вопросам содержания муниципального </t>
  </si>
  <si>
    <t xml:space="preserve">                      Приложение  20</t>
  </si>
  <si>
    <t xml:space="preserve"> бюджетам поселений на  возмещение расходов за обслуживание </t>
  </si>
  <si>
    <t>бюджетам поселений на улучшение материально-</t>
  </si>
  <si>
    <t>технической базы муниципальных учреждений культуры</t>
  </si>
  <si>
    <t>на 2014 год</t>
  </si>
  <si>
    <t xml:space="preserve">                                           Приложение  21</t>
  </si>
  <si>
    <t xml:space="preserve">                                           Приложение  22</t>
  </si>
  <si>
    <t>бюджетам поселений на текущий и капитальный ремонт зданий</t>
  </si>
  <si>
    <t>и помещений муниципальных учреждений, выполнение мероприятий</t>
  </si>
  <si>
    <t>по повышению пожарной и террористической безопасности учреждений</t>
  </si>
  <si>
    <t>осуществляемы в процессе текущего и капитального ремонта</t>
  </si>
  <si>
    <t>муниципальных учреждений культуры</t>
  </si>
  <si>
    <t>10500000</t>
  </si>
  <si>
    <t>НАЛОГИ НА СОВОКУПНЫЙ ДОХОД</t>
  </si>
  <si>
    <t>10502000</t>
  </si>
  <si>
    <t>Единый налог на вмененный доход для отдельных видов деятельности</t>
  </si>
  <si>
    <t>10503000</t>
  </si>
  <si>
    <t>Единый сельскохозяйственный налог</t>
  </si>
  <si>
    <t>10900000</t>
  </si>
  <si>
    <t>ЗАДОЛЖЕННОСТЬ И ПЕРЕРАСЧЕТЫ ПО ОТМЕНЕННЫМ НАЛОГАМ, СБОРАМ И ИНЫМ ОБЯЗАТЕЛЬНЫМ ПЛАТЕЖАМ</t>
  </si>
  <si>
    <t>10907000</t>
  </si>
  <si>
    <t>Прочие налоги и сборы (по отмененным местным налогам и сборам)</t>
  </si>
  <si>
    <t>10907050</t>
  </si>
  <si>
    <t>05</t>
  </si>
  <si>
    <t>Прочие местные налоги и сборы, мобилизуемые на территориях муниципальных районов</t>
  </si>
  <si>
    <t>188</t>
  </si>
  <si>
    <t>11100000</t>
  </si>
  <si>
    <t>ДОХОДЫ ОТ ИСПОЛЬЗОВАНИЯ ИМУЩЕСТВА, НАХОДЯЩЕГОСЯ В ГОСУДАРСТВЕННОЙ И МУНИЦИПАЛЬНОЙ СОБСТВЕННОСТИ</t>
  </si>
  <si>
    <t>11105000</t>
  </si>
  <si>
    <t>120</t>
  </si>
  <si>
    <t>11105010</t>
  </si>
  <si>
    <t>10</t>
  </si>
  <si>
    <t>11105011</t>
  </si>
  <si>
    <t>11105030</t>
  </si>
  <si>
    <t>11105035</t>
  </si>
  <si>
    <t>11200000</t>
  </si>
  <si>
    <t>ПЛАТЕЖИ ПРИ ПОЛЬЗОВАНИИ ПРИРОДНЫМИ РЕСУРСАМИ</t>
  </si>
  <si>
    <t>498</t>
  </si>
  <si>
    <t>048</t>
  </si>
  <si>
    <t>11201000</t>
  </si>
  <si>
    <t>Плата за негативное воздействие на окружающую среду</t>
  </si>
  <si>
    <t>11300000</t>
  </si>
  <si>
    <t>11303000</t>
  </si>
  <si>
    <t>11303050</t>
  </si>
  <si>
    <t>130</t>
  </si>
  <si>
    <t>075</t>
  </si>
  <si>
    <t>11400000</t>
  </si>
  <si>
    <t>ДОХОДЫ ОТ ПРОДАЖИ МАТЕРИАЛЬНЫХ И НЕМАТЕРИАЛЬНЫХ АКТИВОВ</t>
  </si>
  <si>
    <t>11402033</t>
  </si>
  <si>
    <t>410</t>
  </si>
  <si>
    <t>11600000</t>
  </si>
  <si>
    <t>ШТРАФЫ, САНКЦИИ, ВОЗМЕЩЕНИЕ УЩЕРБА</t>
  </si>
  <si>
    <t>140</t>
  </si>
  <si>
    <t>11625000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</si>
  <si>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</si>
  <si>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11625030</t>
  </si>
  <si>
    <t>0412</t>
  </si>
  <si>
    <t>0111</t>
  </si>
  <si>
    <t>0113</t>
  </si>
  <si>
    <t>7</t>
  </si>
  <si>
    <t>Другие вопросы в области национальной экономики</t>
  </si>
  <si>
    <t>Жилищное хозяйство</t>
  </si>
  <si>
    <t>0501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</si>
  <si>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</si>
  <si>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</si>
  <si>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20203029</t>
  </si>
  <si>
    <t>Иные межбюджетные трансферты</t>
  </si>
  <si>
    <t>Наименование показателя бюджетной классификации</t>
  </si>
  <si>
    <t>Сумма на год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</si>
  <si>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</si>
  <si>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</si>
  <si>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</si>
  <si>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</si>
  <si>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</si>
  <si>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</si>
  <si>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</si>
  <si>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</si>
  <si>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</si>
  <si>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Другие вопросы в области социальной политики</t>
  </si>
  <si>
    <t>1006</t>
  </si>
  <si>
    <t>Физическая культура и спорт</t>
  </si>
  <si>
    <t>1100</t>
  </si>
  <si>
    <t>Массовый спорт</t>
  </si>
  <si>
    <t>1102</t>
  </si>
  <si>
    <t>Обслуживание государственного и муниципального  долга</t>
  </si>
  <si>
    <t>1300</t>
  </si>
  <si>
    <t>Обслуживание государственного  внутреннего и муниципального долга</t>
  </si>
  <si>
    <t>1301</t>
  </si>
  <si>
    <t>1400</t>
  </si>
  <si>
    <t>Благоустройство</t>
  </si>
  <si>
    <t>0503</t>
  </si>
  <si>
    <t>015</t>
  </si>
  <si>
    <t>016</t>
  </si>
  <si>
    <t xml:space="preserve">          Распределение межбюджетных трансфертов </t>
  </si>
  <si>
    <t>Предоставление, доставка и пересылка ежемесячной денежной выплаты членам семей отдельных категорий граждан, подвергшихся радиационному воздействию (в соответствии с Законом края от 10 ноября 2011 года № 13-6418 «О дополнительных мерах социальной поддержки граждан, подвергшихся радиационному воздействию, и членов их семей») в  рамках подпрограммы "Повышение качества жизни отдельных категорий граждан, степени их социальной защищенности"  муниципальной программы "Социальная поддержка населения Назаровского района"</t>
  </si>
  <si>
    <t>0210432</t>
  </si>
  <si>
    <t>Предоставление единовременной адресной материальной помощи обратившимся гражданам, находящимся в трудной жизненной ситуации, проживающим на территории Красноярского края, с учетом расходов на доставку и пересылку  в  рамках подпрограммы "Повышение качества жизни отдельных категорий граждан, степени их социальной защищенности"  муниципальной программы "Социальная поддержка населения Назаровского района"</t>
  </si>
  <si>
    <t>0212696</t>
  </si>
  <si>
    <t>Предоставление, доставка и пересылка  единовременной адресной материальной помощи на ремонт жилого помещения проживающим на территории Красноярского края и имеющим доход (среднедушевой доход семьи) ниже полуторакратной величины прожиточного минимума, установленной для пенсионеров по соответствующей группе территорий Красноярского края за 3 последних календарных месяца, предшествующих месяцу подачи заявления об оказании единовременной адресной материальной помощи на ремонт жилого помещения, обратившимся: одиноко проживающим неработающим гражданам, достигшим пенсионного возраста (женщины 55 лет, мужчины 60 лет), и инвалидам I и II групп, а также одиноко проживающим супружеским парам из числа, указанных граждан; семьям, состоящим из указанных граждан, не имеющим в своём составе трудоспособных членов семьи в  рамках подпрограммы "Повышение качества жизни отдельных категорий граждан, степени их социальной защищенности"  муниципальной программы "Социальная поддержка населения Назаровского района"</t>
  </si>
  <si>
    <t>0212699</t>
  </si>
  <si>
    <t>Предоставление ежегодной денежной выплаты лицам, награжденным нагрудным знаком «Почетный донор России» в рамках подпрограммы "Повышение качества жизни отдельных категорий граждан, степени их социальной защищенности"  муниципальной программы "Социальная поддержка населения Назаровского района"</t>
  </si>
  <si>
    <t>0215220</t>
  </si>
  <si>
    <t xml:space="preserve">  электрических бойлеров, установленных в муниципальных  </t>
  </si>
  <si>
    <t>муниципальными образовательными учреждениями</t>
  </si>
  <si>
    <t>в части оплаты электроэнергии, потребленной</t>
  </si>
  <si>
    <t xml:space="preserve">имущества принадлежащего муниципальному образованию, </t>
  </si>
  <si>
    <t>Предоставление, доставка и пересылка ежемесячного пособия семьям, имеющим детей, в которых родители инвалиды (лица, их замещающие) - инвалиды (в соответствии с Законом края от 9 декабря 2010 года № 11-5393 «О социальной поддержке семей, имеющих детей, в Красноярском крае») в рамках подпрограммы "Социальная поддержка семей, имеющих детей" муниципальной программы "Социальная поддержка населения Назаровского района"</t>
  </si>
  <si>
    <t>0220273</t>
  </si>
  <si>
    <t>Обеспечение бесплатного проезда детей до места  нахождения детских оздоровительных лагерей и обратно (в соответствии с Законом края  от 9 декабря 2010 года № 11-5393 «О социальной поддержке семей, имеющих детей, в Красноярском крае») в рамках подпрограммы "Социальная поддержка семей, имеющих детей" муниципальной программы "Социальная поддержка населения Назаровского района"</t>
  </si>
  <si>
    <t>0220275</t>
  </si>
  <si>
    <t>Предоставление, доставка и пересылка компенсации стоимости проезда к месту амбулаторного консультирования и обследования, стационарного лечения, санаторно-курортного лечения и обратно (в соответствии с Законом края от 9 декабря 2010 года № 11-5393 «О социальной поддержке семей, имеющих детей, в Красноярском крае») в рамках подпрограммы "Социальная поддержка семей, имеющих детей"  муниципальной программы "Социальная поддержка населения Назаровского района"</t>
  </si>
  <si>
    <t>0220276</t>
  </si>
  <si>
    <t>Предоставление, доставка и пересылка компенсации стоимости проезда к месту проведения медицинских консультаций, обследования, лечения, перинатальной (дородовой) диагностики нарушений развития ребенка, родоразрешения и обратно (в соответствии с Законом  края от 30 июня 2011 года  № 12-6043 «О дополнительных мерах социальной поддержки беременных женщин в Красноярском крае») в рамках подпрограммы "Социальная поддержка семей, имеющих детей"  муниципальной программы "Социальная поддержка населения Назаровского района"</t>
  </si>
  <si>
    <t>0220461</t>
  </si>
  <si>
    <t>Предоставление мер социальной поддержки родителям (законным представителям - опекунам, приемным родителям), совместно проживающим с детьми в возрасте от 1,5 до 3 лет, которым временно не предоставлено место в дошкольном образовательном учреждении или предоставлено место в группах кратковременного пребывания дошкольных образовательных учреждений, с учетом доставки мер социальной поддержки в рамках подпрограммы "Социальная поддержка семей, имеющих детей" муниципальной программы "Социальная поддержка населения Назаровского района"</t>
  </si>
  <si>
    <t>0227561</t>
  </si>
  <si>
    <t xml:space="preserve">группам и подгруппам видов расходов классификации расходов районного бюджета </t>
  </si>
  <si>
    <t>Предоставление, доставка и пересылка  ежемесячных денежных выплат родителям и законным представителям детей-инвалидов, осуществляющих их воспитание и обучение на дому (в соответствии с Законом края  от 10 декабря 2004 года № 12-2707«О социальной поддержке инвалидов») в рамках подпрограммы «Социальная поддержка инвалидов»  муниципальной программы  «Социальная поддержка населения Назаровского района»</t>
  </si>
  <si>
    <t>0230288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</si>
  <si>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рамках подпрограммы «Социальная поддержка инвалидов»  муниципальной программы  «Социальная поддержка населения Назаровского района»</t>
  </si>
  <si>
    <t>0235280</t>
  </si>
  <si>
    <t>Подпрограмма "Обеспечение социальной поддержки граждан на оплату жилого помещения и коммунальных услуг"</t>
  </si>
  <si>
    <t>0240000</t>
  </si>
  <si>
    <t>Предоставление, доставка и пересылка субсидий в качестве помощи для оплаты жилья и коммунальных услуг отдельным категориям граждан (в соответствии с Законом края от 17 декабря 2004 года № 13-2804 «О социальной поддержке населения при оплате жилья и коммунальных услуг») в рамках подпрограммы "Обеспечение социальной поддержки граждан на оплату жилого помещения и коммунальных услуг"  муниципальной программы "Социальная поддержка населения Назаровского района"</t>
  </si>
  <si>
    <t>0240191</t>
  </si>
  <si>
    <t xml:space="preserve">видов расходов, разделам, подразделам классификации расходов районного бюджета 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</si>
  <si>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</si>
  <si>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государственных (муниципальных) органов</t>
  </si>
  <si>
    <t>Депутаты представительного органа муниципального образования в рамках  непрограммных расходов представительного органа власти</t>
  </si>
  <si>
    <t>9318802</t>
  </si>
  <si>
    <t>Закупка товаров, работ и услуг для государственных (муниципальных) нужд</t>
  </si>
  <si>
    <t>200</t>
  </si>
  <si>
    <t>240</t>
  </si>
  <si>
    <t>Руководство и управление в сфере установленных функций органов местного самоуправления  в рамках непрограмных  расходов  представительного органа власти</t>
  </si>
  <si>
    <t>9318803</t>
  </si>
  <si>
    <t>Председатель ревизионной комиссии Назаровского района в рамках непрограммных расходов представительного органа власти</t>
  </si>
  <si>
    <t>9318804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</si>
  <si>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</si>
  <si>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0400000</t>
  </si>
  <si>
    <t>Подпрограмма "Предупреждение, спасение, помощь населению Назаровского района в чрезвычайных ситуациях"</t>
  </si>
  <si>
    <t>0410000</t>
  </si>
  <si>
    <t>Обеспечение индивидуальными средствами защиты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</si>
  <si>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0418353</t>
  </si>
  <si>
    <t>Оказание услуг органам местного самоуправления по информационно- аналитической и координирующей деятельности в рамках подпрограммы 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</si>
  <si>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0418354</t>
  </si>
  <si>
    <t>0420000</t>
  </si>
  <si>
    <t>1158471</t>
  </si>
  <si>
    <t>Информирование о деятельности районного Совета депутатов, администрации Назаровского района и ее структурных подразделениях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администрации Назаровского района"</t>
  </si>
  <si>
    <t>1158472</t>
  </si>
  <si>
    <t>Приобретение печатных периодических  изданий для органов местного самоуправления в рамках  отдельных мероприятий муниципальной программы "Информационное обеспечение населения о деятельности органов местного самоуправления администрации Назаровского района"</t>
  </si>
  <si>
    <t>1158473</t>
  </si>
  <si>
    <t>Разработка  и содержание официального сайта органов местного самоуправления в рамках отдельных мероприятий муниципальной программы "Информационное обеспечение населения о деятельности органов местного самоуправления администрации Назаровского района"</t>
  </si>
  <si>
    <t>1158474</t>
  </si>
  <si>
    <t>Непрограммные расходы органов местного самоуправления</t>
  </si>
  <si>
    <t>9400000</t>
  </si>
  <si>
    <t>Функционирование  администрации Назаровского района</t>
  </si>
  <si>
    <t>9410000</t>
  </si>
  <si>
    <t>Осуществление государственных полномочий  по организации и осуществлению деятельности  по опеке и попечительству в отношении несовершеннолетних в рамках непрограмных  расходов органов местного самоуправления</t>
  </si>
  <si>
    <t>9417552</t>
  </si>
  <si>
    <t>Осуществление государственных полномочий  по созданию и обеспечению деятельности комиссий по делам  несовершеннолетних  и защите их прав в рамках непрограмных  расходов органов местного самоуправления</t>
  </si>
  <si>
    <t>9417604</t>
  </si>
  <si>
    <t>Руководство и управление в сфере установленных функций органов местного самоуправления  в рамках непрограмных  расходов органов местного самоуправления</t>
  </si>
  <si>
    <t>9418021</t>
  </si>
  <si>
    <t>Иные бюджетные ассигнования</t>
  </si>
  <si>
    <t>800</t>
  </si>
  <si>
    <t>Уплата налогов, сборов и иных платежей</t>
  </si>
  <si>
    <t>850</t>
  </si>
  <si>
    <t>Глава администрации района в рамках непрограммных расходов органов местного самоуправления</t>
  </si>
  <si>
    <t>9418805</t>
  </si>
  <si>
    <t>муниципального образования Назаровский район по вопросам организации</t>
  </si>
  <si>
    <t>школьных перевозок на 2014 год и плановый период 2015-2016 годов</t>
  </si>
  <si>
    <t>бюджетам поселений на осуществление  части переданных в соответствии</t>
  </si>
  <si>
    <t xml:space="preserve">с действующим законодательсвом Российской Федерации пономочий </t>
  </si>
  <si>
    <t>0268225</t>
  </si>
  <si>
    <t>0268226</t>
  </si>
  <si>
    <t>0268227</t>
  </si>
  <si>
    <t>Выполнение отдельных государственных полномочий по решению вопросов поддержки сельскохозяйственного производства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</si>
  <si>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1237517</t>
  </si>
  <si>
    <t>Софинансирование на разработку проектно-сметной документации на строительство (реконструкцию) гидротехнических сооружений за счет средств районного бюджета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</si>
  <si>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0418351</t>
  </si>
  <si>
    <t>Оценка рисков, связанных  с возникновением аварийной ситуации при эксплуатации  гидротехнических сооружений в рамках подпрограммы 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</si>
  <si>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0418355</t>
  </si>
  <si>
    <t>Муниципальная программа "Развитие транспортной системы"</t>
  </si>
  <si>
    <t>1000000</t>
  </si>
  <si>
    <t>1050000</t>
  </si>
  <si>
    <t>Возмещение организациям автомобильного транспорта  недополученных доходов, возникающих в результате государственного регулирования тарифов, небольшой интенсивности пассажиропотоков по внутрирайонным маршрутам вне границ населённых пунктов Назаровского района в рамках отдельных мероприятий муниципальной программы "Развитие транспортной системы"</t>
  </si>
  <si>
    <t>1058466</t>
  </si>
  <si>
    <t>Муниципальная программа "Обращение с отходами на территории Назаровского района"</t>
  </si>
  <si>
    <t>0500000</t>
  </si>
  <si>
    <t>0550000</t>
  </si>
  <si>
    <t>Разработка проектной документации на строительство полигонов  твердых бытовых отходов в населенных пунктах Назаровского района в рамках отдельных мероприятий муниципальных программ "Обращение с отходами на территории Назаровского района"</t>
  </si>
  <si>
    <t>0558362</t>
  </si>
  <si>
    <t>Выполнение кадастровых работ в отношении земельных участков под строительство полигонов твердых бытовых отходов в рамках отдельных мероприятий муниципальных программ "Обращение с отходами на территории Назаровского района"</t>
  </si>
  <si>
    <t>0558363</t>
  </si>
  <si>
    <t>Выполнение государственной экспертизы проектной документации и инженерных изысканий в рамках отдельных мероприятий муниципальных программ "Обращение с отходами на территории Назаровского района"</t>
  </si>
  <si>
    <t>0558365</t>
  </si>
  <si>
    <t>Муниципальная программа "Развитие инвестиционной,   инновационной деятельности, малого и среднего предпринимательства на территории Назаровского района"</t>
  </si>
  <si>
    <t>0900000</t>
  </si>
  <si>
    <t>0950000</t>
  </si>
  <si>
    <t>Субсидии вновь созданным субъектам малого и среднего предпринимательства на возмещение части расходов, связанных с приобретением и созданием основных средств и началом коммерческой деятельности в рамках отдельных мероприятий муниципальной программы "Развитие инвестиционной,   инновационной деятельности, малого и среднего предпринимательства на территории Назаровского района"</t>
  </si>
  <si>
    <t>0958456</t>
  </si>
  <si>
    <t>Субсидии субъектам малого и среднего предпринимательства  на возмещение части затрат на уплату первого взноса (аванса) по договорам лизинга оборудования в рамках отдельных мероприятий муниципальной программы "Развитие инвестиционной,   инновационной деятельности, малого и среднего предпринимательства на территории Назаровского района"</t>
  </si>
  <si>
    <t>0958457</t>
  </si>
  <si>
    <t>Муниципальная программа "Обеспечение доступным и комфортным жильем жителей Назаровского района"</t>
  </si>
  <si>
    <t>1300000</t>
  </si>
  <si>
    <t>Подпрограмма "Переселение граждан из аварийного жилищного фонда в муниципальных образованиях Назаровского района"</t>
  </si>
  <si>
    <t>1310000</t>
  </si>
  <si>
    <t>Межевание земельных участков для муниципального жилья в рамках подпрограммы "Переселение граждан из аварийного жилищного фонда в муниципальных образованиях Назаровского района муниципальной программы "Обеспечение доступным и комфортным жильем жителей Назаровского района"</t>
  </si>
  <si>
    <t>1318521</t>
  </si>
  <si>
    <t>Техническая инвентаризация муниципального жилья в рамках подпрограммы "Переселение граждан из аварийного жилищного фонда в муниципальных образованиях Назаровского района муниципальной программы "Обеспечение доступным и комфортным жильем жителей Назаровского района"</t>
  </si>
  <si>
    <t>1318522</t>
  </si>
  <si>
    <t>Муниципальная программа "Совершенствование управления муниципальным имуществом в Назаровском районе"</t>
  </si>
  <si>
    <t>1500000</t>
  </si>
  <si>
    <t>1550000</t>
  </si>
  <si>
    <t>Выполнение кадастровых работ и оформление технической документации на объекты недвижимости в рамках отдельных мероприятий муниципальной программы "Совершенствование управления муниципальным имуществом в Назаровском районе"</t>
  </si>
  <si>
    <t>1558701</t>
  </si>
  <si>
    <t>Оформление справки о зарегистрированных правах в рамках отдельных мероприятий муниципальной программы "Совершенствование управления муниципальным имуществом в Назаровском районе"</t>
  </si>
  <si>
    <t>1558702</t>
  </si>
  <si>
    <t>Оценка муниципального имущества в рамках отдельных мероприятий муниципальной программы "Совершенствование управления муниципальным имуществом в Назаровском районе"</t>
  </si>
  <si>
    <t>1558704</t>
  </si>
  <si>
    <t>Выполнение кадастровых работ и формирование земельных участков под объектами недвижимости (межевание и кадастровый учет) в рамках отдельных мероприятий муниципальной программы "Совершенствование управления муниципальным имуществом в Назаровском районе"</t>
  </si>
  <si>
    <t>1558705</t>
  </si>
  <si>
    <t>Расчет экономически  обоснованных величин коэффициентов  вида разрешенного использования земельного участка и коэффициентов, учитывающих категории арендаторов  (К1 и  К2)</t>
  </si>
  <si>
    <t>1558708</t>
  </si>
  <si>
    <t>ЖИЛИЩНО-КОММУНАЛЬНОЕ ХОЗЯЙСТВО</t>
  </si>
  <si>
    <t>Подпрограмма "Обеспечение жильем работников отраслей бюджетной сферы на территории Назаровского района"</t>
  </si>
  <si>
    <t>1320000</t>
  </si>
  <si>
    <t>Межевание земельных участков для муниципального жилья в рамках подпрограммы "Обеспечение жильем работников отраслей бюджетной сферы на территории Назаровского района" муниципальной программы "Обеспечение доступным и комфортным жильем жителей Назаровского района"</t>
  </si>
  <si>
    <t>1328523</t>
  </si>
  <si>
    <t>Строительство муниципального жилья в рамках подпрограммы "Обеспечение жильем работников отраслей бюджетной сферы на территории Назаровского района" муниципальной программы "Обеспечение доступным и комфортным жильем жителей Назаровского района"</t>
  </si>
  <si>
    <t>1328524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</si>
  <si>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</si>
  <si>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0300000</t>
  </si>
  <si>
    <t>Подпрограмма "Развитие и модернизация объектов коммунальной инфраструктуры Назаровского района"</t>
  </si>
  <si>
    <t>0310000</t>
  </si>
  <si>
    <t>Капитальный ремонт здания котельных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</si>
  <si>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0318301</t>
  </si>
  <si>
    <t>Межбюджетные трансферты</t>
  </si>
  <si>
    <t>540</t>
  </si>
  <si>
    <t>Капитальный ремонт тепловых сетей, устройство тепловых сетей, замена и модернизация запорной арматуры и котельного оборудования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</si>
  <si>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0318303</t>
  </si>
  <si>
    <t>Капитальный ремонт водопроводных сетей, устройство водопроводных сетей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</si>
  <si>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0318304</t>
  </si>
  <si>
    <t>Установка, ремонт водозаборных скважин и водонапорных башен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</si>
  <si>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0318305</t>
  </si>
  <si>
    <t>Приобретение коммунальной техники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</si>
  <si>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0318307</t>
  </si>
  <si>
    <t>Подпрограмма «Обеспечение населения Назаровского района чистой питьевой  водой»</t>
  </si>
  <si>
    <t>0320000</t>
  </si>
  <si>
    <t>Реконструкция объектов коммунальной инфраструктуры, используемых в сфере водоснабжения, водоотведения и очистки сточных вод в рамках подпрограммы «Обеспечение населения Назаровского района чистой питьевой  водой» муниципальной программы "Реформирование и модернизация жилищно-коммунального хозяйства и повышение энергетической эффективности"</t>
  </si>
  <si>
    <t>0328315</t>
  </si>
  <si>
    <t>Разработка проектной документации на строительство и (или) реконструкцию объектов коммунальной инфраструктуры, используемых в сфере водоснабжения, водоотведения и очистки сточных вод в рамках подпрограммы «Обеспечение населения Назаровского района чистой питьевой  водой» муниципальной программы "Реформирование и модернизация жилищно-коммунального хозяйства и повышение энергетической эффективности"</t>
  </si>
  <si>
    <t>0328316</t>
  </si>
  <si>
    <t>Разработка проектной документации на охрану санитарных зон скважин  в рамках подпрограммы «Обеспечение населения Назаровского района чистой питьевой  водой» муниципальной программы "Реформирование и модернизация жилищно-коммунального хозяйства и повышение энергетической эффективности"</t>
  </si>
  <si>
    <t>0328318</t>
  </si>
  <si>
    <t>Подпрограмма «Энергосбережение и повышение энергетической эффективности в Назаровском районе»</t>
  </si>
  <si>
    <t>0330000</t>
  </si>
  <si>
    <t>0338326</t>
  </si>
  <si>
    <t>0350000</t>
  </si>
  <si>
    <t>0357578</t>
  </si>
  <si>
    <t>Подпрограмма «Обеспечение реализации муниципальной  программы и прочие мероприятия"</t>
  </si>
  <si>
    <t>0340000</t>
  </si>
  <si>
    <t>Обеспечение  деятельности (оказание) услуг подведомственных учреждений в рамках подпрограммы «Обеспечение реализации муниципальной 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</si>
  <si>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0348330</t>
  </si>
  <si>
    <t>Расходы на выплаты персоналу казенных учреждений</t>
  </si>
  <si>
    <t>0358332</t>
  </si>
  <si>
    <t>ОБРАЗОВАНИЕ</t>
  </si>
  <si>
    <t>Муниципальная программа "Развитие молодежной политики Назаровского района"</t>
  </si>
  <si>
    <t>0800000</t>
  </si>
  <si>
    <t>Подпрограмма "Развитие молодежной политики"</t>
  </si>
  <si>
    <t>0810000</t>
  </si>
  <si>
    <t>Поддержка деятельности муниципальных молодежных центров за счет средств краевого бюджета   в рамках подпрограммы "Развитие молодежной политики в Назаровском районе" муниципальной программы  "Развитие молодежной политики Назаровского района"</t>
  </si>
  <si>
    <t>0817456</t>
  </si>
  <si>
    <t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поселений, а также средства от продажи права на заключение договоров аренды указанных земельных участков</t>
  </si>
  <si>
    <t>Прочие доходы от оказания платных услуг  (работ) получателями средств бюджетов муниципальных районов</t>
  </si>
  <si>
    <t>Прочие неналоговые доходы бюджетов муниципальных районов</t>
  </si>
  <si>
    <t>0200</t>
  </si>
  <si>
    <t>Мобилизационная и вневойсковая подготовка</t>
  </si>
  <si>
    <t>0203</t>
  </si>
  <si>
    <t>Бюджетные кредиты от других бюджетов бюджетной  системы Российской Федерации</t>
  </si>
  <si>
    <t>094 01  03  00  00  00  0000  000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</si>
  <si>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</si>
  <si>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094 01  03  00  00  00  0000  800</t>
  </si>
  <si>
    <t>№ п/п</t>
  </si>
  <si>
    <t xml:space="preserve">                                                                                                                                                                           Приложение 1</t>
  </si>
  <si>
    <t>№</t>
  </si>
  <si>
    <t xml:space="preserve">ИТОГО </t>
  </si>
  <si>
    <t>МО Верхнеададымский сельсовет</t>
  </si>
  <si>
    <t>МО Гляденский сельсовет</t>
  </si>
  <si>
    <t>МО Дороховский сельсовет</t>
  </si>
  <si>
    <t>МО Краснополянский сельсовет</t>
  </si>
  <si>
    <t>МО Красносопкинский сельсовет</t>
  </si>
  <si>
    <t>МО Павловский сельсовет</t>
  </si>
  <si>
    <t>МО Подсосенский сельсовет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</si>
</sst>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;\-#,##0;#,##0"/>
    <numFmt numFmtId="170" formatCode="#,##0.0;\-#,##0.0;#,##0.0"/>
    <numFmt numFmtId="171" formatCode="#,##0.00;\-#,##0.00;#,##0.00"/>
    <numFmt numFmtId="172" formatCode="#,##0.0;\-#,##0.0;\ "/>
    <numFmt numFmtId="173" formatCode="#,##0.0"/>
    <numFmt numFmtId="174" formatCode="0.000"/>
    <numFmt numFmtId="175" formatCode="?"/>
  </numFmts>
  <fonts count="5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b/>
      <sz val="10.5"/>
      <name val="Times New Roman"/>
      <family val="1"/>
    </font>
    <font>
      <b/>
      <sz val="10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10"/>
      <name val="TimesNewRomanPSMT"/>
      <family val="0"/>
    </font>
    <font>
      <b/>
      <i/>
      <sz val="10"/>
      <name val="TimesNewRomanPSMT"/>
      <family val="0"/>
    </font>
    <font>
      <b/>
      <sz val="9"/>
      <name val="Arial Cyr"/>
      <family val="0"/>
    </font>
    <font>
      <sz val="10"/>
      <name val="TimesNewRomanPSMT"/>
      <family val="0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24" fillId="0" borderId="0">
      <alignment/>
      <protection/>
    </xf>
    <xf numFmtId="0" fontId="23" fillId="0" borderId="0">
      <alignment/>
      <protection/>
    </xf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3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1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173" fontId="11" fillId="0" borderId="10" xfId="0" applyNumberFormat="1" applyFont="1" applyBorder="1" applyAlignment="1">
      <alignment horizontal="right"/>
    </xf>
    <xf numFmtId="173" fontId="11" fillId="0" borderId="10" xfId="0" applyNumberFormat="1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16" fillId="0" borderId="10" xfId="0" applyFont="1" applyBorder="1" applyAlignment="1">
      <alignment/>
    </xf>
    <xf numFmtId="169" fontId="16" fillId="0" borderId="10" xfId="0" applyNumberFormat="1" applyFont="1" applyBorder="1" applyAlignment="1">
      <alignment/>
    </xf>
    <xf numFmtId="169" fontId="17" fillId="0" borderId="0" xfId="0" applyNumberFormat="1" applyFont="1" applyAlignment="1">
      <alignment/>
    </xf>
    <xf numFmtId="0" fontId="16" fillId="24" borderId="10" xfId="0" applyFont="1" applyFill="1" applyBorder="1" applyAlignment="1">
      <alignment/>
    </xf>
    <xf numFmtId="49" fontId="16" fillId="24" borderId="10" xfId="0" applyNumberFormat="1" applyFont="1" applyFill="1" applyBorder="1" applyAlignment="1">
      <alignment vertical="top"/>
    </xf>
    <xf numFmtId="49" fontId="15" fillId="24" borderId="10" xfId="0" applyNumberFormat="1" applyFont="1" applyFill="1" applyBorder="1" applyAlignment="1">
      <alignment vertical="top"/>
    </xf>
    <xf numFmtId="0" fontId="8" fillId="24" borderId="10" xfId="0" applyFont="1" applyFill="1" applyBorder="1" applyAlignment="1">
      <alignment vertical="top" wrapText="1"/>
    </xf>
    <xf numFmtId="49" fontId="8" fillId="24" borderId="10" xfId="0" applyNumberFormat="1" applyFont="1" applyFill="1" applyBorder="1" applyAlignment="1">
      <alignment vertical="top"/>
    </xf>
    <xf numFmtId="170" fontId="8" fillId="24" borderId="10" xfId="0" applyNumberFormat="1" applyFont="1" applyFill="1" applyBorder="1" applyAlignment="1">
      <alignment vertical="top"/>
    </xf>
    <xf numFmtId="169" fontId="17" fillId="0" borderId="0" xfId="0" applyNumberFormat="1" applyFont="1" applyAlignment="1">
      <alignment vertical="top"/>
    </xf>
    <xf numFmtId="0" fontId="9" fillId="24" borderId="10" xfId="0" applyFont="1" applyFill="1" applyBorder="1" applyAlignment="1">
      <alignment vertical="top" wrapText="1"/>
    </xf>
    <xf numFmtId="170" fontId="16" fillId="24" borderId="10" xfId="0" applyNumberFormat="1" applyFont="1" applyFill="1" applyBorder="1" applyAlignment="1">
      <alignment vertical="top"/>
    </xf>
    <xf numFmtId="0" fontId="16" fillId="24" borderId="10" xfId="0" applyFont="1" applyFill="1" applyBorder="1" applyAlignment="1">
      <alignment vertical="top" wrapText="1"/>
    </xf>
    <xf numFmtId="49" fontId="14" fillId="24" borderId="10" xfId="0" applyNumberFormat="1" applyFont="1" applyFill="1" applyBorder="1" applyAlignment="1">
      <alignment vertical="top"/>
    </xf>
    <xf numFmtId="0" fontId="14" fillId="24" borderId="10" xfId="0" applyFont="1" applyFill="1" applyBorder="1" applyAlignment="1">
      <alignment vertical="top" wrapText="1"/>
    </xf>
    <xf numFmtId="170" fontId="14" fillId="24" borderId="10" xfId="0" applyNumberFormat="1" applyFont="1" applyFill="1" applyBorder="1" applyAlignment="1">
      <alignment vertical="top"/>
    </xf>
    <xf numFmtId="169" fontId="18" fillId="0" borderId="0" xfId="0" applyNumberFormat="1" applyFont="1" applyAlignment="1">
      <alignment vertical="top"/>
    </xf>
    <xf numFmtId="49" fontId="9" fillId="24" borderId="10" xfId="0" applyNumberFormat="1" applyFont="1" applyFill="1" applyBorder="1" applyAlignment="1">
      <alignment vertical="top"/>
    </xf>
    <xf numFmtId="170" fontId="9" fillId="24" borderId="10" xfId="0" applyNumberFormat="1" applyFont="1" applyFill="1" applyBorder="1" applyAlignment="1">
      <alignment vertical="top"/>
    </xf>
    <xf numFmtId="170" fontId="16" fillId="0" borderId="10" xfId="0" applyNumberFormat="1" applyFont="1" applyFill="1" applyBorder="1" applyAlignment="1">
      <alignment vertical="top"/>
    </xf>
    <xf numFmtId="170" fontId="14" fillId="0" borderId="10" xfId="0" applyNumberFormat="1" applyFont="1" applyFill="1" applyBorder="1" applyAlignment="1">
      <alignment vertical="top"/>
    </xf>
    <xf numFmtId="169" fontId="19" fillId="0" borderId="0" xfId="0" applyNumberFormat="1" applyFont="1" applyAlignment="1">
      <alignment vertical="top"/>
    </xf>
    <xf numFmtId="0" fontId="10" fillId="0" borderId="0" xfId="0" applyFont="1" applyAlignment="1">
      <alignment/>
    </xf>
    <xf numFmtId="49" fontId="11" fillId="24" borderId="10" xfId="0" applyNumberFormat="1" applyFont="1" applyFill="1" applyBorder="1" applyAlignment="1">
      <alignment vertical="top"/>
    </xf>
    <xf numFmtId="0" fontId="7" fillId="24" borderId="10" xfId="0" applyFont="1" applyFill="1" applyBorder="1" applyAlignment="1">
      <alignment/>
    </xf>
    <xf numFmtId="0" fontId="20" fillId="0" borderId="0" xfId="55" applyFont="1" applyAlignment="1">
      <alignment horizontal="left" vertical="top" wrapText="1"/>
    </xf>
    <xf numFmtId="0" fontId="20" fillId="0" borderId="0" xfId="55" applyFont="1" applyAlignment="1">
      <alignment horizontal="left" vertical="top"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left" wrapText="1"/>
    </xf>
    <xf numFmtId="164" fontId="3" fillId="0" borderId="10" xfId="0" applyNumberFormat="1" applyFont="1" applyFill="1" applyBorder="1" applyAlignment="1">
      <alignment/>
    </xf>
    <xf numFmtId="164" fontId="3" fillId="24" borderId="10" xfId="0" applyNumberFormat="1" applyFont="1" applyFill="1" applyBorder="1" applyAlignment="1">
      <alignment/>
    </xf>
    <xf numFmtId="164" fontId="3" fillId="0" borderId="10" xfId="0" applyNumberFormat="1" applyFont="1" applyBorder="1" applyAlignment="1">
      <alignment horizontal="right" vertical="center"/>
    </xf>
    <xf numFmtId="0" fontId="22" fillId="0" borderId="0" xfId="55" applyFont="1" applyAlignment="1" applyProtection="1">
      <alignment horizontal="left" vertical="top"/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164" fontId="3" fillId="0" borderId="12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justify" vertical="top" wrapText="1"/>
    </xf>
    <xf numFmtId="0" fontId="14" fillId="0" borderId="10" xfId="0" applyFont="1" applyBorder="1" applyAlignment="1">
      <alignment horizontal="justify" vertical="top" wrapText="1"/>
    </xf>
    <xf numFmtId="0" fontId="16" fillId="0" borderId="10" xfId="0" applyFont="1" applyBorder="1" applyAlignment="1">
      <alignment horizontal="justify" vertical="top" wrapText="1"/>
    </xf>
    <xf numFmtId="0" fontId="2" fillId="24" borderId="10" xfId="0" applyFont="1" applyFill="1" applyBorder="1" applyAlignment="1">
      <alignment horizontal="center" vertical="center" wrapText="1"/>
    </xf>
    <xf numFmtId="0" fontId="14" fillId="24" borderId="13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169" fontId="14" fillId="24" borderId="13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left" vertical="top" wrapText="1"/>
    </xf>
    <xf numFmtId="175" fontId="2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/>
    </xf>
    <xf numFmtId="164" fontId="14" fillId="0" borderId="10" xfId="0" applyNumberFormat="1" applyFont="1" applyBorder="1" applyAlignment="1">
      <alignment vertical="top"/>
    </xf>
    <xf numFmtId="0" fontId="16" fillId="0" borderId="12" xfId="0" applyFont="1" applyFill="1" applyBorder="1" applyAlignment="1">
      <alignment vertical="top" wrapText="1"/>
    </xf>
    <xf numFmtId="49" fontId="14" fillId="24" borderId="12" xfId="0" applyNumberFormat="1" applyFont="1" applyFill="1" applyBorder="1" applyAlignment="1">
      <alignment vertical="top"/>
    </xf>
    <xf numFmtId="0" fontId="14" fillId="0" borderId="12" xfId="0" applyFont="1" applyFill="1" applyBorder="1" applyAlignment="1">
      <alignment vertical="top" wrapText="1"/>
    </xf>
    <xf numFmtId="0" fontId="16" fillId="0" borderId="10" xfId="0" applyFont="1" applyBorder="1" applyAlignment="1">
      <alignment horizontal="justify"/>
    </xf>
    <xf numFmtId="49" fontId="14" fillId="24" borderId="13" xfId="0" applyNumberFormat="1" applyFont="1" applyFill="1" applyBorder="1" applyAlignment="1">
      <alignment vertical="top"/>
    </xf>
    <xf numFmtId="0" fontId="16" fillId="0" borderId="0" xfId="0" applyFont="1" applyAlignment="1">
      <alignment horizontal="justify" vertical="top" wrapText="1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wrapText="1"/>
    </xf>
    <xf numFmtId="49" fontId="16" fillId="24" borderId="12" xfId="0" applyNumberFormat="1" applyFont="1" applyFill="1" applyBorder="1" applyAlignment="1">
      <alignment vertical="top"/>
    </xf>
    <xf numFmtId="49" fontId="9" fillId="24" borderId="12" xfId="0" applyNumberFormat="1" applyFont="1" applyFill="1" applyBorder="1" applyAlignment="1">
      <alignment vertical="top"/>
    </xf>
    <xf numFmtId="170" fontId="16" fillId="24" borderId="12" xfId="0" applyNumberFormat="1" applyFont="1" applyFill="1" applyBorder="1" applyAlignment="1">
      <alignment vertical="top"/>
    </xf>
    <xf numFmtId="0" fontId="14" fillId="0" borderId="10" xfId="0" applyFont="1" applyBorder="1" applyAlignment="1">
      <alignment wrapText="1"/>
    </xf>
    <xf numFmtId="0" fontId="28" fillId="0" borderId="11" xfId="0" applyFont="1" applyBorder="1" applyAlignment="1">
      <alignment horizontal="left" vertical="top"/>
    </xf>
    <xf numFmtId="0" fontId="28" fillId="0" borderId="14" xfId="0" applyFont="1" applyBorder="1" applyAlignment="1">
      <alignment horizontal="justify" vertical="top" wrapText="1"/>
    </xf>
    <xf numFmtId="0" fontId="29" fillId="0" borderId="0" xfId="0" applyFont="1" applyAlignment="1">
      <alignment horizontal="left" vertical="top"/>
    </xf>
    <xf numFmtId="0" fontId="29" fillId="0" borderId="0" xfId="0" applyFont="1" applyAlignment="1">
      <alignment horizontal="justify" vertical="top" wrapText="1"/>
    </xf>
    <xf numFmtId="2" fontId="14" fillId="0" borderId="10" xfId="0" applyNumberFormat="1" applyFont="1" applyFill="1" applyBorder="1" applyAlignment="1">
      <alignment vertical="top" wrapText="1"/>
    </xf>
    <xf numFmtId="0" fontId="16" fillId="24" borderId="10" xfId="0" applyFont="1" applyFill="1" applyBorder="1" applyAlignment="1">
      <alignment horizontal="center"/>
    </xf>
    <xf numFmtId="169" fontId="17" fillId="0" borderId="0" xfId="0" applyNumberFormat="1" applyFont="1" applyAlignment="1">
      <alignment horizontal="center"/>
    </xf>
    <xf numFmtId="0" fontId="28" fillId="0" borderId="10" xfId="0" applyFont="1" applyBorder="1" applyAlignment="1">
      <alignment horizontal="justify" vertical="top" wrapText="1"/>
    </xf>
    <xf numFmtId="0" fontId="29" fillId="0" borderId="10" xfId="0" applyFont="1" applyBorder="1" applyAlignment="1">
      <alignment horizontal="justify" vertical="top" wrapText="1"/>
    </xf>
    <xf numFmtId="175" fontId="2" fillId="0" borderId="10" xfId="0" applyNumberFormat="1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>
      <alignment vertical="top"/>
    </xf>
    <xf numFmtId="0" fontId="32" fillId="0" borderId="10" xfId="0" applyFont="1" applyBorder="1" applyAlignment="1">
      <alignment vertical="top"/>
    </xf>
    <xf numFmtId="0" fontId="2" fillId="0" borderId="12" xfId="0" applyFont="1" applyBorder="1" applyAlignment="1">
      <alignment horizontal="center"/>
    </xf>
    <xf numFmtId="49" fontId="14" fillId="24" borderId="14" xfId="0" applyNumberFormat="1" applyFont="1" applyFill="1" applyBorder="1" applyAlignment="1">
      <alignment vertical="top"/>
    </xf>
    <xf numFmtId="0" fontId="2" fillId="0" borderId="10" xfId="0" applyFont="1" applyBorder="1" applyAlignment="1">
      <alignment horizontal="justify" vertical="top" wrapText="1"/>
    </xf>
    <xf numFmtId="49" fontId="14" fillId="24" borderId="15" xfId="0" applyNumberFormat="1" applyFont="1" applyFill="1" applyBorder="1" applyAlignment="1">
      <alignment vertical="top"/>
    </xf>
    <xf numFmtId="0" fontId="36" fillId="0" borderId="12" xfId="0" applyFont="1" applyBorder="1" applyAlignment="1">
      <alignment wrapText="1"/>
    </xf>
    <xf numFmtId="170" fontId="14" fillId="24" borderId="12" xfId="0" applyNumberFormat="1" applyFont="1" applyFill="1" applyBorder="1" applyAlignment="1">
      <alignment vertical="top"/>
    </xf>
    <xf numFmtId="0" fontId="0" fillId="0" borderId="10" xfId="0" applyBorder="1" applyAlignment="1">
      <alignment/>
    </xf>
    <xf numFmtId="0" fontId="36" fillId="0" borderId="10" xfId="0" applyFont="1" applyBorder="1" applyAlignment="1">
      <alignment horizontal="justify" vertical="top" wrapText="1"/>
    </xf>
    <xf numFmtId="0" fontId="37" fillId="0" borderId="10" xfId="55" applyFont="1" applyBorder="1" applyAlignment="1">
      <alignment horizontal="left" vertical="top" wrapText="1"/>
    </xf>
    <xf numFmtId="164" fontId="38" fillId="0" borderId="10" xfId="0" applyNumberFormat="1" applyFont="1" applyBorder="1" applyAlignment="1">
      <alignment/>
    </xf>
    <xf numFmtId="169" fontId="27" fillId="0" borderId="0" xfId="0" applyNumberFormat="1" applyFont="1" applyAlignment="1">
      <alignment/>
    </xf>
    <xf numFmtId="0" fontId="32" fillId="0" borderId="10" xfId="0" applyFont="1" applyBorder="1" applyAlignment="1">
      <alignment horizontal="center"/>
    </xf>
    <xf numFmtId="164" fontId="32" fillId="0" borderId="10" xfId="0" applyNumberFormat="1" applyFont="1" applyBorder="1" applyAlignment="1">
      <alignment horizontal="right" vertical="top"/>
    </xf>
    <xf numFmtId="0" fontId="32" fillId="0" borderId="10" xfId="0" applyFont="1" applyBorder="1" applyAlignment="1">
      <alignment horizontal="right" vertical="top"/>
    </xf>
    <xf numFmtId="164" fontId="35" fillId="0" borderId="10" xfId="0" applyNumberFormat="1" applyFont="1" applyBorder="1" applyAlignment="1">
      <alignment horizontal="right" vertical="top"/>
    </xf>
    <xf numFmtId="170" fontId="16" fillId="24" borderId="11" xfId="0" applyNumberFormat="1" applyFont="1" applyFill="1" applyBorder="1" applyAlignment="1">
      <alignment vertical="top"/>
    </xf>
    <xf numFmtId="164" fontId="8" fillId="0" borderId="10" xfId="0" applyNumberFormat="1" applyFont="1" applyBorder="1" applyAlignment="1">
      <alignment/>
    </xf>
    <xf numFmtId="164" fontId="16" fillId="0" borderId="10" xfId="0" applyNumberFormat="1" applyFont="1" applyBorder="1" applyAlignment="1">
      <alignment vertical="top"/>
    </xf>
    <xf numFmtId="164" fontId="9" fillId="0" borderId="10" xfId="0" applyNumberFormat="1" applyFont="1" applyBorder="1" applyAlignment="1">
      <alignment vertical="top"/>
    </xf>
    <xf numFmtId="164" fontId="35" fillId="0" borderId="10" xfId="0" applyNumberFormat="1" applyFont="1" applyBorder="1" applyAlignment="1">
      <alignment vertical="top"/>
    </xf>
    <xf numFmtId="164" fontId="32" fillId="0" borderId="10" xfId="0" applyNumberFormat="1" applyFont="1" applyBorder="1" applyAlignment="1">
      <alignment vertical="top"/>
    </xf>
    <xf numFmtId="0" fontId="32" fillId="0" borderId="12" xfId="0" applyFont="1" applyBorder="1" applyAlignment="1">
      <alignment vertical="top"/>
    </xf>
    <xf numFmtId="0" fontId="7" fillId="24" borderId="12" xfId="0" applyFont="1" applyFill="1" applyBorder="1" applyAlignment="1">
      <alignment/>
    </xf>
    <xf numFmtId="170" fontId="8" fillId="24" borderId="12" xfId="0" applyNumberFormat="1" applyFont="1" applyFill="1" applyBorder="1" applyAlignment="1">
      <alignment/>
    </xf>
    <xf numFmtId="169" fontId="17" fillId="0" borderId="10" xfId="0" applyNumberFormat="1" applyFont="1" applyBorder="1" applyAlignment="1">
      <alignment/>
    </xf>
    <xf numFmtId="49" fontId="14" fillId="24" borderId="16" xfId="0" applyNumberFormat="1" applyFont="1" applyFill="1" applyBorder="1" applyAlignment="1">
      <alignment vertical="top"/>
    </xf>
    <xf numFmtId="0" fontId="38" fillId="0" borderId="10" xfId="0" applyFont="1" applyBorder="1" applyAlignment="1">
      <alignment/>
    </xf>
    <xf numFmtId="164" fontId="38" fillId="0" borderId="10" xfId="0" applyNumberFormat="1" applyFont="1" applyBorder="1" applyAlignment="1">
      <alignment/>
    </xf>
    <xf numFmtId="169" fontId="17" fillId="0" borderId="10" xfId="0" applyNumberFormat="1" applyFont="1" applyBorder="1" applyAlignment="1">
      <alignment horizontal="center"/>
    </xf>
    <xf numFmtId="164" fontId="18" fillId="0" borderId="10" xfId="0" applyNumberFormat="1" applyFont="1" applyBorder="1" applyAlignment="1">
      <alignment vertical="top"/>
    </xf>
    <xf numFmtId="169" fontId="18" fillId="0" borderId="10" xfId="0" applyNumberFormat="1" applyFont="1" applyBorder="1" applyAlignment="1">
      <alignment vertical="top"/>
    </xf>
    <xf numFmtId="169" fontId="17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5" fillId="20" borderId="10" xfId="0" applyFont="1" applyFill="1" applyBorder="1" applyAlignment="1">
      <alignment horizontal="left" wrapText="1"/>
    </xf>
    <xf numFmtId="164" fontId="15" fillId="20" borderId="10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/>
    </xf>
    <xf numFmtId="49" fontId="39" fillId="0" borderId="10" xfId="0" applyNumberFormat="1" applyFont="1" applyBorder="1" applyAlignment="1" applyProtection="1">
      <alignment horizontal="left" vertical="center" wrapText="1"/>
      <protection/>
    </xf>
    <xf numFmtId="173" fontId="39" fillId="0" borderId="10" xfId="0" applyNumberFormat="1" applyFont="1" applyBorder="1" applyAlignment="1" applyProtection="1">
      <alignment horizontal="right"/>
      <protection/>
    </xf>
    <xf numFmtId="164" fontId="39" fillId="24" borderId="10" xfId="0" applyNumberFormat="1" applyFont="1" applyFill="1" applyBorder="1" applyAlignment="1">
      <alignment horizontal="right"/>
    </xf>
    <xf numFmtId="173" fontId="2" fillId="0" borderId="10" xfId="0" applyNumberFormat="1" applyFont="1" applyBorder="1" applyAlignment="1" applyProtection="1">
      <alignment horizontal="right"/>
      <protection/>
    </xf>
    <xf numFmtId="164" fontId="2" fillId="0" borderId="10" xfId="0" applyNumberFormat="1" applyFont="1" applyBorder="1" applyAlignment="1">
      <alignment horizontal="right"/>
    </xf>
    <xf numFmtId="164" fontId="2" fillId="24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right"/>
      <protection/>
    </xf>
    <xf numFmtId="0" fontId="15" fillId="20" borderId="10" xfId="0" applyFont="1" applyFill="1" applyBorder="1" applyAlignment="1">
      <alignment wrapText="1"/>
    </xf>
    <xf numFmtId="164" fontId="40" fillId="0" borderId="10" xfId="0" applyNumberFormat="1" applyFont="1" applyBorder="1" applyAlignment="1">
      <alignment horizontal="right"/>
    </xf>
    <xf numFmtId="164" fontId="40" fillId="24" borderId="10" xfId="0" applyNumberFormat="1" applyFont="1" applyFill="1" applyBorder="1" applyAlignment="1">
      <alignment horizontal="right"/>
    </xf>
    <xf numFmtId="164" fontId="39" fillId="0" borderId="10" xfId="0" applyNumberFormat="1" applyFont="1" applyBorder="1" applyAlignment="1">
      <alignment horizontal="right"/>
    </xf>
    <xf numFmtId="175" fontId="15" fillId="20" borderId="10" xfId="0" applyNumberFormat="1" applyFont="1" applyFill="1" applyBorder="1" applyAlignment="1">
      <alignment horizontal="left" wrapText="1"/>
    </xf>
    <xf numFmtId="175" fontId="39" fillId="0" borderId="10" xfId="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164" fontId="15" fillId="24" borderId="10" xfId="0" applyNumberFormat="1" applyFont="1" applyFill="1" applyBorder="1" applyAlignment="1">
      <alignment horizontal="right"/>
    </xf>
    <xf numFmtId="0" fontId="39" fillId="0" borderId="10" xfId="0" applyFont="1" applyBorder="1" applyAlignment="1">
      <alignment horizontal="left" wrapText="1"/>
    </xf>
    <xf numFmtId="49" fontId="39" fillId="0" borderId="10" xfId="0" applyNumberFormat="1" applyFont="1" applyFill="1" applyBorder="1" applyAlignment="1">
      <alignment horizontal="left" wrapText="1"/>
    </xf>
    <xf numFmtId="164" fontId="15" fillId="0" borderId="10" xfId="0" applyNumberFormat="1" applyFont="1" applyBorder="1" applyAlignment="1">
      <alignment horizontal="right"/>
    </xf>
    <xf numFmtId="49" fontId="2" fillId="24" borderId="10" xfId="0" applyNumberFormat="1" applyFont="1" applyFill="1" applyBorder="1" applyAlignment="1">
      <alignment wrapText="1"/>
    </xf>
    <xf numFmtId="0" fontId="15" fillId="0" borderId="10" xfId="0" applyFont="1" applyBorder="1" applyAlignment="1">
      <alignment horizontal="left"/>
    </xf>
    <xf numFmtId="164" fontId="38" fillId="0" borderId="0" xfId="0" applyNumberFormat="1" applyFont="1" applyFill="1" applyBorder="1" applyAlignment="1">
      <alignment/>
    </xf>
    <xf numFmtId="0" fontId="31" fillId="0" borderId="0" xfId="0" applyFont="1" applyAlignment="1">
      <alignment/>
    </xf>
    <xf numFmtId="164" fontId="31" fillId="0" borderId="0" xfId="0" applyNumberFormat="1" applyFont="1" applyAlignment="1">
      <alignment/>
    </xf>
    <xf numFmtId="4" fontId="31" fillId="0" borderId="0" xfId="0" applyNumberFormat="1" applyFont="1" applyAlignment="1">
      <alignment/>
    </xf>
    <xf numFmtId="0" fontId="16" fillId="0" borderId="12" xfId="0" applyFont="1" applyBorder="1" applyAlignment="1">
      <alignment vertical="top"/>
    </xf>
    <xf numFmtId="0" fontId="14" fillId="0" borderId="12" xfId="0" applyFont="1" applyBorder="1" applyAlignment="1">
      <alignment vertical="top"/>
    </xf>
    <xf numFmtId="164" fontId="15" fillId="0" borderId="10" xfId="0" applyNumberFormat="1" applyFont="1" applyBorder="1" applyAlignment="1">
      <alignment/>
    </xf>
    <xf numFmtId="0" fontId="41" fillId="0" borderId="0" xfId="0" applyFont="1" applyAlignment="1">
      <alignment/>
    </xf>
    <xf numFmtId="0" fontId="11" fillId="0" borderId="0" xfId="0" applyFont="1" applyAlignment="1">
      <alignment/>
    </xf>
    <xf numFmtId="49" fontId="2" fillId="0" borderId="17" xfId="0" applyNumberFormat="1" applyFont="1" applyBorder="1" applyAlignment="1" applyProtection="1">
      <alignment/>
      <protection/>
    </xf>
    <xf numFmtId="49" fontId="15" fillId="0" borderId="10" xfId="0" applyNumberFormat="1" applyFont="1" applyBorder="1" applyAlignment="1" applyProtection="1">
      <alignment horizontal="center" wrapText="1"/>
      <protection/>
    </xf>
    <xf numFmtId="49" fontId="15" fillId="0" borderId="10" xfId="0" applyNumberFormat="1" applyFont="1" applyBorder="1" applyAlignment="1" applyProtection="1">
      <alignment horizontal="left" wrapText="1"/>
      <protection/>
    </xf>
    <xf numFmtId="1" fontId="2" fillId="0" borderId="10" xfId="0" applyNumberFormat="1" applyFont="1" applyBorder="1" applyAlignment="1" applyProtection="1">
      <alignment horizontal="center" wrapText="1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175" fontId="2" fillId="0" borderId="10" xfId="0" applyNumberFormat="1" applyFont="1" applyBorder="1" applyAlignment="1" applyProtection="1">
      <alignment horizontal="left" wrapText="1"/>
      <protection/>
    </xf>
    <xf numFmtId="49" fontId="2" fillId="0" borderId="18" xfId="0" applyNumberFormat="1" applyFont="1" applyBorder="1" applyAlignment="1" applyProtection="1">
      <alignment horizontal="left" wrapText="1"/>
      <protection/>
    </xf>
    <xf numFmtId="0" fontId="15" fillId="0" borderId="10" xfId="0" applyFont="1" applyBorder="1" applyAlignment="1">
      <alignment/>
    </xf>
    <xf numFmtId="173" fontId="15" fillId="0" borderId="10" xfId="0" applyNumberFormat="1" applyFont="1" applyBorder="1" applyAlignment="1" applyProtection="1">
      <alignment horizontal="right" wrapText="1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173" fontId="2" fillId="0" borderId="10" xfId="0" applyNumberFormat="1" applyFont="1" applyBorder="1" applyAlignment="1" applyProtection="1">
      <alignment horizontal="right" wrapText="1"/>
      <protection/>
    </xf>
    <xf numFmtId="49" fontId="2" fillId="0" borderId="18" xfId="0" applyNumberFormat="1" applyFont="1" applyBorder="1" applyAlignment="1" applyProtection="1">
      <alignment horizontal="center" wrapText="1"/>
      <protection/>
    </xf>
    <xf numFmtId="173" fontId="2" fillId="0" borderId="18" xfId="0" applyNumberFormat="1" applyFont="1" applyBorder="1" applyAlignment="1" applyProtection="1">
      <alignment horizontal="right" wrapText="1"/>
      <protection/>
    </xf>
    <xf numFmtId="0" fontId="15" fillId="0" borderId="10" xfId="0" applyFont="1" applyBorder="1" applyAlignment="1">
      <alignment wrapText="1"/>
    </xf>
    <xf numFmtId="1" fontId="42" fillId="0" borderId="10" xfId="0" applyNumberFormat="1" applyFont="1" applyBorder="1" applyAlignment="1" applyProtection="1">
      <alignment horizontal="center" wrapText="1"/>
      <protection/>
    </xf>
    <xf numFmtId="173" fontId="15" fillId="0" borderId="10" xfId="0" applyNumberFormat="1" applyFont="1" applyBorder="1" applyAlignment="1">
      <alignment/>
    </xf>
    <xf numFmtId="49" fontId="2" fillId="0" borderId="12" xfId="0" applyNumberFormat="1" applyFont="1" applyBorder="1" applyAlignment="1" applyProtection="1">
      <alignment horizontal="left" wrapText="1"/>
      <protection/>
    </xf>
    <xf numFmtId="49" fontId="2" fillId="0" borderId="12" xfId="0" applyNumberFormat="1" applyFont="1" applyBorder="1" applyAlignment="1" applyProtection="1">
      <alignment horizontal="center" wrapText="1"/>
      <protection/>
    </xf>
    <xf numFmtId="173" fontId="2" fillId="0" borderId="12" xfId="0" applyNumberFormat="1" applyFont="1" applyBorder="1" applyAlignment="1" applyProtection="1">
      <alignment horizontal="right" wrapText="1"/>
      <protection/>
    </xf>
    <xf numFmtId="49" fontId="0" fillId="0" borderId="0" xfId="0" applyNumberFormat="1" applyFont="1" applyBorder="1" applyAlignment="1" applyProtection="1">
      <alignment/>
      <protection/>
    </xf>
    <xf numFmtId="1" fontId="16" fillId="8" borderId="10" xfId="0" applyNumberFormat="1" applyFont="1" applyFill="1" applyBorder="1" applyAlignment="1" applyProtection="1">
      <alignment horizontal="center" wrapText="1"/>
      <protection/>
    </xf>
    <xf numFmtId="0" fontId="16" fillId="8" borderId="11" xfId="0" applyFont="1" applyFill="1" applyBorder="1" applyAlignment="1">
      <alignment/>
    </xf>
    <xf numFmtId="0" fontId="16" fillId="8" borderId="10" xfId="0" applyFont="1" applyFill="1" applyBorder="1" applyAlignment="1">
      <alignment/>
    </xf>
    <xf numFmtId="49" fontId="15" fillId="8" borderId="10" xfId="0" applyNumberFormat="1" applyFont="1" applyFill="1" applyBorder="1" applyAlignment="1" applyProtection="1">
      <alignment horizontal="center" wrapText="1"/>
      <protection/>
    </xf>
    <xf numFmtId="49" fontId="15" fillId="8" borderId="10" xfId="0" applyNumberFormat="1" applyFont="1" applyFill="1" applyBorder="1" applyAlignment="1" applyProtection="1">
      <alignment horizontal="left" wrapText="1"/>
      <protection/>
    </xf>
    <xf numFmtId="173" fontId="15" fillId="8" borderId="10" xfId="0" applyNumberFormat="1" applyFont="1" applyFill="1" applyBorder="1" applyAlignment="1" applyProtection="1">
      <alignment horizontal="right" wrapText="1"/>
      <protection/>
    </xf>
    <xf numFmtId="1" fontId="15" fillId="8" borderId="10" xfId="0" applyNumberFormat="1" applyFont="1" applyFill="1" applyBorder="1" applyAlignment="1" applyProtection="1">
      <alignment horizontal="center" wrapText="1"/>
      <protection/>
    </xf>
    <xf numFmtId="173" fontId="16" fillId="8" borderId="10" xfId="0" applyNumberFormat="1" applyFont="1" applyFill="1" applyBorder="1" applyAlignment="1">
      <alignment/>
    </xf>
    <xf numFmtId="49" fontId="0" fillId="0" borderId="17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49" fontId="15" fillId="0" borderId="10" xfId="0" applyNumberFormat="1" applyFont="1" applyBorder="1" applyAlignment="1" applyProtection="1">
      <alignment horizontal="center" vertical="center"/>
      <protection/>
    </xf>
    <xf numFmtId="49" fontId="15" fillId="0" borderId="10" xfId="0" applyNumberFormat="1" applyFont="1" applyBorder="1" applyAlignment="1" applyProtection="1">
      <alignment horizontal="center" vertical="top" wrapText="1"/>
      <protection/>
    </xf>
    <xf numFmtId="49" fontId="15" fillId="0" borderId="10" xfId="0" applyNumberFormat="1" applyFont="1" applyBorder="1" applyAlignment="1" applyProtection="1">
      <alignment horizontal="left" vertical="top" wrapText="1"/>
      <protection/>
    </xf>
    <xf numFmtId="173" fontId="15" fillId="0" borderId="10" xfId="0" applyNumberFormat="1" applyFont="1" applyBorder="1" applyAlignment="1" applyProtection="1">
      <alignment horizontal="right" vertical="top" wrapText="1"/>
      <protection/>
    </xf>
    <xf numFmtId="49" fontId="2" fillId="0" borderId="18" xfId="0" applyNumberFormat="1" applyFont="1" applyBorder="1" applyAlignment="1" applyProtection="1">
      <alignment horizontal="center" vertical="top" wrapText="1"/>
      <protection/>
    </xf>
    <xf numFmtId="49" fontId="2" fillId="0" borderId="18" xfId="0" applyNumberFormat="1" applyFont="1" applyBorder="1" applyAlignment="1" applyProtection="1">
      <alignment horizontal="left" vertical="top" wrapText="1"/>
      <protection/>
    </xf>
    <xf numFmtId="173" fontId="2" fillId="0" borderId="18" xfId="0" applyNumberFormat="1" applyFont="1" applyBorder="1" applyAlignment="1" applyProtection="1">
      <alignment horizontal="right" vertical="top" wrapText="1"/>
      <protection/>
    </xf>
    <xf numFmtId="49" fontId="15" fillId="0" borderId="19" xfId="0" applyNumberFormat="1" applyFont="1" applyBorder="1" applyAlignment="1" applyProtection="1">
      <alignment horizontal="center" vertical="top" wrapText="1"/>
      <protection/>
    </xf>
    <xf numFmtId="49" fontId="15" fillId="0" borderId="19" xfId="0" applyNumberFormat="1" applyFont="1" applyBorder="1" applyAlignment="1" applyProtection="1">
      <alignment horizontal="left" vertical="top" wrapText="1"/>
      <protection/>
    </xf>
    <xf numFmtId="173" fontId="15" fillId="0" borderId="19" xfId="0" applyNumberFormat="1" applyFont="1" applyBorder="1" applyAlignment="1" applyProtection="1">
      <alignment horizontal="right" vertical="top" wrapText="1"/>
      <protection/>
    </xf>
    <xf numFmtId="49" fontId="15" fillId="0" borderId="10" xfId="0" applyNumberFormat="1" applyFont="1" applyBorder="1" applyAlignment="1" applyProtection="1">
      <alignment horizontal="center"/>
      <protection/>
    </xf>
    <xf numFmtId="49" fontId="15" fillId="0" borderId="10" xfId="0" applyNumberFormat="1" applyFont="1" applyBorder="1" applyAlignment="1" applyProtection="1">
      <alignment horizontal="left"/>
      <protection/>
    </xf>
    <xf numFmtId="173" fontId="15" fillId="0" borderId="10" xfId="0" applyNumberFormat="1" applyFont="1" applyBorder="1" applyAlignment="1" applyProtection="1">
      <alignment horizontal="right"/>
      <protection/>
    </xf>
    <xf numFmtId="49" fontId="2" fillId="0" borderId="12" xfId="0" applyNumberFormat="1" applyFont="1" applyFill="1" applyBorder="1" applyAlignment="1">
      <alignment horizontal="left" wrapText="1"/>
    </xf>
    <xf numFmtId="164" fontId="2" fillId="0" borderId="12" xfId="0" applyNumberFormat="1" applyFont="1" applyBorder="1" applyAlignment="1">
      <alignment horizontal="right"/>
    </xf>
    <xf numFmtId="164" fontId="2" fillId="24" borderId="12" xfId="0" applyNumberFormat="1" applyFont="1" applyFill="1" applyBorder="1" applyAlignment="1">
      <alignment horizontal="right"/>
    </xf>
    <xf numFmtId="49" fontId="15" fillId="24" borderId="13" xfId="0" applyNumberFormat="1" applyFont="1" applyFill="1" applyBorder="1" applyAlignment="1">
      <alignment wrapText="1"/>
    </xf>
    <xf numFmtId="164" fontId="15" fillId="0" borderId="13" xfId="0" applyNumberFormat="1" applyFont="1" applyBorder="1" applyAlignment="1">
      <alignment horizontal="right"/>
    </xf>
    <xf numFmtId="164" fontId="15" fillId="24" borderId="13" xfId="0" applyNumberFormat="1" applyFont="1" applyFill="1" applyBorder="1" applyAlignment="1">
      <alignment horizontal="right"/>
    </xf>
    <xf numFmtId="49" fontId="15" fillId="0" borderId="20" xfId="0" applyNumberFormat="1" applyFont="1" applyFill="1" applyBorder="1" applyAlignment="1">
      <alignment horizontal="left" wrapText="1"/>
    </xf>
    <xf numFmtId="164" fontId="15" fillId="0" borderId="21" xfId="0" applyNumberFormat="1" applyFont="1" applyBorder="1" applyAlignment="1">
      <alignment horizontal="right"/>
    </xf>
    <xf numFmtId="164" fontId="2" fillId="0" borderId="21" xfId="0" applyNumberFormat="1" applyFont="1" applyBorder="1" applyAlignment="1">
      <alignment horizontal="right"/>
    </xf>
    <xf numFmtId="164" fontId="15" fillId="24" borderId="22" xfId="0" applyNumberFormat="1" applyFont="1" applyFill="1" applyBorder="1" applyAlignment="1">
      <alignment horizontal="right"/>
    </xf>
    <xf numFmtId="0" fontId="2" fillId="24" borderId="23" xfId="0" applyFont="1" applyFill="1" applyBorder="1" applyAlignment="1">
      <alignment horizontal="center" vertical="center" wrapText="1"/>
    </xf>
    <xf numFmtId="169" fontId="14" fillId="0" borderId="19" xfId="0" applyNumberFormat="1" applyFont="1" applyBorder="1" applyAlignment="1">
      <alignment horizontal="center" vertical="center"/>
    </xf>
    <xf numFmtId="169" fontId="14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24" borderId="24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top"/>
    </xf>
    <xf numFmtId="0" fontId="16" fillId="0" borderId="12" xfId="0" applyFont="1" applyBorder="1" applyAlignment="1">
      <alignment vertical="top"/>
    </xf>
    <xf numFmtId="0" fontId="16" fillId="0" borderId="13" xfId="0" applyFont="1" applyBorder="1" applyAlignment="1">
      <alignment vertical="top"/>
    </xf>
    <xf numFmtId="0" fontId="0" fillId="0" borderId="0" xfId="0" applyAlignment="1">
      <alignment/>
    </xf>
    <xf numFmtId="164" fontId="16" fillId="0" borderId="12" xfId="0" applyNumberFormat="1" applyFont="1" applyBorder="1" applyAlignment="1">
      <alignment vertical="top"/>
    </xf>
    <xf numFmtId="169" fontId="14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49" fontId="14" fillId="24" borderId="10" xfId="0" applyNumberFormat="1" applyFont="1" applyFill="1" applyBorder="1" applyAlignment="1">
      <alignment vertical="top"/>
    </xf>
    <xf numFmtId="49" fontId="16" fillId="24" borderId="10" xfId="0" applyNumberFormat="1" applyFont="1" applyFill="1" applyBorder="1" applyAlignment="1">
      <alignment vertical="top"/>
    </xf>
    <xf numFmtId="49" fontId="16" fillId="24" borderId="12" xfId="0" applyNumberFormat="1" applyFont="1" applyFill="1" applyBorder="1" applyAlignment="1">
      <alignment vertical="top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center" vertical="center" wrapText="1"/>
    </xf>
    <xf numFmtId="0" fontId="2" fillId="24" borderId="27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14" fillId="24" borderId="12" xfId="0" applyFont="1" applyFill="1" applyBorder="1" applyAlignment="1">
      <alignment horizontal="center" vertical="center"/>
    </xf>
    <xf numFmtId="0" fontId="14" fillId="24" borderId="19" xfId="0" applyFont="1" applyFill="1" applyBorder="1" applyAlignment="1">
      <alignment horizontal="center" vertical="center"/>
    </xf>
    <xf numFmtId="0" fontId="14" fillId="24" borderId="13" xfId="0" applyFont="1" applyFill="1" applyBorder="1" applyAlignment="1">
      <alignment horizontal="center" vertical="center"/>
    </xf>
    <xf numFmtId="169" fontId="14" fillId="24" borderId="12" xfId="0" applyNumberFormat="1" applyFont="1" applyFill="1" applyBorder="1" applyAlignment="1">
      <alignment horizontal="center" vertical="center" wrapText="1"/>
    </xf>
    <xf numFmtId="169" fontId="14" fillId="24" borderId="19" xfId="0" applyNumberFormat="1" applyFont="1" applyFill="1" applyBorder="1" applyAlignment="1">
      <alignment horizontal="center" vertical="center" wrapText="1"/>
    </xf>
    <xf numFmtId="169" fontId="14" fillId="24" borderId="13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justify" vertical="top" wrapText="1"/>
    </xf>
    <xf numFmtId="164" fontId="35" fillId="0" borderId="12" xfId="0" applyNumberFormat="1" applyFont="1" applyBorder="1" applyAlignment="1">
      <alignment vertical="top"/>
    </xf>
    <xf numFmtId="0" fontId="35" fillId="0" borderId="13" xfId="0" applyFont="1" applyBorder="1" applyAlignment="1">
      <alignment vertical="top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5" fillId="0" borderId="12" xfId="0" applyFont="1" applyBorder="1" applyAlignment="1">
      <alignment vertical="top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11" fillId="0" borderId="12" xfId="0" applyNumberFormat="1" applyFont="1" applyFill="1" applyBorder="1" applyAlignment="1">
      <alignment horizontal="center" wrapText="1"/>
    </xf>
    <xf numFmtId="49" fontId="11" fillId="0" borderId="13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6" fillId="0" borderId="0" xfId="0" applyFont="1" applyAlignment="1">
      <alignment horizontal="center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1" fillId="0" borderId="12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69" fontId="16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38" fillId="0" borderId="13" xfId="0" applyFont="1" applyBorder="1" applyAlignment="1">
      <alignment vertical="top"/>
    </xf>
    <xf numFmtId="170" fontId="14" fillId="0" borderId="12" xfId="0" applyNumberFormat="1" applyFont="1" applyFill="1" applyBorder="1" applyAlignment="1">
      <alignment vertical="top"/>
    </xf>
    <xf numFmtId="170" fontId="14" fillId="0" borderId="13" xfId="0" applyNumberFormat="1" applyFont="1" applyFill="1" applyBorder="1" applyAlignment="1">
      <alignment vertical="top"/>
    </xf>
    <xf numFmtId="49" fontId="14" fillId="24" borderId="12" xfId="0" applyNumberFormat="1" applyFont="1" applyFill="1" applyBorder="1" applyAlignment="1">
      <alignment vertical="top"/>
    </xf>
    <xf numFmtId="49" fontId="14" fillId="24" borderId="13" xfId="0" applyNumberFormat="1" applyFont="1" applyFill="1" applyBorder="1" applyAlignment="1">
      <alignment vertical="top"/>
    </xf>
    <xf numFmtId="49" fontId="16" fillId="24" borderId="13" xfId="0" applyNumberFormat="1" applyFont="1" applyFill="1" applyBorder="1" applyAlignment="1">
      <alignment vertical="top"/>
    </xf>
    <xf numFmtId="0" fontId="0" fillId="0" borderId="13" xfId="0" applyBorder="1" applyAlignment="1">
      <alignment horizontal="center"/>
    </xf>
    <xf numFmtId="0" fontId="2" fillId="24" borderId="12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169" fontId="2" fillId="0" borderId="12" xfId="0" applyNumberFormat="1" applyFont="1" applyFill="1" applyBorder="1" applyAlignment="1">
      <alignment horizontal="center" vertical="center" wrapText="1"/>
    </xf>
    <xf numFmtId="169" fontId="2" fillId="0" borderId="19" xfId="0" applyNumberFormat="1" applyFont="1" applyFill="1" applyBorder="1" applyAlignment="1">
      <alignment horizontal="center" vertical="center" wrapText="1"/>
    </xf>
    <xf numFmtId="169" fontId="2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8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F36"/>
  <sheetViews>
    <sheetView zoomScalePageLayoutView="0" workbookViewId="0" topLeftCell="A1">
      <selection activeCell="A5" sqref="A5:F5"/>
    </sheetView>
  </sheetViews>
  <sheetFormatPr defaultColWidth="9.00390625" defaultRowHeight="12.75"/>
  <cols>
    <col min="1" max="1" width="4.75390625" style="0" customWidth="1"/>
    <col min="2" max="2" width="51.125" style="0" customWidth="1"/>
    <col min="3" max="3" width="26.75390625" style="0" customWidth="1"/>
    <col min="4" max="4" width="11.375" style="0" customWidth="1"/>
    <col min="5" max="5" width="10.625" style="0" customWidth="1"/>
    <col min="6" max="6" width="10.25390625" style="0" customWidth="1"/>
  </cols>
  <sheetData>
    <row r="1" spans="1:6" ht="12.75">
      <c r="A1" s="238" t="s">
        <v>1089</v>
      </c>
      <c r="B1" s="238"/>
      <c r="C1" s="238"/>
      <c r="D1" s="238"/>
      <c r="E1" s="238"/>
      <c r="F1" s="238"/>
    </row>
    <row r="2" spans="1:6" ht="12.75">
      <c r="A2" s="238" t="s">
        <v>385</v>
      </c>
      <c r="B2" s="238"/>
      <c r="C2" s="238"/>
      <c r="D2" s="238"/>
      <c r="E2" s="238"/>
      <c r="F2" s="238"/>
    </row>
    <row r="3" spans="1:6" ht="12.75">
      <c r="A3" s="238" t="s">
        <v>301</v>
      </c>
      <c r="B3" s="238"/>
      <c r="C3" s="238"/>
      <c r="D3" s="238"/>
      <c r="E3" s="238"/>
      <c r="F3" s="238"/>
    </row>
    <row r="5" spans="1:6" ht="12.75">
      <c r="A5" s="238" t="s">
        <v>1089</v>
      </c>
      <c r="B5" s="238"/>
      <c r="C5" s="238"/>
      <c r="D5" s="238"/>
      <c r="E5" s="238"/>
      <c r="F5" s="238"/>
    </row>
    <row r="6" spans="1:6" ht="12.75">
      <c r="A6" s="238" t="s">
        <v>385</v>
      </c>
      <c r="B6" s="238"/>
      <c r="C6" s="238"/>
      <c r="D6" s="238"/>
      <c r="E6" s="238"/>
      <c r="F6" s="238"/>
    </row>
    <row r="7" spans="1:6" ht="12.75">
      <c r="A7" s="238" t="s">
        <v>20</v>
      </c>
      <c r="B7" s="238"/>
      <c r="C7" s="238"/>
      <c r="D7" s="238"/>
      <c r="E7" s="238"/>
      <c r="F7" s="238"/>
    </row>
    <row r="8" ht="12.75">
      <c r="B8" s="1"/>
    </row>
    <row r="9" spans="1:6" ht="15.75">
      <c r="A9" s="239" t="s">
        <v>323</v>
      </c>
      <c r="B9" s="239"/>
      <c r="C9" s="239"/>
      <c r="D9" s="239"/>
      <c r="E9" s="239"/>
      <c r="F9" s="239"/>
    </row>
    <row r="10" spans="1:6" ht="15.75">
      <c r="A10" s="239" t="s">
        <v>324</v>
      </c>
      <c r="B10" s="239"/>
      <c r="C10" s="239"/>
      <c r="D10" s="239"/>
      <c r="E10" s="239"/>
      <c r="F10" s="239"/>
    </row>
    <row r="11" spans="1:6" ht="15.75">
      <c r="A11" s="66"/>
      <c r="B11" s="66"/>
      <c r="C11" s="66"/>
      <c r="D11" s="66"/>
      <c r="E11" s="66"/>
      <c r="F11" s="66"/>
    </row>
    <row r="12" spans="2:6" ht="14.25" customHeight="1">
      <c r="B12" s="5"/>
      <c r="D12" s="4"/>
      <c r="F12" s="4" t="s">
        <v>312</v>
      </c>
    </row>
    <row r="13" spans="1:6" ht="15">
      <c r="A13" s="234" t="s">
        <v>704</v>
      </c>
      <c r="B13" s="234" t="s">
        <v>672</v>
      </c>
      <c r="C13" s="236" t="s">
        <v>320</v>
      </c>
      <c r="D13" s="237" t="s">
        <v>314</v>
      </c>
      <c r="E13" s="237"/>
      <c r="F13" s="237"/>
    </row>
    <row r="14" spans="1:6" ht="57" customHeight="1">
      <c r="A14" s="235"/>
      <c r="B14" s="235"/>
      <c r="C14" s="236"/>
      <c r="D14" s="68" t="s">
        <v>793</v>
      </c>
      <c r="E14" s="68" t="s">
        <v>794</v>
      </c>
      <c r="F14" s="68" t="s">
        <v>795</v>
      </c>
    </row>
    <row r="15" spans="1:6" ht="26.25">
      <c r="A15" s="6">
        <v>1</v>
      </c>
      <c r="B15" s="13" t="s">
        <v>1084</v>
      </c>
      <c r="C15" s="6" t="s">
        <v>1085</v>
      </c>
      <c r="D15" s="15">
        <f>D16-D18</f>
        <v>0</v>
      </c>
      <c r="E15" s="15">
        <f>E16-E18</f>
        <v>0</v>
      </c>
      <c r="F15" s="15">
        <f>F16-F18</f>
        <v>0</v>
      </c>
    </row>
    <row r="16" spans="1:6" s="9" customFormat="1" ht="26.25">
      <c r="A16" s="6">
        <f aca="true" t="shared" si="0" ref="A16:A35">A15+1</f>
        <v>2</v>
      </c>
      <c r="B16" s="14" t="s">
        <v>788</v>
      </c>
      <c r="C16" s="8" t="s">
        <v>789</v>
      </c>
      <c r="D16" s="16">
        <f>D17</f>
        <v>25000</v>
      </c>
      <c r="E16" s="16">
        <f>E17</f>
        <v>30000</v>
      </c>
      <c r="F16" s="16">
        <f>F17</f>
        <v>35000</v>
      </c>
    </row>
    <row r="17" spans="1:6" s="9" customFormat="1" ht="39">
      <c r="A17" s="6">
        <f t="shared" si="0"/>
        <v>3</v>
      </c>
      <c r="B17" s="14" t="s">
        <v>790</v>
      </c>
      <c r="C17" s="8" t="s">
        <v>26</v>
      </c>
      <c r="D17" s="16">
        <v>25000</v>
      </c>
      <c r="E17" s="16">
        <v>30000</v>
      </c>
      <c r="F17" s="16">
        <v>35000</v>
      </c>
    </row>
    <row r="18" spans="1:6" ht="39">
      <c r="A18" s="6">
        <f t="shared" si="0"/>
        <v>4</v>
      </c>
      <c r="B18" s="13" t="s">
        <v>1086</v>
      </c>
      <c r="C18" s="6" t="s">
        <v>1087</v>
      </c>
      <c r="D18" s="15">
        <f>D19</f>
        <v>25000</v>
      </c>
      <c r="E18" s="15">
        <f>E19</f>
        <v>30000</v>
      </c>
      <c r="F18" s="15">
        <f>F19</f>
        <v>35000</v>
      </c>
    </row>
    <row r="19" spans="1:6" ht="42" customHeight="1">
      <c r="A19" s="6">
        <f t="shared" si="0"/>
        <v>5</v>
      </c>
      <c r="B19" s="13" t="s">
        <v>769</v>
      </c>
      <c r="C19" s="6" t="s">
        <v>27</v>
      </c>
      <c r="D19" s="15">
        <v>25000</v>
      </c>
      <c r="E19" s="15">
        <v>30000</v>
      </c>
      <c r="F19" s="15">
        <v>35000</v>
      </c>
    </row>
    <row r="20" spans="1:6" ht="26.25">
      <c r="A20" s="6">
        <f t="shared" si="0"/>
        <v>6</v>
      </c>
      <c r="B20" s="13" t="s">
        <v>770</v>
      </c>
      <c r="C20" s="6" t="s">
        <v>771</v>
      </c>
      <c r="D20" s="15">
        <f>D21+D25</f>
        <v>18033.400000000023</v>
      </c>
      <c r="E20" s="15">
        <f>E21+E25</f>
        <v>2006.1000000000931</v>
      </c>
      <c r="F20" s="15">
        <f>F21+F25</f>
        <v>1692.5</v>
      </c>
    </row>
    <row r="21" spans="1:6" ht="15">
      <c r="A21" s="6">
        <f t="shared" si="0"/>
        <v>7</v>
      </c>
      <c r="B21" s="13" t="s">
        <v>772</v>
      </c>
      <c r="C21" s="6" t="s">
        <v>773</v>
      </c>
      <c r="D21" s="15">
        <f>D22</f>
        <v>-842152.4</v>
      </c>
      <c r="E21" s="15">
        <f aca="true" t="shared" si="1" ref="E21:F23">E22</f>
        <v>-823275.2</v>
      </c>
      <c r="F21" s="15">
        <f t="shared" si="1"/>
        <v>-827627.6</v>
      </c>
    </row>
    <row r="22" spans="1:6" ht="15">
      <c r="A22" s="6">
        <f t="shared" si="0"/>
        <v>8</v>
      </c>
      <c r="B22" s="13" t="s">
        <v>774</v>
      </c>
      <c r="C22" s="6" t="s">
        <v>775</v>
      </c>
      <c r="D22" s="15">
        <f>D23</f>
        <v>-842152.4</v>
      </c>
      <c r="E22" s="15">
        <f t="shared" si="1"/>
        <v>-823275.2</v>
      </c>
      <c r="F22" s="15">
        <f t="shared" si="1"/>
        <v>-827627.6</v>
      </c>
    </row>
    <row r="23" spans="1:6" ht="15">
      <c r="A23" s="6">
        <f t="shared" si="0"/>
        <v>9</v>
      </c>
      <c r="B23" s="13" t="s">
        <v>776</v>
      </c>
      <c r="C23" s="6" t="s">
        <v>777</v>
      </c>
      <c r="D23" s="15">
        <v>-842152.4</v>
      </c>
      <c r="E23" s="15">
        <f t="shared" si="1"/>
        <v>-823275.2</v>
      </c>
      <c r="F23" s="15">
        <f t="shared" si="1"/>
        <v>-827627.6</v>
      </c>
    </row>
    <row r="24" spans="1:6" ht="26.25">
      <c r="A24" s="6">
        <f t="shared" si="0"/>
        <v>10</v>
      </c>
      <c r="B24" s="13" t="s">
        <v>778</v>
      </c>
      <c r="C24" s="6" t="s">
        <v>779</v>
      </c>
      <c r="D24" s="15">
        <v>-818509.1</v>
      </c>
      <c r="E24" s="15">
        <v>-823275.2</v>
      </c>
      <c r="F24" s="15">
        <v>-827627.6</v>
      </c>
    </row>
    <row r="25" spans="1:6" ht="15">
      <c r="A25" s="6">
        <f t="shared" si="0"/>
        <v>11</v>
      </c>
      <c r="B25" s="13" t="s">
        <v>780</v>
      </c>
      <c r="C25" s="6" t="s">
        <v>781</v>
      </c>
      <c r="D25" s="15">
        <f>D26</f>
        <v>860185.8</v>
      </c>
      <c r="E25" s="15">
        <f aca="true" t="shared" si="2" ref="E25:F27">E26</f>
        <v>825281.3</v>
      </c>
      <c r="F25" s="15">
        <f t="shared" si="2"/>
        <v>829320.1</v>
      </c>
    </row>
    <row r="26" spans="1:6" ht="15">
      <c r="A26" s="6">
        <f t="shared" si="0"/>
        <v>12</v>
      </c>
      <c r="B26" s="13" t="s">
        <v>782</v>
      </c>
      <c r="C26" s="6" t="s">
        <v>783</v>
      </c>
      <c r="D26" s="15">
        <f>D27</f>
        <v>860185.8</v>
      </c>
      <c r="E26" s="15">
        <f t="shared" si="2"/>
        <v>825281.3</v>
      </c>
      <c r="F26" s="15">
        <f t="shared" si="2"/>
        <v>829320.1</v>
      </c>
    </row>
    <row r="27" spans="1:6" ht="15">
      <c r="A27" s="6">
        <f t="shared" si="0"/>
        <v>13</v>
      </c>
      <c r="B27" s="13" t="s">
        <v>784</v>
      </c>
      <c r="C27" s="6" t="s">
        <v>785</v>
      </c>
      <c r="D27" s="15">
        <f>D28</f>
        <v>860185.8</v>
      </c>
      <c r="E27" s="15">
        <f t="shared" si="2"/>
        <v>825281.3</v>
      </c>
      <c r="F27" s="15">
        <f t="shared" si="2"/>
        <v>829320.1</v>
      </c>
    </row>
    <row r="28" spans="1:6" ht="26.25">
      <c r="A28" s="6">
        <f t="shared" si="0"/>
        <v>14</v>
      </c>
      <c r="B28" s="13" t="s">
        <v>786</v>
      </c>
      <c r="C28" s="6" t="s">
        <v>787</v>
      </c>
      <c r="D28" s="15">
        <v>860185.8</v>
      </c>
      <c r="E28" s="15">
        <v>825281.3</v>
      </c>
      <c r="F28" s="15">
        <v>829320.1</v>
      </c>
    </row>
    <row r="29" spans="1:6" ht="26.25">
      <c r="A29" s="6">
        <f t="shared" si="0"/>
        <v>15</v>
      </c>
      <c r="B29" s="13" t="s">
        <v>675</v>
      </c>
      <c r="C29" s="6" t="s">
        <v>674</v>
      </c>
      <c r="D29" s="15">
        <f>D30-D33</f>
        <v>0</v>
      </c>
      <c r="E29" s="15">
        <f>E30-E33</f>
        <v>0</v>
      </c>
      <c r="F29" s="15">
        <f>F30-F33</f>
        <v>0</v>
      </c>
    </row>
    <row r="30" spans="1:6" ht="25.5">
      <c r="A30" s="6">
        <f t="shared" si="0"/>
        <v>16</v>
      </c>
      <c r="B30" s="13" t="s">
        <v>433</v>
      </c>
      <c r="C30" s="6" t="s">
        <v>434</v>
      </c>
      <c r="D30" s="50">
        <f aca="true" t="shared" si="3" ref="D30:F31">D31</f>
        <v>10000</v>
      </c>
      <c r="E30" s="50">
        <f t="shared" si="3"/>
        <v>10000</v>
      </c>
      <c r="F30" s="50">
        <f t="shared" si="3"/>
        <v>10000</v>
      </c>
    </row>
    <row r="31" spans="1:6" ht="38.25">
      <c r="A31" s="6">
        <f t="shared" si="0"/>
        <v>17</v>
      </c>
      <c r="B31" s="13" t="s">
        <v>746</v>
      </c>
      <c r="C31" s="6" t="s">
        <v>748</v>
      </c>
      <c r="D31" s="50">
        <f t="shared" si="3"/>
        <v>10000</v>
      </c>
      <c r="E31" s="50">
        <f t="shared" si="3"/>
        <v>10000</v>
      </c>
      <c r="F31" s="50">
        <f t="shared" si="3"/>
        <v>10000</v>
      </c>
    </row>
    <row r="32" spans="1:6" ht="51">
      <c r="A32" s="6">
        <f t="shared" si="0"/>
        <v>18</v>
      </c>
      <c r="B32" s="13" t="s">
        <v>747</v>
      </c>
      <c r="C32" s="6" t="s">
        <v>766</v>
      </c>
      <c r="D32" s="50">
        <v>10000</v>
      </c>
      <c r="E32" s="50">
        <v>10000</v>
      </c>
      <c r="F32" s="50">
        <v>10000</v>
      </c>
    </row>
    <row r="33" spans="1:6" ht="25.5">
      <c r="A33" s="6">
        <f t="shared" si="0"/>
        <v>19</v>
      </c>
      <c r="B33" s="13" t="s">
        <v>765</v>
      </c>
      <c r="C33" s="6" t="s">
        <v>767</v>
      </c>
      <c r="D33" s="50">
        <f aca="true" t="shared" si="4" ref="D33:F34">D34</f>
        <v>10000</v>
      </c>
      <c r="E33" s="50">
        <f t="shared" si="4"/>
        <v>10000</v>
      </c>
      <c r="F33" s="50">
        <f t="shared" si="4"/>
        <v>10000</v>
      </c>
    </row>
    <row r="34" spans="1:6" ht="38.25">
      <c r="A34" s="6">
        <f t="shared" si="0"/>
        <v>20</v>
      </c>
      <c r="B34" s="13" t="s">
        <v>749</v>
      </c>
      <c r="C34" s="6" t="s">
        <v>763</v>
      </c>
      <c r="D34" s="50">
        <f t="shared" si="4"/>
        <v>10000</v>
      </c>
      <c r="E34" s="50">
        <f t="shared" si="4"/>
        <v>10000</v>
      </c>
      <c r="F34" s="50">
        <f t="shared" si="4"/>
        <v>10000</v>
      </c>
    </row>
    <row r="35" spans="1:6" ht="38.25">
      <c r="A35" s="6">
        <f t="shared" si="0"/>
        <v>21</v>
      </c>
      <c r="B35" s="13" t="s">
        <v>762</v>
      </c>
      <c r="C35" s="6" t="s">
        <v>764</v>
      </c>
      <c r="D35" s="50">
        <v>10000</v>
      </c>
      <c r="E35" s="50">
        <v>10000</v>
      </c>
      <c r="F35" s="50">
        <v>10000</v>
      </c>
    </row>
    <row r="36" spans="1:6" ht="12.75" customHeight="1">
      <c r="A36" s="58">
        <v>22</v>
      </c>
      <c r="B36" s="59" t="s">
        <v>673</v>
      </c>
      <c r="C36" s="49"/>
      <c r="D36" s="51">
        <f>D15+D20+D29</f>
        <v>18033.400000000023</v>
      </c>
      <c r="E36" s="51">
        <f>E15+E20+E29</f>
        <v>2006.1000000000931</v>
      </c>
      <c r="F36" s="51">
        <f>F15+F20+F29</f>
        <v>1692.5</v>
      </c>
    </row>
  </sheetData>
  <sheetProtection/>
  <mergeCells count="12">
    <mergeCell ref="A1:F1"/>
    <mergeCell ref="A2:F2"/>
    <mergeCell ref="A3:F3"/>
    <mergeCell ref="A10:F10"/>
    <mergeCell ref="A5:F5"/>
    <mergeCell ref="A6:F6"/>
    <mergeCell ref="A7:F7"/>
    <mergeCell ref="A9:F9"/>
    <mergeCell ref="A13:A14"/>
    <mergeCell ref="B13:B14"/>
    <mergeCell ref="C13:C14"/>
    <mergeCell ref="D13:F1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D2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125" style="0" customWidth="1"/>
    <col min="2" max="2" width="57.875" style="0" customWidth="1"/>
    <col min="3" max="3" width="12.75390625" style="0" customWidth="1"/>
    <col min="4" max="4" width="11.75390625" style="0" customWidth="1"/>
  </cols>
  <sheetData>
    <row r="1" spans="1:4" ht="12.75">
      <c r="A1" s="238" t="s">
        <v>30</v>
      </c>
      <c r="B1" s="238"/>
      <c r="C1" s="238"/>
      <c r="D1" s="238"/>
    </row>
    <row r="2" spans="1:4" ht="12.75">
      <c r="A2" s="238" t="s">
        <v>768</v>
      </c>
      <c r="B2" s="238"/>
      <c r="C2" s="238"/>
      <c r="D2" s="238"/>
    </row>
    <row r="3" spans="1:4" ht="12.75">
      <c r="A3" s="238" t="s">
        <v>0</v>
      </c>
      <c r="B3" s="238"/>
      <c r="C3" s="238"/>
      <c r="D3" s="238"/>
    </row>
    <row r="5" spans="1:4" ht="12.75">
      <c r="A5" s="238" t="s">
        <v>805</v>
      </c>
      <c r="B5" s="238"/>
      <c r="C5" s="238"/>
      <c r="D5" s="238"/>
    </row>
    <row r="6" spans="1:4" ht="12.75">
      <c r="A6" s="238" t="s">
        <v>760</v>
      </c>
      <c r="B6" s="238"/>
      <c r="C6" s="238"/>
      <c r="D6" s="238"/>
    </row>
    <row r="7" spans="1:4" ht="12.75">
      <c r="A7" s="238" t="s">
        <v>25</v>
      </c>
      <c r="B7" s="238"/>
      <c r="C7" s="238"/>
      <c r="D7" s="238"/>
    </row>
    <row r="8" ht="12.75">
      <c r="B8" s="1"/>
    </row>
    <row r="9" spans="1:4" ht="16.5">
      <c r="A9" s="281" t="s">
        <v>898</v>
      </c>
      <c r="B9" s="281"/>
      <c r="C9" s="281"/>
      <c r="D9" s="281"/>
    </row>
    <row r="10" spans="1:4" ht="16.5">
      <c r="A10" s="281" t="s">
        <v>806</v>
      </c>
      <c r="B10" s="281"/>
      <c r="C10" s="281"/>
      <c r="D10" s="281"/>
    </row>
    <row r="11" spans="1:4" ht="15.75" customHeight="1">
      <c r="A11" s="286" t="s">
        <v>907</v>
      </c>
      <c r="B11" s="286"/>
      <c r="C11" s="286"/>
      <c r="D11" s="286"/>
    </row>
    <row r="12" spans="1:4" ht="15" customHeight="1">
      <c r="A12" s="286" t="s">
        <v>88</v>
      </c>
      <c r="B12" s="286"/>
      <c r="C12" s="286"/>
      <c r="D12" s="286"/>
    </row>
    <row r="13" spans="1:4" ht="15" customHeight="1">
      <c r="A13" s="286"/>
      <c r="B13" s="286"/>
      <c r="C13" s="286"/>
      <c r="D13" s="286"/>
    </row>
    <row r="14" spans="1:4" ht="16.5">
      <c r="A14" s="17"/>
      <c r="B14" s="17"/>
      <c r="D14" s="4" t="s">
        <v>312</v>
      </c>
    </row>
    <row r="15" spans="1:2" ht="16.5">
      <c r="A15" s="17"/>
      <c r="B15" s="17"/>
    </row>
    <row r="16" spans="1:4" ht="15">
      <c r="A16" s="282" t="s">
        <v>1090</v>
      </c>
      <c r="B16" s="237" t="s">
        <v>742</v>
      </c>
      <c r="C16" s="283" t="s">
        <v>314</v>
      </c>
      <c r="D16" s="283"/>
    </row>
    <row r="17" spans="1:4" ht="12.75" customHeight="1">
      <c r="A17" s="282"/>
      <c r="B17" s="237"/>
      <c r="C17" s="237" t="s">
        <v>794</v>
      </c>
      <c r="D17" s="237" t="s">
        <v>795</v>
      </c>
    </row>
    <row r="18" spans="1:4" ht="12.75" customHeight="1">
      <c r="A18" s="282"/>
      <c r="B18" s="237"/>
      <c r="C18" s="237"/>
      <c r="D18" s="237"/>
    </row>
    <row r="19" spans="1:4" ht="18.75">
      <c r="A19" s="2">
        <v>1</v>
      </c>
      <c r="B19" s="2" t="s">
        <v>1096</v>
      </c>
      <c r="C19" s="3">
        <v>72</v>
      </c>
      <c r="D19" s="3">
        <v>72</v>
      </c>
    </row>
    <row r="20" spans="1:4" ht="18.75">
      <c r="A20" s="2">
        <v>2</v>
      </c>
      <c r="B20" s="2" t="s">
        <v>1097</v>
      </c>
      <c r="C20" s="3">
        <v>36</v>
      </c>
      <c r="D20" s="3">
        <v>36</v>
      </c>
    </row>
    <row r="21" spans="1:4" ht="18.75">
      <c r="A21" s="2"/>
      <c r="B21" s="2" t="s">
        <v>1091</v>
      </c>
      <c r="C21" s="55">
        <f>C19+C20</f>
        <v>108</v>
      </c>
      <c r="D21" s="55">
        <f>D19+D20</f>
        <v>108</v>
      </c>
    </row>
  </sheetData>
  <sheetProtection/>
  <mergeCells count="16">
    <mergeCell ref="A9:D9"/>
    <mergeCell ref="B16:B18"/>
    <mergeCell ref="A16:A18"/>
    <mergeCell ref="C17:C18"/>
    <mergeCell ref="D17:D18"/>
    <mergeCell ref="C16:D16"/>
    <mergeCell ref="A1:D1"/>
    <mergeCell ref="A2:D2"/>
    <mergeCell ref="A3:D3"/>
    <mergeCell ref="A13:D13"/>
    <mergeCell ref="A10:D10"/>
    <mergeCell ref="A11:D11"/>
    <mergeCell ref="A12:D12"/>
    <mergeCell ref="A5:D5"/>
    <mergeCell ref="A6:D6"/>
    <mergeCell ref="A7:D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1:D25"/>
  <sheetViews>
    <sheetView zoomScalePageLayoutView="0" workbookViewId="0" topLeftCell="A1">
      <selection activeCell="A13" sqref="A13:C13"/>
    </sheetView>
  </sheetViews>
  <sheetFormatPr defaultColWidth="9.00390625" defaultRowHeight="12.75"/>
  <cols>
    <col min="1" max="1" width="4.875" style="0" customWidth="1"/>
    <col min="2" max="2" width="63.25390625" style="0" customWidth="1"/>
    <col min="3" max="3" width="15.00390625" style="0" customWidth="1"/>
  </cols>
  <sheetData>
    <row r="1" spans="1:3" ht="12.75">
      <c r="A1" s="238" t="s">
        <v>29</v>
      </c>
      <c r="B1" s="238"/>
      <c r="C1" s="238"/>
    </row>
    <row r="2" spans="1:3" ht="12.75">
      <c r="A2" s="238" t="s">
        <v>768</v>
      </c>
      <c r="B2" s="238"/>
      <c r="C2" s="238"/>
    </row>
    <row r="3" spans="1:3" ht="12.75">
      <c r="A3" s="238" t="s">
        <v>1</v>
      </c>
      <c r="B3" s="238"/>
      <c r="C3" s="238"/>
    </row>
    <row r="5" spans="1:3" ht="12.75">
      <c r="A5" s="238" t="s">
        <v>810</v>
      </c>
      <c r="B5" s="238"/>
      <c r="C5" s="238"/>
    </row>
    <row r="6" spans="1:3" ht="12.75">
      <c r="A6" s="238" t="s">
        <v>768</v>
      </c>
      <c r="B6" s="238"/>
      <c r="C6" s="238"/>
    </row>
    <row r="7" spans="1:3" ht="12.75">
      <c r="A7" s="238" t="s">
        <v>25</v>
      </c>
      <c r="B7" s="238"/>
      <c r="C7" s="238"/>
    </row>
    <row r="9" spans="2:3" ht="12.75">
      <c r="B9" s="1"/>
      <c r="C9" s="1"/>
    </row>
    <row r="10" spans="1:4" ht="16.5">
      <c r="A10" s="281" t="s">
        <v>798</v>
      </c>
      <c r="B10" s="281"/>
      <c r="C10" s="281"/>
      <c r="D10" s="12"/>
    </row>
    <row r="11" spans="1:4" ht="16.5">
      <c r="A11" s="281" t="s">
        <v>807</v>
      </c>
      <c r="B11" s="281"/>
      <c r="C11" s="281"/>
      <c r="D11" s="12"/>
    </row>
    <row r="12" spans="1:4" ht="16.5">
      <c r="A12" s="281" t="s">
        <v>808</v>
      </c>
      <c r="B12" s="281"/>
      <c r="C12" s="281"/>
      <c r="D12" s="12"/>
    </row>
    <row r="13" spans="1:4" ht="16.5">
      <c r="A13" s="281" t="s">
        <v>809</v>
      </c>
      <c r="B13" s="281"/>
      <c r="C13" s="281"/>
      <c r="D13" s="12"/>
    </row>
    <row r="14" spans="1:4" ht="16.5">
      <c r="A14" s="281"/>
      <c r="B14" s="281"/>
      <c r="C14" s="281"/>
      <c r="D14" s="12"/>
    </row>
    <row r="15" spans="1:4" ht="16.5">
      <c r="A15" s="281"/>
      <c r="B15" s="281"/>
      <c r="C15" s="281"/>
      <c r="D15" s="12"/>
    </row>
    <row r="16" spans="2:3" ht="12.75">
      <c r="B16" s="1"/>
      <c r="C16" s="4" t="s">
        <v>312</v>
      </c>
    </row>
    <row r="17" spans="2:3" ht="12.75">
      <c r="B17" s="1"/>
      <c r="C17" s="4"/>
    </row>
    <row r="18" spans="1:3" ht="12.75">
      <c r="A18" s="282" t="s">
        <v>1090</v>
      </c>
      <c r="B18" s="237" t="s">
        <v>742</v>
      </c>
      <c r="C18" s="237" t="s">
        <v>873</v>
      </c>
    </row>
    <row r="19" spans="1:3" ht="12.75">
      <c r="A19" s="282"/>
      <c r="B19" s="237"/>
      <c r="C19" s="237"/>
    </row>
    <row r="20" spans="1:3" ht="18.75">
      <c r="A20" s="2">
        <v>1</v>
      </c>
      <c r="B20" s="2" t="s">
        <v>1092</v>
      </c>
      <c r="C20" s="60">
        <v>140</v>
      </c>
    </row>
    <row r="21" spans="1:3" ht="18.75">
      <c r="A21" s="2">
        <v>2</v>
      </c>
      <c r="B21" s="2" t="s">
        <v>1094</v>
      </c>
      <c r="C21" s="60">
        <v>100</v>
      </c>
    </row>
    <row r="22" spans="1:3" ht="18.75">
      <c r="A22" s="2">
        <v>3</v>
      </c>
      <c r="B22" s="2" t="s">
        <v>1096</v>
      </c>
      <c r="C22" s="60">
        <v>690</v>
      </c>
    </row>
    <row r="23" spans="1:3" ht="18.75">
      <c r="A23" s="2">
        <v>4</v>
      </c>
      <c r="B23" s="2" t="s">
        <v>1097</v>
      </c>
      <c r="C23" s="60">
        <v>40</v>
      </c>
    </row>
    <row r="24" spans="1:3" ht="18.75">
      <c r="A24" s="2">
        <v>5</v>
      </c>
      <c r="B24" s="2" t="s">
        <v>311</v>
      </c>
      <c r="C24" s="60">
        <v>200</v>
      </c>
    </row>
    <row r="25" spans="1:3" ht="18.75">
      <c r="A25" s="2"/>
      <c r="B25" s="2" t="s">
        <v>1091</v>
      </c>
      <c r="C25" s="54">
        <f>C20+C21+C22+C23+C24</f>
        <v>1170</v>
      </c>
    </row>
  </sheetData>
  <sheetProtection/>
  <mergeCells count="15">
    <mergeCell ref="A1:C1"/>
    <mergeCell ref="A2:C2"/>
    <mergeCell ref="A3:C3"/>
    <mergeCell ref="A11:C11"/>
    <mergeCell ref="A12:C12"/>
    <mergeCell ref="A5:C5"/>
    <mergeCell ref="A6:C6"/>
    <mergeCell ref="A7:C7"/>
    <mergeCell ref="A10:C10"/>
    <mergeCell ref="A13:C13"/>
    <mergeCell ref="A18:A19"/>
    <mergeCell ref="B18:B19"/>
    <mergeCell ref="C18:C19"/>
    <mergeCell ref="A14:C14"/>
    <mergeCell ref="A15:C15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2"/>
  </sheetPr>
  <dimension ref="A1:D25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875" style="0" customWidth="1"/>
    <col min="2" max="2" width="63.25390625" style="0" customWidth="1"/>
    <col min="3" max="3" width="15.00390625" style="0" customWidth="1"/>
  </cols>
  <sheetData>
    <row r="1" spans="1:3" ht="12.75">
      <c r="A1" s="238" t="s">
        <v>28</v>
      </c>
      <c r="B1" s="238"/>
      <c r="C1" s="238"/>
    </row>
    <row r="2" spans="1:3" ht="12.75">
      <c r="A2" s="238" t="s">
        <v>768</v>
      </c>
      <c r="B2" s="238"/>
      <c r="C2" s="238"/>
    </row>
    <row r="3" spans="1:3" ht="12.75">
      <c r="A3" s="238" t="s">
        <v>1</v>
      </c>
      <c r="B3" s="238"/>
      <c r="C3" s="238"/>
    </row>
    <row r="5" spans="1:3" ht="12.75">
      <c r="A5" s="238" t="s">
        <v>811</v>
      </c>
      <c r="B5" s="238"/>
      <c r="C5" s="238"/>
    </row>
    <row r="6" spans="1:3" ht="12.75">
      <c r="A6" s="238" t="s">
        <v>768</v>
      </c>
      <c r="B6" s="238"/>
      <c r="C6" s="238"/>
    </row>
    <row r="7" spans="1:3" ht="12.75">
      <c r="A7" s="238" t="s">
        <v>23</v>
      </c>
      <c r="B7" s="238"/>
      <c r="C7" s="238"/>
    </row>
    <row r="9" spans="2:3" ht="12.75">
      <c r="B9" s="1"/>
      <c r="C9" s="1"/>
    </row>
    <row r="10" spans="1:4" ht="16.5">
      <c r="A10" s="281" t="s">
        <v>798</v>
      </c>
      <c r="B10" s="281"/>
      <c r="C10" s="281"/>
      <c r="D10" s="12"/>
    </row>
    <row r="11" spans="1:4" ht="16.5">
      <c r="A11" s="281" t="s">
        <v>812</v>
      </c>
      <c r="B11" s="281"/>
      <c r="C11" s="281"/>
      <c r="D11" s="12"/>
    </row>
    <row r="12" spans="1:4" ht="16.5">
      <c r="A12" s="281" t="s">
        <v>813</v>
      </c>
      <c r="B12" s="281"/>
      <c r="C12" s="281"/>
      <c r="D12" s="12"/>
    </row>
    <row r="13" spans="1:4" ht="16.5">
      <c r="A13" s="281" t="s">
        <v>814</v>
      </c>
      <c r="B13" s="281"/>
      <c r="C13" s="281"/>
      <c r="D13" s="12"/>
    </row>
    <row r="14" spans="1:4" ht="16.5">
      <c r="A14" s="281" t="s">
        <v>815</v>
      </c>
      <c r="B14" s="281"/>
      <c r="C14" s="281"/>
      <c r="D14" s="12"/>
    </row>
    <row r="15" spans="1:4" ht="16.5">
      <c r="A15" s="281" t="s">
        <v>816</v>
      </c>
      <c r="B15" s="281"/>
      <c r="C15" s="281"/>
      <c r="D15" s="12"/>
    </row>
    <row r="16" spans="1:4" ht="16.5">
      <c r="A16" s="281" t="s">
        <v>809</v>
      </c>
      <c r="B16" s="281"/>
      <c r="C16" s="281"/>
      <c r="D16" s="12"/>
    </row>
    <row r="17" spans="1:4" ht="16.5">
      <c r="A17" s="281"/>
      <c r="B17" s="281"/>
      <c r="C17" s="281"/>
      <c r="D17" s="12"/>
    </row>
    <row r="18" spans="1:4" ht="16.5">
      <c r="A18" s="281"/>
      <c r="B18" s="281"/>
      <c r="C18" s="281"/>
      <c r="D18" s="12"/>
    </row>
    <row r="19" spans="2:3" ht="12.75">
      <c r="B19" s="1"/>
      <c r="C19" s="4" t="s">
        <v>312</v>
      </c>
    </row>
    <row r="20" spans="2:3" ht="12.75">
      <c r="B20" s="1"/>
      <c r="C20" s="4"/>
    </row>
    <row r="21" spans="1:3" ht="12.75">
      <c r="A21" s="282" t="s">
        <v>1090</v>
      </c>
      <c r="B21" s="237" t="s">
        <v>742</v>
      </c>
      <c r="C21" s="237" t="s">
        <v>873</v>
      </c>
    </row>
    <row r="22" spans="1:3" ht="12.75">
      <c r="A22" s="282"/>
      <c r="B22" s="237"/>
      <c r="C22" s="237"/>
    </row>
    <row r="23" spans="1:3" ht="18.75">
      <c r="A23" s="2">
        <v>1</v>
      </c>
      <c r="B23" s="2" t="s">
        <v>1097</v>
      </c>
      <c r="C23" s="60">
        <v>1260.3</v>
      </c>
    </row>
    <row r="24" spans="1:3" ht="18.75">
      <c r="A24" s="2">
        <v>2</v>
      </c>
      <c r="B24" s="2" t="s">
        <v>1098</v>
      </c>
      <c r="C24" s="60">
        <v>400</v>
      </c>
    </row>
    <row r="25" spans="1:3" ht="18.75">
      <c r="A25" s="2"/>
      <c r="B25" s="2" t="s">
        <v>1091</v>
      </c>
      <c r="C25" s="54">
        <f>C23+C24</f>
        <v>1660.3</v>
      </c>
    </row>
  </sheetData>
  <sheetProtection/>
  <mergeCells count="18">
    <mergeCell ref="A21:A22"/>
    <mergeCell ref="B21:B22"/>
    <mergeCell ref="C21:C22"/>
    <mergeCell ref="A16:C16"/>
    <mergeCell ref="A17:C17"/>
    <mergeCell ref="A18:C18"/>
    <mergeCell ref="A14:C14"/>
    <mergeCell ref="A15:C15"/>
    <mergeCell ref="A5:C5"/>
    <mergeCell ref="A6:C6"/>
    <mergeCell ref="A7:C7"/>
    <mergeCell ref="A10:C10"/>
    <mergeCell ref="A11:C11"/>
    <mergeCell ref="A12:C12"/>
    <mergeCell ref="A1:C1"/>
    <mergeCell ref="A2:C2"/>
    <mergeCell ref="A3:C3"/>
    <mergeCell ref="A13:C13"/>
  </mergeCells>
  <printOptions/>
  <pageMargins left="1.1811023622047245" right="0.3937007874015748" top="0.3937007874015748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93300"/>
  </sheetPr>
  <dimension ref="A1:C30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625" style="0" customWidth="1"/>
    <col min="2" max="2" width="60.75390625" style="0" customWidth="1"/>
    <col min="3" max="3" width="16.625" style="0" customWidth="1"/>
  </cols>
  <sheetData>
    <row r="1" spans="1:3" ht="12.75">
      <c r="A1" s="238" t="s">
        <v>89</v>
      </c>
      <c r="B1" s="238"/>
      <c r="C1" s="238"/>
    </row>
    <row r="2" spans="1:3" ht="12.75">
      <c r="A2" s="238" t="s">
        <v>760</v>
      </c>
      <c r="B2" s="238"/>
      <c r="C2" s="238"/>
    </row>
    <row r="3" spans="1:3" ht="12.75">
      <c r="A3" s="238" t="s">
        <v>308</v>
      </c>
      <c r="B3" s="238"/>
      <c r="C3" s="238"/>
    </row>
    <row r="5" spans="1:3" ht="12.75">
      <c r="A5" s="238" t="s">
        <v>35</v>
      </c>
      <c r="B5" s="238"/>
      <c r="C5" s="238"/>
    </row>
    <row r="6" spans="1:3" ht="12.75">
      <c r="A6" s="238" t="s">
        <v>760</v>
      </c>
      <c r="B6" s="238"/>
      <c r="C6" s="238"/>
    </row>
    <row r="7" spans="1:3" ht="12.75">
      <c r="A7" s="238" t="s">
        <v>24</v>
      </c>
      <c r="B7" s="238"/>
      <c r="C7" s="238"/>
    </row>
    <row r="8" spans="2:3" ht="12.75">
      <c r="B8" s="1"/>
      <c r="C8" s="1"/>
    </row>
    <row r="9" spans="1:3" ht="16.5">
      <c r="A9" s="281" t="s">
        <v>798</v>
      </c>
      <c r="B9" s="281"/>
      <c r="C9" s="281"/>
    </row>
    <row r="10" spans="1:3" ht="16.5">
      <c r="A10" s="281" t="s">
        <v>38</v>
      </c>
      <c r="B10" s="281"/>
      <c r="C10" s="281"/>
    </row>
    <row r="11" spans="1:3" ht="16.5">
      <c r="A11" s="281" t="s">
        <v>39</v>
      </c>
      <c r="B11" s="281"/>
      <c r="C11" s="281"/>
    </row>
    <row r="12" spans="1:3" ht="16.5">
      <c r="A12" s="281" t="s">
        <v>40</v>
      </c>
      <c r="B12" s="281"/>
      <c r="C12" s="281"/>
    </row>
    <row r="13" spans="1:3" ht="16.5">
      <c r="A13" s="281" t="s">
        <v>41</v>
      </c>
      <c r="B13" s="281"/>
      <c r="C13" s="281"/>
    </row>
    <row r="14" spans="1:3" ht="18.75">
      <c r="A14" s="11"/>
      <c r="B14" s="11"/>
      <c r="C14" s="11"/>
    </row>
    <row r="15" spans="2:3" ht="12.75">
      <c r="B15" s="1"/>
      <c r="C15" s="4" t="s">
        <v>91</v>
      </c>
    </row>
    <row r="16" spans="2:3" ht="12.75">
      <c r="B16" s="1"/>
      <c r="C16" s="4"/>
    </row>
    <row r="17" spans="1:3" ht="15" customHeight="1">
      <c r="A17" s="282" t="s">
        <v>1090</v>
      </c>
      <c r="B17" s="237" t="s">
        <v>743</v>
      </c>
      <c r="C17" s="287" t="s">
        <v>873</v>
      </c>
    </row>
    <row r="18" spans="1:3" ht="12.75" customHeight="1">
      <c r="A18" s="282"/>
      <c r="B18" s="237"/>
      <c r="C18" s="288"/>
    </row>
    <row r="19" spans="1:3" ht="12.75" customHeight="1">
      <c r="A19" s="282"/>
      <c r="B19" s="237"/>
      <c r="C19" s="289"/>
    </row>
    <row r="20" spans="1:3" ht="18.75">
      <c r="A20" s="2">
        <v>1</v>
      </c>
      <c r="B20" s="2" t="s">
        <v>1092</v>
      </c>
      <c r="C20" s="56">
        <v>52</v>
      </c>
    </row>
    <row r="21" spans="1:3" ht="18.75">
      <c r="A21" s="2">
        <v>2</v>
      </c>
      <c r="B21" s="2" t="s">
        <v>1093</v>
      </c>
      <c r="C21" s="3">
        <v>277</v>
      </c>
    </row>
    <row r="22" spans="1:3" ht="18.75">
      <c r="A22" s="2">
        <v>3</v>
      </c>
      <c r="B22" s="2" t="s">
        <v>1094</v>
      </c>
      <c r="C22" s="3">
        <v>113.9</v>
      </c>
    </row>
    <row r="23" spans="1:3" ht="18.75">
      <c r="A23" s="2">
        <v>4</v>
      </c>
      <c r="B23" s="2" t="s">
        <v>1095</v>
      </c>
      <c r="C23" s="3">
        <v>333.7</v>
      </c>
    </row>
    <row r="24" spans="1:3" ht="18.75">
      <c r="A24" s="2">
        <v>5</v>
      </c>
      <c r="B24" s="2" t="s">
        <v>1096</v>
      </c>
      <c r="C24" s="3">
        <v>463.5</v>
      </c>
    </row>
    <row r="25" spans="1:3" ht="18.75">
      <c r="A25" s="2">
        <v>6</v>
      </c>
      <c r="B25" s="2" t="s">
        <v>1097</v>
      </c>
      <c r="C25" s="3">
        <v>198.7</v>
      </c>
    </row>
    <row r="26" spans="1:3" ht="18.75">
      <c r="A26" s="2">
        <v>7</v>
      </c>
      <c r="B26" s="2" t="s">
        <v>1098</v>
      </c>
      <c r="C26" s="3">
        <v>118.3</v>
      </c>
    </row>
    <row r="27" spans="1:3" ht="18.75">
      <c r="A27" s="2">
        <v>8</v>
      </c>
      <c r="B27" s="2" t="s">
        <v>309</v>
      </c>
      <c r="C27" s="3">
        <v>15.6</v>
      </c>
    </row>
    <row r="28" spans="1:3" ht="18.75">
      <c r="A28" s="2">
        <v>9</v>
      </c>
      <c r="B28" s="2" t="s">
        <v>310</v>
      </c>
      <c r="C28" s="3">
        <v>162.6</v>
      </c>
    </row>
    <row r="29" spans="1:3" ht="18.75">
      <c r="A29" s="2">
        <v>10</v>
      </c>
      <c r="B29" s="2" t="s">
        <v>311</v>
      </c>
      <c r="C29" s="3">
        <v>64.3</v>
      </c>
    </row>
    <row r="30" spans="1:3" ht="18.75">
      <c r="A30" s="2"/>
      <c r="B30" s="2" t="s">
        <v>1091</v>
      </c>
      <c r="C30" s="3">
        <f>C20+C25+C28+C23+C24+C22+C26+C27+C29+C21</f>
        <v>1799.6</v>
      </c>
    </row>
  </sheetData>
  <sheetProtection/>
  <mergeCells count="14">
    <mergeCell ref="C17:C19"/>
    <mergeCell ref="A9:C9"/>
    <mergeCell ref="A10:C10"/>
    <mergeCell ref="A17:A19"/>
    <mergeCell ref="B17:B19"/>
    <mergeCell ref="A11:C11"/>
    <mergeCell ref="A6:C6"/>
    <mergeCell ref="A7:C7"/>
    <mergeCell ref="A12:C12"/>
    <mergeCell ref="A13:C13"/>
    <mergeCell ref="A1:C1"/>
    <mergeCell ref="A2:C2"/>
    <mergeCell ref="A3:C3"/>
    <mergeCell ref="A5:C5"/>
  </mergeCells>
  <printOptions/>
  <pageMargins left="1.1023622047244095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33CC"/>
  </sheetPr>
  <dimension ref="A1:C30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4.625" style="0" customWidth="1"/>
    <col min="2" max="2" width="60.75390625" style="0" customWidth="1"/>
    <col min="3" max="3" width="16.625" style="0" customWidth="1"/>
  </cols>
  <sheetData>
    <row r="1" spans="1:3" ht="12.75">
      <c r="A1" s="238" t="s">
        <v>34</v>
      </c>
      <c r="B1" s="238"/>
      <c r="C1" s="238"/>
    </row>
    <row r="2" spans="1:3" ht="12.75">
      <c r="A2" s="238" t="s">
        <v>760</v>
      </c>
      <c r="B2" s="238"/>
      <c r="C2" s="238"/>
    </row>
    <row r="3" spans="1:3" ht="12.75">
      <c r="A3" s="238" t="s">
        <v>2</v>
      </c>
      <c r="B3" s="238"/>
      <c r="C3" s="238"/>
    </row>
    <row r="5" spans="1:3" ht="12.75">
      <c r="A5" s="238" t="s">
        <v>37</v>
      </c>
      <c r="B5" s="238"/>
      <c r="C5" s="238"/>
    </row>
    <row r="6" spans="1:3" ht="12.75">
      <c r="A6" s="238" t="s">
        <v>760</v>
      </c>
      <c r="B6" s="238"/>
      <c r="C6" s="238"/>
    </row>
    <row r="7" spans="1:3" ht="12.75">
      <c r="A7" s="238" t="s">
        <v>24</v>
      </c>
      <c r="B7" s="238"/>
      <c r="C7" s="238"/>
    </row>
    <row r="8" spans="2:3" ht="12.75">
      <c r="B8" s="1"/>
      <c r="C8" s="1"/>
    </row>
    <row r="9" spans="1:3" ht="16.5">
      <c r="A9" s="281" t="s">
        <v>798</v>
      </c>
      <c r="B9" s="281"/>
      <c r="C9" s="281"/>
    </row>
    <row r="10" spans="1:3" ht="16.5">
      <c r="A10" s="281" t="s">
        <v>43</v>
      </c>
      <c r="B10" s="281"/>
      <c r="C10" s="281"/>
    </row>
    <row r="11" spans="1:3" ht="16.5">
      <c r="A11" s="281" t="s">
        <v>44</v>
      </c>
      <c r="B11" s="281"/>
      <c r="C11" s="281"/>
    </row>
    <row r="12" spans="1:3" ht="16.5">
      <c r="A12" s="281" t="s">
        <v>45</v>
      </c>
      <c r="B12" s="281"/>
      <c r="C12" s="281"/>
    </row>
    <row r="13" spans="1:3" ht="16.5">
      <c r="A13" s="281" t="s">
        <v>46</v>
      </c>
      <c r="B13" s="281"/>
      <c r="C13" s="281"/>
    </row>
    <row r="14" spans="1:3" ht="18.75">
      <c r="A14" s="11"/>
      <c r="B14" s="11"/>
      <c r="C14" s="11"/>
    </row>
    <row r="15" spans="2:3" ht="12.75">
      <c r="B15" s="1"/>
      <c r="C15" s="4" t="s">
        <v>91</v>
      </c>
    </row>
    <row r="16" spans="2:3" ht="12.75">
      <c r="B16" s="1"/>
      <c r="C16" s="4"/>
    </row>
    <row r="17" spans="1:3" ht="15" customHeight="1">
      <c r="A17" s="282" t="s">
        <v>1090</v>
      </c>
      <c r="B17" s="237" t="s">
        <v>743</v>
      </c>
      <c r="C17" s="287" t="s">
        <v>873</v>
      </c>
    </row>
    <row r="18" spans="1:3" ht="12.75" customHeight="1">
      <c r="A18" s="282"/>
      <c r="B18" s="237"/>
      <c r="C18" s="288"/>
    </row>
    <row r="19" spans="1:3" ht="12.75" customHeight="1">
      <c r="A19" s="282"/>
      <c r="B19" s="237"/>
      <c r="C19" s="289"/>
    </row>
    <row r="20" spans="1:3" ht="18.75">
      <c r="A20" s="2">
        <v>1</v>
      </c>
      <c r="B20" s="2" t="s">
        <v>1092</v>
      </c>
      <c r="C20" s="56">
        <v>151.2</v>
      </c>
    </row>
    <row r="21" spans="1:3" ht="18.75">
      <c r="A21" s="2">
        <v>2</v>
      </c>
      <c r="B21" s="2" t="s">
        <v>1093</v>
      </c>
      <c r="C21" s="3">
        <v>158.9</v>
      </c>
    </row>
    <row r="22" spans="1:3" ht="18.75">
      <c r="A22" s="2">
        <v>3</v>
      </c>
      <c r="B22" s="2" t="s">
        <v>1094</v>
      </c>
      <c r="C22" s="3">
        <v>78.6</v>
      </c>
    </row>
    <row r="23" spans="1:3" ht="18.75">
      <c r="A23" s="2">
        <v>4</v>
      </c>
      <c r="B23" s="2" t="s">
        <v>1095</v>
      </c>
      <c r="C23" s="3">
        <v>119.5</v>
      </c>
    </row>
    <row r="24" spans="1:3" ht="18.75">
      <c r="A24" s="2">
        <v>5</v>
      </c>
      <c r="B24" s="2" t="s">
        <v>1096</v>
      </c>
      <c r="C24" s="3">
        <v>152</v>
      </c>
    </row>
    <row r="25" spans="1:3" ht="18.75">
      <c r="A25" s="2">
        <v>6</v>
      </c>
      <c r="B25" s="2" t="s">
        <v>1097</v>
      </c>
      <c r="C25" s="3">
        <v>104</v>
      </c>
    </row>
    <row r="26" spans="1:3" ht="18.75">
      <c r="A26" s="2">
        <v>7</v>
      </c>
      <c r="B26" s="2" t="s">
        <v>1098</v>
      </c>
      <c r="C26" s="3">
        <v>88.3</v>
      </c>
    </row>
    <row r="27" spans="1:3" ht="18.75">
      <c r="A27" s="2">
        <v>8</v>
      </c>
      <c r="B27" s="2" t="s">
        <v>309</v>
      </c>
      <c r="C27" s="3">
        <v>78.4</v>
      </c>
    </row>
    <row r="28" spans="1:3" ht="18.75">
      <c r="A28" s="2">
        <v>9</v>
      </c>
      <c r="B28" s="2" t="s">
        <v>310</v>
      </c>
      <c r="C28" s="3">
        <v>182.5</v>
      </c>
    </row>
    <row r="29" spans="1:3" ht="18.75">
      <c r="A29" s="2">
        <v>10</v>
      </c>
      <c r="B29" s="2" t="s">
        <v>311</v>
      </c>
      <c r="C29" s="3">
        <v>147.2</v>
      </c>
    </row>
    <row r="30" spans="1:3" ht="18.75">
      <c r="A30" s="2"/>
      <c r="B30" s="2" t="s">
        <v>1091</v>
      </c>
      <c r="C30" s="3">
        <f>C20+C25+C28+C23+C24+C22+C26+C27+C29+C21</f>
        <v>1260.6000000000001</v>
      </c>
    </row>
  </sheetData>
  <sheetProtection/>
  <mergeCells count="14">
    <mergeCell ref="A11:C11"/>
    <mergeCell ref="A12:C12"/>
    <mergeCell ref="A13:C13"/>
    <mergeCell ref="A17:A19"/>
    <mergeCell ref="B17:B19"/>
    <mergeCell ref="C17:C19"/>
    <mergeCell ref="A6:C6"/>
    <mergeCell ref="A7:C7"/>
    <mergeCell ref="A9:C9"/>
    <mergeCell ref="A10:C10"/>
    <mergeCell ref="A1:C1"/>
    <mergeCell ref="A2:C2"/>
    <mergeCell ref="A3:C3"/>
    <mergeCell ref="A5:C5"/>
  </mergeCells>
  <printOptions/>
  <pageMargins left="1.1023622047244095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8000"/>
  </sheetPr>
  <dimension ref="A1:C19"/>
  <sheetViews>
    <sheetView zoomScalePageLayoutView="0" workbookViewId="0" topLeftCell="A1">
      <selection activeCell="A10" sqref="A10:C10"/>
    </sheetView>
  </sheetViews>
  <sheetFormatPr defaultColWidth="9.00390625" defaultRowHeight="12.75"/>
  <cols>
    <col min="1" max="1" width="4.625" style="0" customWidth="1"/>
    <col min="2" max="2" width="60.75390625" style="0" customWidth="1"/>
    <col min="3" max="3" width="16.625" style="0" customWidth="1"/>
  </cols>
  <sheetData>
    <row r="1" spans="1:3" ht="12.75">
      <c r="A1" s="238" t="s">
        <v>36</v>
      </c>
      <c r="B1" s="238"/>
      <c r="C1" s="238"/>
    </row>
    <row r="2" spans="1:3" ht="12.75">
      <c r="A2" s="238" t="s">
        <v>760</v>
      </c>
      <c r="B2" s="238"/>
      <c r="C2" s="238"/>
    </row>
    <row r="3" spans="1:3" ht="12.75">
      <c r="A3" s="238" t="s">
        <v>2</v>
      </c>
      <c r="B3" s="238"/>
      <c r="C3" s="238"/>
    </row>
    <row r="5" spans="1:3" ht="12.75">
      <c r="A5" s="238" t="s">
        <v>48</v>
      </c>
      <c r="B5" s="238"/>
      <c r="C5" s="238"/>
    </row>
    <row r="6" spans="1:3" ht="12.75">
      <c r="A6" s="238" t="s">
        <v>760</v>
      </c>
      <c r="B6" s="238"/>
      <c r="C6" s="238"/>
    </row>
    <row r="7" spans="1:3" ht="12.75">
      <c r="A7" s="238" t="s">
        <v>24</v>
      </c>
      <c r="B7" s="238"/>
      <c r="C7" s="238"/>
    </row>
    <row r="8" spans="2:3" ht="12.75">
      <c r="B8" s="1"/>
      <c r="C8" s="1"/>
    </row>
    <row r="9" spans="1:3" ht="16.5">
      <c r="A9" s="281" t="s">
        <v>798</v>
      </c>
      <c r="B9" s="281"/>
      <c r="C9" s="281"/>
    </row>
    <row r="10" spans="1:3" ht="16.5">
      <c r="A10" s="281" t="s">
        <v>49</v>
      </c>
      <c r="B10" s="281"/>
      <c r="C10" s="281"/>
    </row>
    <row r="11" spans="1:3" ht="16.5">
      <c r="A11" s="281" t="s">
        <v>50</v>
      </c>
      <c r="B11" s="281"/>
      <c r="C11" s="281"/>
    </row>
    <row r="12" spans="1:3" ht="16.5">
      <c r="A12" s="281"/>
      <c r="B12" s="281"/>
      <c r="C12" s="281"/>
    </row>
    <row r="13" spans="2:3" ht="12.75">
      <c r="B13" s="1"/>
      <c r="C13" s="4" t="s">
        <v>91</v>
      </c>
    </row>
    <row r="14" spans="2:3" ht="12.75">
      <c r="B14" s="1"/>
      <c r="C14" s="4"/>
    </row>
    <row r="15" spans="1:3" ht="15" customHeight="1">
      <c r="A15" s="282" t="s">
        <v>1090</v>
      </c>
      <c r="B15" s="237" t="s">
        <v>743</v>
      </c>
      <c r="C15" s="287" t="s">
        <v>873</v>
      </c>
    </row>
    <row r="16" spans="1:3" ht="12.75" customHeight="1">
      <c r="A16" s="282"/>
      <c r="B16" s="237"/>
      <c r="C16" s="288"/>
    </row>
    <row r="17" spans="1:3" ht="12.75" customHeight="1">
      <c r="A17" s="282"/>
      <c r="B17" s="237"/>
      <c r="C17" s="289"/>
    </row>
    <row r="18" spans="1:3" ht="18.75">
      <c r="A18" s="2">
        <v>1</v>
      </c>
      <c r="B18" s="2" t="s">
        <v>311</v>
      </c>
      <c r="C18" s="3">
        <v>210</v>
      </c>
    </row>
    <row r="19" spans="1:3" ht="18.75">
      <c r="A19" s="2"/>
      <c r="B19" s="2" t="s">
        <v>1091</v>
      </c>
      <c r="C19" s="3">
        <f>C18</f>
        <v>210</v>
      </c>
    </row>
  </sheetData>
  <sheetProtection/>
  <mergeCells count="13">
    <mergeCell ref="A11:C11"/>
    <mergeCell ref="A12:C12"/>
    <mergeCell ref="A15:A17"/>
    <mergeCell ref="B15:B17"/>
    <mergeCell ref="C15:C17"/>
    <mergeCell ref="A6:C6"/>
    <mergeCell ref="A7:C7"/>
    <mergeCell ref="A9:C9"/>
    <mergeCell ref="A10:C10"/>
    <mergeCell ref="A1:C1"/>
    <mergeCell ref="A2:C2"/>
    <mergeCell ref="A3:C3"/>
    <mergeCell ref="A5:C5"/>
  </mergeCells>
  <printOptions/>
  <pageMargins left="1.1811023622047245" right="0.3937007874015748" top="0.3937007874015748" bottom="0.35433070866141736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FFFF"/>
  </sheetPr>
  <dimension ref="A1:C2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625" style="0" customWidth="1"/>
    <col min="2" max="2" width="60.75390625" style="0" customWidth="1"/>
    <col min="3" max="3" width="16.625" style="0" customWidth="1"/>
  </cols>
  <sheetData>
    <row r="1" spans="1:3" ht="12.75">
      <c r="A1" s="238" t="s">
        <v>47</v>
      </c>
      <c r="B1" s="238"/>
      <c r="C1" s="238"/>
    </row>
    <row r="2" spans="1:3" ht="12.75">
      <c r="A2" s="238" t="s">
        <v>760</v>
      </c>
      <c r="B2" s="238"/>
      <c r="C2" s="238"/>
    </row>
    <row r="3" spans="1:3" ht="12.75">
      <c r="A3" s="238" t="s">
        <v>307</v>
      </c>
      <c r="B3" s="238"/>
      <c r="C3" s="238"/>
    </row>
    <row r="5" spans="1:3" ht="12.75">
      <c r="A5" s="238" t="s">
        <v>55</v>
      </c>
      <c r="B5" s="238"/>
      <c r="C5" s="238"/>
    </row>
    <row r="6" spans="1:3" ht="12.75">
      <c r="A6" s="238" t="s">
        <v>760</v>
      </c>
      <c r="B6" s="238"/>
      <c r="C6" s="238"/>
    </row>
    <row r="7" spans="1:3" ht="12.75">
      <c r="A7" s="238" t="s">
        <v>24</v>
      </c>
      <c r="B7" s="238"/>
      <c r="C7" s="238"/>
    </row>
    <row r="8" spans="2:3" ht="12.75">
      <c r="B8" s="1"/>
      <c r="C8" s="1"/>
    </row>
    <row r="9" spans="1:3" ht="16.5">
      <c r="A9" s="281" t="s">
        <v>798</v>
      </c>
      <c r="B9" s="281"/>
      <c r="C9" s="281"/>
    </row>
    <row r="10" spans="1:3" ht="16.5">
      <c r="A10" s="281" t="s">
        <v>52</v>
      </c>
      <c r="B10" s="281"/>
      <c r="C10" s="281"/>
    </row>
    <row r="11" spans="1:3" ht="16.5">
      <c r="A11" s="281" t="s">
        <v>53</v>
      </c>
      <c r="B11" s="281"/>
      <c r="C11" s="281"/>
    </row>
    <row r="12" spans="1:3" ht="16.5">
      <c r="A12" s="281" t="s">
        <v>54</v>
      </c>
      <c r="B12" s="281"/>
      <c r="C12" s="281"/>
    </row>
    <row r="13" spans="1:3" ht="16.5">
      <c r="A13" s="281"/>
      <c r="B13" s="281"/>
      <c r="C13" s="281"/>
    </row>
    <row r="14" spans="2:3" ht="12.75">
      <c r="B14" s="1"/>
      <c r="C14" s="4" t="s">
        <v>91</v>
      </c>
    </row>
    <row r="15" spans="2:3" ht="12.75">
      <c r="B15" s="1"/>
      <c r="C15" s="4"/>
    </row>
    <row r="16" spans="1:3" ht="15" customHeight="1">
      <c r="A16" s="282" t="s">
        <v>1090</v>
      </c>
      <c r="B16" s="237" t="s">
        <v>743</v>
      </c>
      <c r="C16" s="287" t="s">
        <v>873</v>
      </c>
    </row>
    <row r="17" spans="1:3" ht="12.75" customHeight="1">
      <c r="A17" s="282"/>
      <c r="B17" s="237"/>
      <c r="C17" s="288"/>
    </row>
    <row r="18" spans="1:3" ht="12.75" customHeight="1">
      <c r="A18" s="282"/>
      <c r="B18" s="237"/>
      <c r="C18" s="289"/>
    </row>
    <row r="19" spans="1:3" ht="18.75">
      <c r="A19" s="2">
        <v>1</v>
      </c>
      <c r="B19" s="2" t="s">
        <v>1095</v>
      </c>
      <c r="C19" s="3">
        <v>2000</v>
      </c>
    </row>
    <row r="20" spans="1:3" ht="18.75">
      <c r="A20" s="2">
        <v>2</v>
      </c>
      <c r="B20" s="2" t="s">
        <v>1096</v>
      </c>
      <c r="C20" s="3">
        <v>1960</v>
      </c>
    </row>
    <row r="21" spans="1:3" ht="18.75">
      <c r="A21" s="2"/>
      <c r="B21" s="2" t="s">
        <v>1091</v>
      </c>
      <c r="C21" s="3">
        <f>C19+C20</f>
        <v>3960</v>
      </c>
    </row>
  </sheetData>
  <sheetProtection/>
  <mergeCells count="14">
    <mergeCell ref="A11:C11"/>
    <mergeCell ref="A13:C13"/>
    <mergeCell ref="A16:A18"/>
    <mergeCell ref="B16:B18"/>
    <mergeCell ref="C16:C18"/>
    <mergeCell ref="A12:C12"/>
    <mergeCell ref="A6:C6"/>
    <mergeCell ref="A7:C7"/>
    <mergeCell ref="A9:C9"/>
    <mergeCell ref="A10:C10"/>
    <mergeCell ref="A1:C1"/>
    <mergeCell ref="A2:C2"/>
    <mergeCell ref="A3:C3"/>
    <mergeCell ref="A5:C5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C25"/>
  <sheetViews>
    <sheetView zoomScalePageLayoutView="0" workbookViewId="0" topLeftCell="A1">
      <selection activeCell="A14" sqref="A14:C14"/>
    </sheetView>
  </sheetViews>
  <sheetFormatPr defaultColWidth="9.00390625" defaultRowHeight="12.75"/>
  <cols>
    <col min="1" max="1" width="4.625" style="0" customWidth="1"/>
    <col min="2" max="2" width="62.00390625" style="0" customWidth="1"/>
    <col min="3" max="3" width="16.625" style="0" customWidth="1"/>
  </cols>
  <sheetData>
    <row r="1" spans="1:3" ht="12.75">
      <c r="A1" s="238" t="s">
        <v>51</v>
      </c>
      <c r="B1" s="238"/>
      <c r="C1" s="238"/>
    </row>
    <row r="2" spans="1:3" ht="12.75">
      <c r="A2" s="238" t="s">
        <v>760</v>
      </c>
      <c r="B2" s="238"/>
      <c r="C2" s="238"/>
    </row>
    <row r="3" spans="1:3" ht="12.75">
      <c r="A3" s="238" t="s">
        <v>307</v>
      </c>
      <c r="B3" s="238"/>
      <c r="C3" s="238"/>
    </row>
    <row r="5" spans="1:3" ht="12.75">
      <c r="A5" s="238" t="s">
        <v>61</v>
      </c>
      <c r="B5" s="238"/>
      <c r="C5" s="238"/>
    </row>
    <row r="6" spans="1:3" ht="12.75">
      <c r="A6" s="238" t="s">
        <v>760</v>
      </c>
      <c r="B6" s="238"/>
      <c r="C6" s="238"/>
    </row>
    <row r="7" spans="1:3" ht="12.75">
      <c r="A7" s="238" t="s">
        <v>24</v>
      </c>
      <c r="B7" s="238"/>
      <c r="C7" s="238"/>
    </row>
    <row r="8" spans="2:3" ht="12.75">
      <c r="B8" s="1"/>
      <c r="C8" s="1"/>
    </row>
    <row r="9" spans="1:3" ht="16.5">
      <c r="A9" s="281" t="s">
        <v>798</v>
      </c>
      <c r="B9" s="281"/>
      <c r="C9" s="281"/>
    </row>
    <row r="10" spans="1:3" ht="16.5">
      <c r="A10" s="281" t="s">
        <v>56</v>
      </c>
      <c r="B10" s="281"/>
      <c r="C10" s="281"/>
    </row>
    <row r="11" spans="1:3" ht="16.5">
      <c r="A11" s="281" t="s">
        <v>57</v>
      </c>
      <c r="B11" s="281"/>
      <c r="C11" s="281"/>
    </row>
    <row r="12" spans="1:3" ht="16.5">
      <c r="A12" s="281" t="s">
        <v>58</v>
      </c>
      <c r="B12" s="281"/>
      <c r="C12" s="281"/>
    </row>
    <row r="13" spans="1:3" ht="16.5">
      <c r="A13" s="281" t="s">
        <v>59</v>
      </c>
      <c r="B13" s="281"/>
      <c r="C13" s="281"/>
    </row>
    <row r="14" spans="1:3" ht="16.5">
      <c r="A14" s="281" t="s">
        <v>60</v>
      </c>
      <c r="B14" s="281"/>
      <c r="C14" s="281"/>
    </row>
    <row r="15" spans="1:3" ht="16.5">
      <c r="A15" s="281" t="s">
        <v>809</v>
      </c>
      <c r="B15" s="281"/>
      <c r="C15" s="281"/>
    </row>
    <row r="16" spans="1:3" ht="16.5">
      <c r="A16" s="281"/>
      <c r="B16" s="281"/>
      <c r="C16" s="281"/>
    </row>
    <row r="17" spans="2:3" ht="12.75">
      <c r="B17" s="1"/>
      <c r="C17" s="4" t="s">
        <v>91</v>
      </c>
    </row>
    <row r="18" spans="2:3" ht="12.75">
      <c r="B18" s="1"/>
      <c r="C18" s="4"/>
    </row>
    <row r="19" spans="1:3" ht="15" customHeight="1">
      <c r="A19" s="282" t="s">
        <v>1090</v>
      </c>
      <c r="B19" s="237" t="s">
        <v>743</v>
      </c>
      <c r="C19" s="287" t="s">
        <v>873</v>
      </c>
    </row>
    <row r="20" spans="1:3" ht="12.75" customHeight="1">
      <c r="A20" s="282"/>
      <c r="B20" s="237"/>
      <c r="C20" s="288"/>
    </row>
    <row r="21" spans="1:3" ht="12.75" customHeight="1">
      <c r="A21" s="282"/>
      <c r="B21" s="237"/>
      <c r="C21" s="289"/>
    </row>
    <row r="22" spans="1:3" ht="18.75">
      <c r="A22" s="2">
        <v>1</v>
      </c>
      <c r="B22" s="2" t="s">
        <v>1095</v>
      </c>
      <c r="C22" s="3">
        <v>320</v>
      </c>
    </row>
    <row r="23" spans="1:3" ht="18.75">
      <c r="A23" s="2">
        <v>2</v>
      </c>
      <c r="B23" s="2" t="s">
        <v>1097</v>
      </c>
      <c r="C23" s="3">
        <v>320</v>
      </c>
    </row>
    <row r="24" spans="1:3" ht="18.75">
      <c r="A24" s="2">
        <v>3</v>
      </c>
      <c r="B24" s="2" t="s">
        <v>311</v>
      </c>
      <c r="C24" s="3">
        <v>320</v>
      </c>
    </row>
    <row r="25" spans="1:3" ht="18.75">
      <c r="A25" s="2"/>
      <c r="B25" s="2" t="s">
        <v>1091</v>
      </c>
      <c r="C25" s="3">
        <f>C22+C23+C24</f>
        <v>960</v>
      </c>
    </row>
  </sheetData>
  <sheetProtection/>
  <mergeCells count="17">
    <mergeCell ref="A6:C6"/>
    <mergeCell ref="A15:C15"/>
    <mergeCell ref="A9:C9"/>
    <mergeCell ref="A10:C10"/>
    <mergeCell ref="A11:C11"/>
    <mergeCell ref="A12:C12"/>
    <mergeCell ref="A1:C1"/>
    <mergeCell ref="A2:C2"/>
    <mergeCell ref="A3:C3"/>
    <mergeCell ref="A5:C5"/>
    <mergeCell ref="A7:C7"/>
    <mergeCell ref="A19:A21"/>
    <mergeCell ref="B19:B21"/>
    <mergeCell ref="C19:C21"/>
    <mergeCell ref="A13:C13"/>
    <mergeCell ref="A14:C14"/>
    <mergeCell ref="A16:C16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933FF"/>
  </sheetPr>
  <dimension ref="A1:C20"/>
  <sheetViews>
    <sheetView zoomScalePageLayoutView="0" workbookViewId="0" topLeftCell="A1">
      <selection activeCell="A7" sqref="A7:C7"/>
    </sheetView>
  </sheetViews>
  <sheetFormatPr defaultColWidth="9.00390625" defaultRowHeight="12.75"/>
  <cols>
    <col min="1" max="1" width="4.625" style="0" customWidth="1"/>
    <col min="2" max="2" width="62.00390625" style="0" customWidth="1"/>
    <col min="3" max="3" width="16.625" style="0" customWidth="1"/>
  </cols>
  <sheetData>
    <row r="1" spans="1:3" ht="12.75">
      <c r="A1" s="238" t="s">
        <v>703</v>
      </c>
      <c r="B1" s="238"/>
      <c r="C1" s="238"/>
    </row>
    <row r="2" spans="1:3" ht="12.75">
      <c r="A2" s="238" t="s">
        <v>760</v>
      </c>
      <c r="B2" s="238"/>
      <c r="C2" s="238"/>
    </row>
    <row r="3" spans="1:3" ht="12.75">
      <c r="A3" s="238" t="s">
        <v>307</v>
      </c>
      <c r="B3" s="238"/>
      <c r="C3" s="238"/>
    </row>
    <row r="5" spans="1:3" ht="12.75">
      <c r="A5" s="238" t="s">
        <v>64</v>
      </c>
      <c r="B5" s="238"/>
      <c r="C5" s="238"/>
    </row>
    <row r="6" spans="1:3" ht="12.75">
      <c r="A6" s="238" t="s">
        <v>760</v>
      </c>
      <c r="B6" s="238"/>
      <c r="C6" s="238"/>
    </row>
    <row r="7" spans="1:3" ht="12.75">
      <c r="A7" s="238" t="s">
        <v>24</v>
      </c>
      <c r="B7" s="238"/>
      <c r="C7" s="238"/>
    </row>
    <row r="8" spans="2:3" ht="12.75">
      <c r="B8" s="1"/>
      <c r="C8" s="1"/>
    </row>
    <row r="9" spans="1:3" ht="16.5">
      <c r="A9" s="281" t="s">
        <v>798</v>
      </c>
      <c r="B9" s="281"/>
      <c r="C9" s="281"/>
    </row>
    <row r="10" spans="1:3" ht="16.5">
      <c r="A10" s="281" t="s">
        <v>62</v>
      </c>
      <c r="B10" s="281"/>
      <c r="C10" s="281"/>
    </row>
    <row r="11" spans="1:3" ht="16.5">
      <c r="A11" s="281" t="s">
        <v>63</v>
      </c>
      <c r="B11" s="281"/>
      <c r="C11" s="281"/>
    </row>
    <row r="12" spans="1:3" ht="16.5">
      <c r="A12" s="281" t="s">
        <v>809</v>
      </c>
      <c r="B12" s="281"/>
      <c r="C12" s="281"/>
    </row>
    <row r="13" spans="1:3" ht="16.5">
      <c r="A13" s="281"/>
      <c r="B13" s="281"/>
      <c r="C13" s="281"/>
    </row>
    <row r="14" spans="2:3" ht="12.75">
      <c r="B14" s="1"/>
      <c r="C14" s="4" t="s">
        <v>91</v>
      </c>
    </row>
    <row r="15" spans="2:3" ht="12.75">
      <c r="B15" s="1"/>
      <c r="C15" s="4"/>
    </row>
    <row r="16" spans="1:3" ht="15" customHeight="1">
      <c r="A16" s="282" t="s">
        <v>1090</v>
      </c>
      <c r="B16" s="237" t="s">
        <v>743</v>
      </c>
      <c r="C16" s="287" t="s">
        <v>873</v>
      </c>
    </row>
    <row r="17" spans="1:3" ht="12.75" customHeight="1">
      <c r="A17" s="282"/>
      <c r="B17" s="237"/>
      <c r="C17" s="288"/>
    </row>
    <row r="18" spans="1:3" ht="12.75" customHeight="1">
      <c r="A18" s="282"/>
      <c r="B18" s="237"/>
      <c r="C18" s="289"/>
    </row>
    <row r="19" spans="1:3" ht="18.75">
      <c r="A19" s="2">
        <v>1</v>
      </c>
      <c r="B19" s="2" t="s">
        <v>311</v>
      </c>
      <c r="C19" s="3">
        <v>60.5</v>
      </c>
    </row>
    <row r="20" spans="1:3" ht="18.75">
      <c r="A20" s="2"/>
      <c r="B20" s="2" t="s">
        <v>1091</v>
      </c>
      <c r="C20" s="3">
        <f>C19</f>
        <v>60.5</v>
      </c>
    </row>
  </sheetData>
  <sheetProtection/>
  <mergeCells count="14">
    <mergeCell ref="A16:A18"/>
    <mergeCell ref="B16:B18"/>
    <mergeCell ref="C16:C18"/>
    <mergeCell ref="A9:C9"/>
    <mergeCell ref="A10:C10"/>
    <mergeCell ref="A11:C11"/>
    <mergeCell ref="A6:C6"/>
    <mergeCell ref="A7:C7"/>
    <mergeCell ref="A12:C12"/>
    <mergeCell ref="A13:C13"/>
    <mergeCell ref="A1:C1"/>
    <mergeCell ref="A2:C2"/>
    <mergeCell ref="A3:C3"/>
    <mergeCell ref="A5:C5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U118"/>
  <sheetViews>
    <sheetView zoomScalePageLayoutView="0" workbookViewId="0" topLeftCell="A11">
      <selection activeCell="G14" sqref="G14"/>
    </sheetView>
  </sheetViews>
  <sheetFormatPr defaultColWidth="9.00390625" defaultRowHeight="12.75"/>
  <cols>
    <col min="1" max="1" width="4.125" style="0" customWidth="1"/>
    <col min="2" max="2" width="4.75390625" style="0" customWidth="1"/>
    <col min="3" max="3" width="8.625" style="0" customWidth="1"/>
    <col min="4" max="4" width="2.625" style="0" customWidth="1"/>
    <col min="5" max="5" width="5.00390625" style="0" customWidth="1"/>
    <col min="6" max="6" width="4.125" style="0" customWidth="1"/>
    <col min="7" max="7" width="61.625" style="0" customWidth="1"/>
    <col min="8" max="8" width="5.25390625" style="0" hidden="1" customWidth="1"/>
    <col min="9" max="9" width="11.00390625" style="0" hidden="1" customWidth="1"/>
    <col min="10" max="10" width="4.375" style="0" hidden="1" customWidth="1"/>
    <col min="11" max="11" width="6.125" style="0" hidden="1" customWidth="1"/>
    <col min="12" max="12" width="5.25390625" style="0" hidden="1" customWidth="1"/>
    <col min="13" max="13" width="10.00390625" style="0" customWidth="1"/>
    <col min="14" max="17" width="10.75390625" style="0" hidden="1" customWidth="1"/>
    <col min="18" max="18" width="10.875" style="0" customWidth="1"/>
    <col min="19" max="19" width="10.125" style="0" customWidth="1"/>
    <col min="20" max="27" width="18.125" style="0" customWidth="1"/>
  </cols>
  <sheetData>
    <row r="1" spans="2:13" ht="12.75">
      <c r="B1" s="1"/>
      <c r="C1" s="1"/>
      <c r="D1" s="1"/>
      <c r="E1" s="1"/>
      <c r="F1" s="1"/>
      <c r="G1" s="18"/>
      <c r="H1" s="18"/>
      <c r="I1" s="18"/>
      <c r="J1" s="18"/>
      <c r="K1" s="18"/>
      <c r="L1" s="18"/>
      <c r="M1" s="18"/>
    </row>
    <row r="2" spans="1:19" ht="15.75">
      <c r="A2" s="239" t="s">
        <v>82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</row>
    <row r="3" spans="1:19" ht="15.75">
      <c r="A3" s="239" t="s">
        <v>83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</row>
    <row r="4" spans="1:19" ht="15.75">
      <c r="A4" s="239" t="s">
        <v>84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</row>
    <row r="5" spans="1:19" ht="15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2:19" ht="12.75">
      <c r="B6" s="1"/>
      <c r="C6" s="1"/>
      <c r="D6" s="1"/>
      <c r="E6" s="1"/>
      <c r="F6" s="1"/>
      <c r="G6" s="20"/>
      <c r="H6" s="1"/>
      <c r="I6" s="1"/>
      <c r="J6" s="1"/>
      <c r="K6" s="1"/>
      <c r="L6" s="1"/>
      <c r="M6" s="4"/>
      <c r="R6" s="1"/>
      <c r="S6" s="1" t="s">
        <v>42</v>
      </c>
    </row>
    <row r="7" spans="2:17" ht="12.75" hidden="1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2">
        <v>368015840</v>
      </c>
      <c r="N7" s="23">
        <v>87257549</v>
      </c>
      <c r="O7" s="23">
        <v>107437640</v>
      </c>
      <c r="P7" s="23">
        <v>71233650</v>
      </c>
      <c r="Q7" s="23">
        <v>102087001</v>
      </c>
    </row>
    <row r="8" spans="1:19" ht="12.75" customHeight="1">
      <c r="A8" s="224" t="s">
        <v>1088</v>
      </c>
      <c r="B8" s="227" t="s">
        <v>315</v>
      </c>
      <c r="C8" s="221"/>
      <c r="D8" s="221"/>
      <c r="E8" s="221"/>
      <c r="F8" s="243"/>
      <c r="G8" s="299" t="s">
        <v>327</v>
      </c>
      <c r="H8" s="24"/>
      <c r="I8" s="24"/>
      <c r="J8" s="24"/>
      <c r="K8" s="24"/>
      <c r="L8" s="24"/>
      <c r="M8" s="302" t="s">
        <v>86</v>
      </c>
      <c r="N8" s="305" t="s">
        <v>80</v>
      </c>
      <c r="O8" s="308" t="s">
        <v>81</v>
      </c>
      <c r="P8" s="111"/>
      <c r="Q8" s="111"/>
      <c r="R8" s="305" t="s">
        <v>85</v>
      </c>
      <c r="S8" s="308" t="s">
        <v>81</v>
      </c>
    </row>
    <row r="9" spans="1:19" ht="12.75">
      <c r="A9" s="225"/>
      <c r="B9" s="244"/>
      <c r="C9" s="245"/>
      <c r="D9" s="245"/>
      <c r="E9" s="245"/>
      <c r="F9" s="246"/>
      <c r="G9" s="300"/>
      <c r="H9" s="24"/>
      <c r="I9" s="24"/>
      <c r="J9" s="24"/>
      <c r="K9" s="24"/>
      <c r="L9" s="24"/>
      <c r="M9" s="303"/>
      <c r="N9" s="306"/>
      <c r="O9" s="309"/>
      <c r="P9" s="111"/>
      <c r="Q9" s="111"/>
      <c r="R9" s="306"/>
      <c r="S9" s="309"/>
    </row>
    <row r="10" spans="1:19" ht="12.75">
      <c r="A10" s="226"/>
      <c r="B10" s="247"/>
      <c r="C10" s="248"/>
      <c r="D10" s="248"/>
      <c r="E10" s="248"/>
      <c r="F10" s="249"/>
      <c r="G10" s="301"/>
      <c r="H10" s="24"/>
      <c r="I10" s="24"/>
      <c r="J10" s="24"/>
      <c r="K10" s="24"/>
      <c r="L10" s="24"/>
      <c r="M10" s="304"/>
      <c r="N10" s="307"/>
      <c r="O10" s="310"/>
      <c r="P10" s="111"/>
      <c r="Q10" s="111"/>
      <c r="R10" s="307"/>
      <c r="S10" s="310"/>
    </row>
    <row r="11" spans="1:19" ht="12.75">
      <c r="A11" s="6">
        <v>1</v>
      </c>
      <c r="B11" s="64">
        <v>2</v>
      </c>
      <c r="C11" s="64">
        <v>3</v>
      </c>
      <c r="D11" s="64">
        <v>4</v>
      </c>
      <c r="E11" s="64">
        <v>5</v>
      </c>
      <c r="F11" s="64">
        <v>6</v>
      </c>
      <c r="G11" s="65">
        <v>7</v>
      </c>
      <c r="H11" s="94"/>
      <c r="I11" s="94"/>
      <c r="J11" s="94"/>
      <c r="K11" s="94"/>
      <c r="L11" s="94"/>
      <c r="M11" s="67">
        <v>8</v>
      </c>
      <c r="N11" s="95"/>
      <c r="O11" s="95"/>
      <c r="P11" s="95"/>
      <c r="Q11" s="95"/>
      <c r="R11" s="112">
        <v>9</v>
      </c>
      <c r="S11" s="112">
        <v>10</v>
      </c>
    </row>
    <row r="12" spans="1:19" ht="19.5" customHeight="1">
      <c r="A12" s="6">
        <v>1</v>
      </c>
      <c r="B12" s="25" t="s">
        <v>328</v>
      </c>
      <c r="C12" s="25" t="s">
        <v>329</v>
      </c>
      <c r="D12" s="26" t="s">
        <v>330</v>
      </c>
      <c r="E12" s="25" t="s">
        <v>331</v>
      </c>
      <c r="F12" s="25" t="s">
        <v>328</v>
      </c>
      <c r="G12" s="27" t="s">
        <v>332</v>
      </c>
      <c r="H12" s="28" t="s">
        <v>333</v>
      </c>
      <c r="I12" s="28" t="s">
        <v>329</v>
      </c>
      <c r="J12" s="28" t="s">
        <v>333</v>
      </c>
      <c r="K12" s="28" t="s">
        <v>333</v>
      </c>
      <c r="L12" s="28" t="s">
        <v>333</v>
      </c>
      <c r="M12" s="39">
        <f>M13+M22+M35+M41+M47+M51+M55+M33+M73</f>
        <v>237153.9</v>
      </c>
      <c r="N12" s="42">
        <v>7939739</v>
      </c>
      <c r="O12" s="42">
        <v>8802950</v>
      </c>
      <c r="P12" s="42">
        <v>13097030</v>
      </c>
      <c r="Q12" s="42">
        <v>13653881</v>
      </c>
      <c r="R12" s="39">
        <f>R13+R22+R35+R41+R47+R51+R55+R33+R73</f>
        <v>237132.3</v>
      </c>
      <c r="S12" s="39">
        <f>S13+S22+S35+S41+S47+S51+S55+S33+S73</f>
        <v>-21.6</v>
      </c>
    </row>
    <row r="13" spans="1:19" ht="12.75">
      <c r="A13" s="6">
        <f>A12+1</f>
        <v>2</v>
      </c>
      <c r="B13" s="25" t="s">
        <v>334</v>
      </c>
      <c r="C13" s="25" t="s">
        <v>335</v>
      </c>
      <c r="D13" s="25" t="s">
        <v>330</v>
      </c>
      <c r="E13" s="25" t="s">
        <v>331</v>
      </c>
      <c r="F13" s="25" t="s">
        <v>328</v>
      </c>
      <c r="G13" s="33" t="s">
        <v>336</v>
      </c>
      <c r="H13" s="25" t="s">
        <v>333</v>
      </c>
      <c r="I13" s="25" t="s">
        <v>335</v>
      </c>
      <c r="J13" s="25" t="s">
        <v>333</v>
      </c>
      <c r="K13" s="25" t="s">
        <v>333</v>
      </c>
      <c r="L13" s="25" t="s">
        <v>333</v>
      </c>
      <c r="M13" s="32">
        <f>M14+M17</f>
        <v>219972.3</v>
      </c>
      <c r="N13" s="30">
        <v>6524739</v>
      </c>
      <c r="O13" s="30">
        <v>6314400</v>
      </c>
      <c r="P13" s="30">
        <v>10662030</v>
      </c>
      <c r="Q13" s="30">
        <v>10660531</v>
      </c>
      <c r="R13" s="32">
        <f>R14+R17</f>
        <v>219972.3</v>
      </c>
      <c r="S13" s="32">
        <f>S14+S17</f>
        <v>0</v>
      </c>
    </row>
    <row r="14" spans="1:19" ht="12.75">
      <c r="A14" s="6">
        <f aca="true" t="shared" si="0" ref="A14:A77">A13+1</f>
        <v>3</v>
      </c>
      <c r="B14" s="25" t="s">
        <v>334</v>
      </c>
      <c r="C14" s="25" t="s">
        <v>337</v>
      </c>
      <c r="D14" s="25" t="s">
        <v>330</v>
      </c>
      <c r="E14" s="25" t="s">
        <v>331</v>
      </c>
      <c r="F14" s="25" t="s">
        <v>338</v>
      </c>
      <c r="G14" s="33" t="s">
        <v>339</v>
      </c>
      <c r="H14" s="25" t="s">
        <v>333</v>
      </c>
      <c r="I14" s="25" t="s">
        <v>337</v>
      </c>
      <c r="J14" s="25" t="s">
        <v>333</v>
      </c>
      <c r="K14" s="25" t="s">
        <v>333</v>
      </c>
      <c r="L14" s="25" t="s">
        <v>333</v>
      </c>
      <c r="M14" s="32">
        <f>M15</f>
        <v>24922</v>
      </c>
      <c r="N14" s="30">
        <v>76000</v>
      </c>
      <c r="O14" s="30">
        <v>105000</v>
      </c>
      <c r="P14" s="30">
        <v>105000</v>
      </c>
      <c r="Q14" s="30">
        <v>105000</v>
      </c>
      <c r="R14" s="32">
        <f>R15</f>
        <v>24922</v>
      </c>
      <c r="S14" s="32">
        <f>S15</f>
        <v>0</v>
      </c>
    </row>
    <row r="15" spans="1:19" ht="24.75" customHeight="1">
      <c r="A15" s="6">
        <f t="shared" si="0"/>
        <v>4</v>
      </c>
      <c r="B15" s="25" t="s">
        <v>334</v>
      </c>
      <c r="C15" s="25" t="s">
        <v>340</v>
      </c>
      <c r="D15" s="25" t="s">
        <v>330</v>
      </c>
      <c r="E15" s="25" t="s">
        <v>331</v>
      </c>
      <c r="F15" s="25" t="s">
        <v>338</v>
      </c>
      <c r="G15" s="33" t="s">
        <v>341</v>
      </c>
      <c r="H15" s="25" t="s">
        <v>333</v>
      </c>
      <c r="I15" s="25" t="s">
        <v>340</v>
      </c>
      <c r="J15" s="25" t="s">
        <v>333</v>
      </c>
      <c r="K15" s="25" t="s">
        <v>333</v>
      </c>
      <c r="L15" s="25" t="s">
        <v>333</v>
      </c>
      <c r="M15" s="32">
        <f>M16</f>
        <v>24922</v>
      </c>
      <c r="N15" s="30">
        <v>76000</v>
      </c>
      <c r="O15" s="30">
        <v>105000</v>
      </c>
      <c r="P15" s="30">
        <v>105000</v>
      </c>
      <c r="Q15" s="30">
        <v>105000</v>
      </c>
      <c r="R15" s="32">
        <f>R16</f>
        <v>24922</v>
      </c>
      <c r="S15" s="32">
        <f>S16</f>
        <v>0</v>
      </c>
    </row>
    <row r="16" spans="1:19" ht="24">
      <c r="A16" s="6">
        <f t="shared" si="0"/>
        <v>5</v>
      </c>
      <c r="B16" s="34" t="s">
        <v>334</v>
      </c>
      <c r="C16" s="34" t="s">
        <v>342</v>
      </c>
      <c r="D16" s="34" t="s">
        <v>343</v>
      </c>
      <c r="E16" s="34" t="s">
        <v>331</v>
      </c>
      <c r="F16" s="34" t="s">
        <v>338</v>
      </c>
      <c r="G16" s="35" t="s">
        <v>344</v>
      </c>
      <c r="H16" s="34" t="s">
        <v>334</v>
      </c>
      <c r="I16" s="34" t="s">
        <v>342</v>
      </c>
      <c r="J16" s="34" t="s">
        <v>343</v>
      </c>
      <c r="K16" s="34" t="s">
        <v>331</v>
      </c>
      <c r="L16" s="34" t="s">
        <v>338</v>
      </c>
      <c r="M16" s="36">
        <v>24922</v>
      </c>
      <c r="N16" s="37">
        <v>76000</v>
      </c>
      <c r="O16" s="37">
        <v>105000</v>
      </c>
      <c r="P16" s="37">
        <v>105000</v>
      </c>
      <c r="Q16" s="37">
        <v>105000</v>
      </c>
      <c r="R16" s="36">
        <v>24922</v>
      </c>
      <c r="S16" s="113">
        <f>R16-M16</f>
        <v>0</v>
      </c>
    </row>
    <row r="17" spans="1:19" ht="12.75">
      <c r="A17" s="6">
        <f t="shared" si="0"/>
        <v>6</v>
      </c>
      <c r="B17" s="25" t="s">
        <v>334</v>
      </c>
      <c r="C17" s="25" t="s">
        <v>345</v>
      </c>
      <c r="D17" s="25" t="s">
        <v>346</v>
      </c>
      <c r="E17" s="25" t="s">
        <v>331</v>
      </c>
      <c r="F17" s="25" t="s">
        <v>338</v>
      </c>
      <c r="G17" s="33" t="s">
        <v>347</v>
      </c>
      <c r="H17" s="25" t="s">
        <v>333</v>
      </c>
      <c r="I17" s="25" t="s">
        <v>345</v>
      </c>
      <c r="J17" s="25" t="s">
        <v>333</v>
      </c>
      <c r="K17" s="25" t="s">
        <v>333</v>
      </c>
      <c r="L17" s="25" t="s">
        <v>333</v>
      </c>
      <c r="M17" s="32">
        <f>M18+M20+M21</f>
        <v>195050.3</v>
      </c>
      <c r="N17" s="30">
        <v>6448739</v>
      </c>
      <c r="O17" s="30">
        <v>6209400</v>
      </c>
      <c r="P17" s="30">
        <v>10557030</v>
      </c>
      <c r="Q17" s="30">
        <v>10555531</v>
      </c>
      <c r="R17" s="32">
        <f>R18+R20+R21</f>
        <v>195050.3</v>
      </c>
      <c r="S17" s="32">
        <f>S18+S20+S21</f>
        <v>0</v>
      </c>
    </row>
    <row r="18" spans="1:19" ht="49.5" customHeight="1">
      <c r="A18" s="6">
        <f t="shared" si="0"/>
        <v>7</v>
      </c>
      <c r="B18" s="34" t="s">
        <v>334</v>
      </c>
      <c r="C18" s="34" t="s">
        <v>592</v>
      </c>
      <c r="D18" s="34" t="s">
        <v>346</v>
      </c>
      <c r="E18" s="34" t="s">
        <v>331</v>
      </c>
      <c r="F18" s="34" t="s">
        <v>338</v>
      </c>
      <c r="G18" s="62" t="s">
        <v>593</v>
      </c>
      <c r="H18" s="25" t="s">
        <v>333</v>
      </c>
      <c r="I18" s="25" t="s">
        <v>348</v>
      </c>
      <c r="J18" s="25" t="s">
        <v>333</v>
      </c>
      <c r="K18" s="25" t="s">
        <v>333</v>
      </c>
      <c r="L18" s="25" t="s">
        <v>333</v>
      </c>
      <c r="M18" s="36">
        <v>195050.3</v>
      </c>
      <c r="N18" s="37">
        <v>6448239</v>
      </c>
      <c r="O18" s="37">
        <v>6207900</v>
      </c>
      <c r="P18" s="37">
        <v>10555530</v>
      </c>
      <c r="Q18" s="37">
        <v>10555031</v>
      </c>
      <c r="R18" s="36">
        <v>195050.3</v>
      </c>
      <c r="S18" s="113">
        <f>R18-M18</f>
        <v>0</v>
      </c>
    </row>
    <row r="19" spans="1:19" ht="78" customHeight="1">
      <c r="A19" s="6">
        <v>8</v>
      </c>
      <c r="B19" s="34" t="s">
        <v>334</v>
      </c>
      <c r="C19" s="34" t="s">
        <v>348</v>
      </c>
      <c r="D19" s="34" t="s">
        <v>346</v>
      </c>
      <c r="E19" s="34" t="s">
        <v>331</v>
      </c>
      <c r="F19" s="34" t="s">
        <v>338</v>
      </c>
      <c r="G19" s="62" t="s">
        <v>594</v>
      </c>
      <c r="H19" s="34" t="s">
        <v>333</v>
      </c>
      <c r="I19" s="34" t="s">
        <v>629</v>
      </c>
      <c r="J19" s="34" t="s">
        <v>333</v>
      </c>
      <c r="K19" s="34" t="s">
        <v>333</v>
      </c>
      <c r="L19" s="34" t="s">
        <v>333</v>
      </c>
      <c r="M19" s="36">
        <v>0</v>
      </c>
      <c r="N19" s="37">
        <v>2000</v>
      </c>
      <c r="O19" s="37">
        <v>7500</v>
      </c>
      <c r="P19" s="37">
        <v>10500</v>
      </c>
      <c r="Q19" s="37">
        <v>10000</v>
      </c>
      <c r="R19" s="36">
        <v>0</v>
      </c>
      <c r="S19" s="113">
        <f>R19-M19</f>
        <v>0</v>
      </c>
    </row>
    <row r="20" spans="1:19" ht="27" customHeight="1">
      <c r="A20" s="6">
        <f t="shared" si="0"/>
        <v>9</v>
      </c>
      <c r="B20" s="34" t="s">
        <v>334</v>
      </c>
      <c r="C20" s="34" t="s">
        <v>630</v>
      </c>
      <c r="D20" s="34" t="s">
        <v>346</v>
      </c>
      <c r="E20" s="34" t="s">
        <v>331</v>
      </c>
      <c r="F20" s="34" t="s">
        <v>338</v>
      </c>
      <c r="G20" s="62" t="s">
        <v>595</v>
      </c>
      <c r="H20" s="34"/>
      <c r="I20" s="34"/>
      <c r="J20" s="34"/>
      <c r="K20" s="34"/>
      <c r="L20" s="34"/>
      <c r="M20" s="36">
        <v>0</v>
      </c>
      <c r="N20" s="37"/>
      <c r="O20" s="37"/>
      <c r="P20" s="37"/>
      <c r="Q20" s="37"/>
      <c r="R20" s="36">
        <v>0</v>
      </c>
      <c r="S20" s="113">
        <f>R20-M20</f>
        <v>0</v>
      </c>
    </row>
    <row r="21" spans="1:19" ht="62.25" customHeight="1">
      <c r="A21" s="6">
        <f t="shared" si="0"/>
        <v>10</v>
      </c>
      <c r="B21" s="34" t="s">
        <v>334</v>
      </c>
      <c r="C21" s="34" t="s">
        <v>631</v>
      </c>
      <c r="D21" s="34" t="s">
        <v>346</v>
      </c>
      <c r="E21" s="34" t="s">
        <v>331</v>
      </c>
      <c r="F21" s="34" t="s">
        <v>338</v>
      </c>
      <c r="G21" s="62" t="s">
        <v>14</v>
      </c>
      <c r="H21" s="34"/>
      <c r="I21" s="34"/>
      <c r="J21" s="34"/>
      <c r="K21" s="34"/>
      <c r="L21" s="34"/>
      <c r="M21" s="36">
        <v>0</v>
      </c>
      <c r="N21" s="37"/>
      <c r="O21" s="37"/>
      <c r="P21" s="37"/>
      <c r="Q21" s="37"/>
      <c r="R21" s="36">
        <v>0</v>
      </c>
      <c r="S21" s="113">
        <f>R21-M21</f>
        <v>0</v>
      </c>
    </row>
    <row r="22" spans="1:19" ht="14.25">
      <c r="A22" s="6">
        <v>11</v>
      </c>
      <c r="B22" s="25" t="s">
        <v>328</v>
      </c>
      <c r="C22" s="25" t="s">
        <v>817</v>
      </c>
      <c r="D22" s="25" t="s">
        <v>330</v>
      </c>
      <c r="E22" s="25" t="s">
        <v>331</v>
      </c>
      <c r="F22" s="25" t="s">
        <v>328</v>
      </c>
      <c r="G22" s="33" t="s">
        <v>818</v>
      </c>
      <c r="H22" s="38" t="s">
        <v>333</v>
      </c>
      <c r="I22" s="38" t="s">
        <v>817</v>
      </c>
      <c r="J22" s="38" t="s">
        <v>333</v>
      </c>
      <c r="K22" s="38" t="s">
        <v>333</v>
      </c>
      <c r="L22" s="38" t="s">
        <v>333</v>
      </c>
      <c r="M22" s="32">
        <f>M23+M26+M31</f>
        <v>2553.3999999999996</v>
      </c>
      <c r="N22" s="30">
        <v>300000</v>
      </c>
      <c r="O22" s="30">
        <v>500000</v>
      </c>
      <c r="P22" s="30">
        <v>500000</v>
      </c>
      <c r="Q22" s="30">
        <v>500000</v>
      </c>
      <c r="R22" s="32">
        <f>R23+R26+R31</f>
        <v>2531.7999999999997</v>
      </c>
      <c r="S22" s="32">
        <f>S23+S26+S31</f>
        <v>-21.6</v>
      </c>
    </row>
    <row r="23" spans="1:19" ht="16.5" customHeight="1">
      <c r="A23" s="6">
        <f t="shared" si="0"/>
        <v>12</v>
      </c>
      <c r="B23" s="25" t="s">
        <v>334</v>
      </c>
      <c r="C23" s="25" t="s">
        <v>819</v>
      </c>
      <c r="D23" s="25" t="s">
        <v>343</v>
      </c>
      <c r="E23" s="25" t="s">
        <v>331</v>
      </c>
      <c r="F23" s="25" t="s">
        <v>338</v>
      </c>
      <c r="G23" s="33" t="s">
        <v>820</v>
      </c>
      <c r="H23" s="25" t="s">
        <v>333</v>
      </c>
      <c r="I23" s="25" t="s">
        <v>819</v>
      </c>
      <c r="J23" s="25" t="s">
        <v>333</v>
      </c>
      <c r="K23" s="25" t="s">
        <v>333</v>
      </c>
      <c r="L23" s="25" t="s">
        <v>333</v>
      </c>
      <c r="M23" s="32">
        <f>M24+M25</f>
        <v>2500</v>
      </c>
      <c r="N23" s="30">
        <v>300000</v>
      </c>
      <c r="O23" s="30">
        <v>500000</v>
      </c>
      <c r="P23" s="30">
        <v>500000</v>
      </c>
      <c r="Q23" s="30">
        <v>500000</v>
      </c>
      <c r="R23" s="32">
        <f>R24+R25</f>
        <v>2500</v>
      </c>
      <c r="S23" s="32">
        <f>S24+S25</f>
        <v>0</v>
      </c>
    </row>
    <row r="24" spans="1:19" ht="16.5" customHeight="1">
      <c r="A24" s="6">
        <f t="shared" si="0"/>
        <v>13</v>
      </c>
      <c r="B24" s="34" t="s">
        <v>334</v>
      </c>
      <c r="C24" s="34" t="s">
        <v>429</v>
      </c>
      <c r="D24" s="34" t="s">
        <v>343</v>
      </c>
      <c r="E24" s="34" t="s">
        <v>331</v>
      </c>
      <c r="F24" s="34" t="s">
        <v>338</v>
      </c>
      <c r="G24" s="35" t="s">
        <v>820</v>
      </c>
      <c r="H24" s="34"/>
      <c r="I24" s="34"/>
      <c r="J24" s="34"/>
      <c r="K24" s="34"/>
      <c r="L24" s="34"/>
      <c r="M24" s="36">
        <v>2500</v>
      </c>
      <c r="N24" s="30"/>
      <c r="O24" s="30"/>
      <c r="P24" s="30"/>
      <c r="Q24" s="30"/>
      <c r="R24" s="36">
        <v>2500</v>
      </c>
      <c r="S24" s="113">
        <f>R24-M24</f>
        <v>0</v>
      </c>
    </row>
    <row r="25" spans="1:19" ht="25.5" customHeight="1">
      <c r="A25" s="6">
        <f t="shared" si="0"/>
        <v>14</v>
      </c>
      <c r="B25" s="34" t="s">
        <v>334</v>
      </c>
      <c r="C25" s="34" t="s">
        <v>430</v>
      </c>
      <c r="D25" s="34" t="s">
        <v>343</v>
      </c>
      <c r="E25" s="34" t="s">
        <v>331</v>
      </c>
      <c r="F25" s="34" t="s">
        <v>338</v>
      </c>
      <c r="G25" s="35" t="s">
        <v>431</v>
      </c>
      <c r="H25" s="34"/>
      <c r="I25" s="34"/>
      <c r="J25" s="34"/>
      <c r="K25" s="34"/>
      <c r="L25" s="34"/>
      <c r="M25" s="36"/>
      <c r="N25" s="30"/>
      <c r="O25" s="30"/>
      <c r="P25" s="30"/>
      <c r="Q25" s="30"/>
      <c r="R25" s="36"/>
      <c r="S25" s="107"/>
    </row>
    <row r="26" spans="1:19" ht="16.5" customHeight="1">
      <c r="A26" s="6">
        <f t="shared" si="0"/>
        <v>15</v>
      </c>
      <c r="B26" s="25" t="s">
        <v>334</v>
      </c>
      <c r="C26" s="25" t="s">
        <v>821</v>
      </c>
      <c r="D26" s="25" t="s">
        <v>346</v>
      </c>
      <c r="E26" s="25" t="s">
        <v>331</v>
      </c>
      <c r="F26" s="25" t="s">
        <v>338</v>
      </c>
      <c r="G26" s="33" t="s">
        <v>822</v>
      </c>
      <c r="H26" s="25"/>
      <c r="I26" s="25"/>
      <c r="J26" s="25"/>
      <c r="K26" s="25"/>
      <c r="L26" s="25"/>
      <c r="M26" s="32">
        <f>M30</f>
        <v>22.2</v>
      </c>
      <c r="N26" s="30"/>
      <c r="O26" s="30"/>
      <c r="P26" s="30"/>
      <c r="Q26" s="30"/>
      <c r="R26" s="32">
        <f>R30</f>
        <v>22.2</v>
      </c>
      <c r="S26" s="32">
        <f>S30</f>
        <v>0</v>
      </c>
    </row>
    <row r="27" spans="1:19" ht="42.75" hidden="1">
      <c r="A27" s="6">
        <f t="shared" si="0"/>
        <v>16</v>
      </c>
      <c r="B27" s="25" t="s">
        <v>334</v>
      </c>
      <c r="C27" s="25" t="s">
        <v>823</v>
      </c>
      <c r="D27" s="25" t="s">
        <v>330</v>
      </c>
      <c r="E27" s="25" t="s">
        <v>331</v>
      </c>
      <c r="F27" s="25" t="s">
        <v>328</v>
      </c>
      <c r="G27" s="31" t="s">
        <v>824</v>
      </c>
      <c r="H27" s="25" t="s">
        <v>333</v>
      </c>
      <c r="I27" s="25" t="s">
        <v>823</v>
      </c>
      <c r="J27" s="25" t="s">
        <v>333</v>
      </c>
      <c r="K27" s="25" t="s">
        <v>333</v>
      </c>
      <c r="L27" s="25" t="s">
        <v>333</v>
      </c>
      <c r="M27" s="32">
        <f>M28</f>
        <v>0</v>
      </c>
      <c r="N27" s="30">
        <v>0</v>
      </c>
      <c r="O27" s="30">
        <v>10000</v>
      </c>
      <c r="P27" s="30">
        <v>20000</v>
      </c>
      <c r="Q27" s="30">
        <v>20000</v>
      </c>
      <c r="R27" s="32">
        <f>R28</f>
        <v>0</v>
      </c>
      <c r="S27" s="107"/>
    </row>
    <row r="28" spans="1:19" ht="12.75" hidden="1">
      <c r="A28" s="6">
        <f t="shared" si="0"/>
        <v>17</v>
      </c>
      <c r="B28" s="25" t="s">
        <v>334</v>
      </c>
      <c r="C28" s="25" t="s">
        <v>825</v>
      </c>
      <c r="D28" s="25" t="s">
        <v>330</v>
      </c>
      <c r="E28" s="25" t="s">
        <v>331</v>
      </c>
      <c r="F28" s="25" t="s">
        <v>338</v>
      </c>
      <c r="G28" s="33" t="s">
        <v>826</v>
      </c>
      <c r="H28" s="25" t="s">
        <v>333</v>
      </c>
      <c r="I28" s="25" t="s">
        <v>825</v>
      </c>
      <c r="J28" s="25" t="s">
        <v>333</v>
      </c>
      <c r="K28" s="25" t="s">
        <v>333</v>
      </c>
      <c r="L28" s="25" t="s">
        <v>333</v>
      </c>
      <c r="M28" s="32">
        <f>M29</f>
        <v>0</v>
      </c>
      <c r="N28" s="30">
        <v>0</v>
      </c>
      <c r="O28" s="30">
        <v>10000</v>
      </c>
      <c r="P28" s="30">
        <v>20000</v>
      </c>
      <c r="Q28" s="30">
        <v>20000</v>
      </c>
      <c r="R28" s="32">
        <f>R29</f>
        <v>0</v>
      </c>
      <c r="S28" s="107"/>
    </row>
    <row r="29" spans="1:19" ht="24" hidden="1">
      <c r="A29" s="6">
        <f t="shared" si="0"/>
        <v>18</v>
      </c>
      <c r="B29" s="25" t="s">
        <v>334</v>
      </c>
      <c r="C29" s="25" t="s">
        <v>827</v>
      </c>
      <c r="D29" s="25" t="s">
        <v>828</v>
      </c>
      <c r="E29" s="25" t="s">
        <v>331</v>
      </c>
      <c r="F29" s="25" t="s">
        <v>338</v>
      </c>
      <c r="G29" s="33" t="s">
        <v>829</v>
      </c>
      <c r="H29" s="25"/>
      <c r="I29" s="25"/>
      <c r="J29" s="25"/>
      <c r="K29" s="25"/>
      <c r="L29" s="25"/>
      <c r="M29" s="32"/>
      <c r="N29" s="37"/>
      <c r="O29" s="37"/>
      <c r="P29" s="37"/>
      <c r="Q29" s="37"/>
      <c r="R29" s="32"/>
      <c r="S29" s="107"/>
    </row>
    <row r="30" spans="1:19" ht="12.75">
      <c r="A30" s="6">
        <f t="shared" si="0"/>
        <v>19</v>
      </c>
      <c r="B30" s="34" t="s">
        <v>334</v>
      </c>
      <c r="C30" s="34" t="s">
        <v>432</v>
      </c>
      <c r="D30" s="34" t="s">
        <v>346</v>
      </c>
      <c r="E30" s="34" t="s">
        <v>331</v>
      </c>
      <c r="F30" s="34" t="s">
        <v>338</v>
      </c>
      <c r="G30" s="35" t="s">
        <v>822</v>
      </c>
      <c r="H30" s="34"/>
      <c r="I30" s="34"/>
      <c r="J30" s="34"/>
      <c r="K30" s="34"/>
      <c r="L30" s="34"/>
      <c r="M30" s="36">
        <v>22.2</v>
      </c>
      <c r="N30" s="37"/>
      <c r="O30" s="37"/>
      <c r="P30" s="37"/>
      <c r="Q30" s="37"/>
      <c r="R30" s="36">
        <v>22.2</v>
      </c>
      <c r="S30" s="113">
        <f>R30-M30</f>
        <v>0</v>
      </c>
    </row>
    <row r="31" spans="1:19" ht="24">
      <c r="A31" s="6">
        <f t="shared" si="0"/>
        <v>20</v>
      </c>
      <c r="B31" s="25" t="s">
        <v>334</v>
      </c>
      <c r="C31" s="25" t="s">
        <v>632</v>
      </c>
      <c r="D31" s="25" t="s">
        <v>343</v>
      </c>
      <c r="E31" s="25" t="s">
        <v>331</v>
      </c>
      <c r="F31" s="25" t="s">
        <v>338</v>
      </c>
      <c r="G31" s="77" t="s">
        <v>15</v>
      </c>
      <c r="H31" s="34"/>
      <c r="I31" s="34"/>
      <c r="J31" s="34"/>
      <c r="K31" s="34"/>
      <c r="L31" s="34"/>
      <c r="M31" s="32">
        <f>M32</f>
        <v>31.2</v>
      </c>
      <c r="N31" s="37"/>
      <c r="O31" s="37"/>
      <c r="P31" s="37"/>
      <c r="Q31" s="37"/>
      <c r="R31" s="32">
        <f>R32</f>
        <v>9.6</v>
      </c>
      <c r="S31" s="32">
        <f>S32</f>
        <v>-21.6</v>
      </c>
    </row>
    <row r="32" spans="1:19" ht="24">
      <c r="A32" s="6">
        <f t="shared" si="0"/>
        <v>21</v>
      </c>
      <c r="B32" s="34" t="s">
        <v>334</v>
      </c>
      <c r="C32" s="78" t="s">
        <v>634</v>
      </c>
      <c r="D32" s="78" t="s">
        <v>343</v>
      </c>
      <c r="E32" s="78" t="s">
        <v>331</v>
      </c>
      <c r="F32" s="78" t="s">
        <v>338</v>
      </c>
      <c r="G32" s="79" t="s">
        <v>633</v>
      </c>
      <c r="H32" s="34"/>
      <c r="I32" s="34"/>
      <c r="J32" s="34"/>
      <c r="K32" s="34"/>
      <c r="L32" s="34"/>
      <c r="M32" s="36">
        <v>31.2</v>
      </c>
      <c r="N32" s="37"/>
      <c r="O32" s="37"/>
      <c r="P32" s="37"/>
      <c r="Q32" s="37"/>
      <c r="R32" s="114">
        <v>9.6</v>
      </c>
      <c r="S32" s="113">
        <f>R32-M32</f>
        <v>-21.6</v>
      </c>
    </row>
    <row r="33" spans="1:19" ht="12.75">
      <c r="A33" s="6">
        <f t="shared" si="0"/>
        <v>22</v>
      </c>
      <c r="B33" s="34" t="s">
        <v>334</v>
      </c>
      <c r="C33" s="34" t="s">
        <v>635</v>
      </c>
      <c r="D33" s="34" t="s">
        <v>346</v>
      </c>
      <c r="E33" s="34" t="s">
        <v>331</v>
      </c>
      <c r="F33" s="34" t="s">
        <v>338</v>
      </c>
      <c r="G33" s="80" t="s">
        <v>636</v>
      </c>
      <c r="H33" s="34"/>
      <c r="I33" s="34"/>
      <c r="J33" s="34"/>
      <c r="K33" s="34"/>
      <c r="L33" s="34"/>
      <c r="M33" s="32">
        <f>M34</f>
        <v>48.2</v>
      </c>
      <c r="N33" s="37"/>
      <c r="O33" s="37"/>
      <c r="P33" s="37"/>
      <c r="Q33" s="37"/>
      <c r="R33" s="32">
        <f>R34</f>
        <v>48.2</v>
      </c>
      <c r="S33" s="32">
        <f>S34</f>
        <v>0</v>
      </c>
    </row>
    <row r="34" spans="1:19" ht="27.75" customHeight="1">
      <c r="A34" s="6">
        <f t="shared" si="0"/>
        <v>23</v>
      </c>
      <c r="B34" s="34" t="s">
        <v>334</v>
      </c>
      <c r="C34" s="34" t="s">
        <v>637</v>
      </c>
      <c r="D34" s="34" t="s">
        <v>346</v>
      </c>
      <c r="E34" s="81" t="s">
        <v>331</v>
      </c>
      <c r="F34" s="81" t="s">
        <v>338</v>
      </c>
      <c r="G34" s="61" t="s">
        <v>638</v>
      </c>
      <c r="H34" s="34"/>
      <c r="I34" s="34"/>
      <c r="J34" s="34"/>
      <c r="K34" s="34"/>
      <c r="L34" s="34"/>
      <c r="M34" s="36">
        <v>48.2</v>
      </c>
      <c r="N34" s="37"/>
      <c r="O34" s="37"/>
      <c r="P34" s="37"/>
      <c r="Q34" s="37"/>
      <c r="R34" s="36">
        <v>48.2</v>
      </c>
      <c r="S34" s="113">
        <f>R34-M34</f>
        <v>0</v>
      </c>
    </row>
    <row r="35" spans="1:19" ht="27" customHeight="1">
      <c r="A35" s="6">
        <f t="shared" si="0"/>
        <v>24</v>
      </c>
      <c r="B35" s="25" t="s">
        <v>328</v>
      </c>
      <c r="C35" s="25" t="s">
        <v>831</v>
      </c>
      <c r="D35" s="25" t="s">
        <v>330</v>
      </c>
      <c r="E35" s="25" t="s">
        <v>331</v>
      </c>
      <c r="F35" s="25" t="s">
        <v>328</v>
      </c>
      <c r="G35" s="33" t="s">
        <v>832</v>
      </c>
      <c r="H35" s="25" t="s">
        <v>333</v>
      </c>
      <c r="I35" s="25" t="s">
        <v>831</v>
      </c>
      <c r="J35" s="25" t="s">
        <v>333</v>
      </c>
      <c r="K35" s="25" t="s">
        <v>333</v>
      </c>
      <c r="L35" s="25" t="s">
        <v>333</v>
      </c>
      <c r="M35" s="32">
        <f>M36</f>
        <v>9585</v>
      </c>
      <c r="N35" s="30">
        <v>105000</v>
      </c>
      <c r="O35" s="30">
        <v>1230250</v>
      </c>
      <c r="P35" s="30">
        <v>1130250</v>
      </c>
      <c r="Q35" s="30">
        <v>1489500</v>
      </c>
      <c r="R35" s="32">
        <f>R36</f>
        <v>9585</v>
      </c>
      <c r="S35" s="115">
        <f aca="true" t="shared" si="1" ref="S35:S46">R35-M35</f>
        <v>0</v>
      </c>
    </row>
    <row r="36" spans="1:19" ht="60" customHeight="1">
      <c r="A36" s="6">
        <f t="shared" si="0"/>
        <v>25</v>
      </c>
      <c r="B36" s="25" t="s">
        <v>897</v>
      </c>
      <c r="C36" s="25" t="s">
        <v>833</v>
      </c>
      <c r="D36" s="25" t="s">
        <v>330</v>
      </c>
      <c r="E36" s="25" t="s">
        <v>331</v>
      </c>
      <c r="F36" s="25" t="s">
        <v>834</v>
      </c>
      <c r="G36" s="33" t="s">
        <v>422</v>
      </c>
      <c r="H36" s="25"/>
      <c r="I36" s="25"/>
      <c r="J36" s="25"/>
      <c r="K36" s="25"/>
      <c r="L36" s="25"/>
      <c r="M36" s="32">
        <f>M37+M39</f>
        <v>9585</v>
      </c>
      <c r="N36" s="30"/>
      <c r="O36" s="30"/>
      <c r="P36" s="30"/>
      <c r="Q36" s="30"/>
      <c r="R36" s="32">
        <f>R37+R39</f>
        <v>9585</v>
      </c>
      <c r="S36" s="115">
        <f t="shared" si="1"/>
        <v>0</v>
      </c>
    </row>
    <row r="37" spans="1:19" ht="39.75" customHeight="1">
      <c r="A37" s="6">
        <f t="shared" si="0"/>
        <v>26</v>
      </c>
      <c r="B37" s="25" t="s">
        <v>897</v>
      </c>
      <c r="C37" s="25" t="s">
        <v>835</v>
      </c>
      <c r="D37" s="25" t="s">
        <v>330</v>
      </c>
      <c r="E37" s="25" t="s">
        <v>331</v>
      </c>
      <c r="F37" s="25" t="s">
        <v>834</v>
      </c>
      <c r="G37" s="33" t="s">
        <v>681</v>
      </c>
      <c r="H37" s="25"/>
      <c r="I37" s="25"/>
      <c r="J37" s="25"/>
      <c r="K37" s="25"/>
      <c r="L37" s="25"/>
      <c r="M37" s="32">
        <f>M38</f>
        <v>8587</v>
      </c>
      <c r="N37" s="30"/>
      <c r="O37" s="30"/>
      <c r="P37" s="30"/>
      <c r="Q37" s="30"/>
      <c r="R37" s="32">
        <f>R38</f>
        <v>8587</v>
      </c>
      <c r="S37" s="115">
        <f t="shared" si="1"/>
        <v>0</v>
      </c>
    </row>
    <row r="38" spans="1:19" ht="52.5" customHeight="1">
      <c r="A38" s="6">
        <f t="shared" si="0"/>
        <v>27</v>
      </c>
      <c r="B38" s="34" t="s">
        <v>897</v>
      </c>
      <c r="C38" s="34" t="s">
        <v>682</v>
      </c>
      <c r="D38" s="34" t="s">
        <v>836</v>
      </c>
      <c r="E38" s="34" t="s">
        <v>331</v>
      </c>
      <c r="F38" s="34" t="s">
        <v>834</v>
      </c>
      <c r="G38" s="35" t="s">
        <v>1078</v>
      </c>
      <c r="H38" s="34" t="s">
        <v>333</v>
      </c>
      <c r="I38" s="34" t="s">
        <v>837</v>
      </c>
      <c r="J38" s="34" t="s">
        <v>333</v>
      </c>
      <c r="K38" s="34" t="s">
        <v>333</v>
      </c>
      <c r="L38" s="34" t="s">
        <v>333</v>
      </c>
      <c r="M38" s="36">
        <v>8587</v>
      </c>
      <c r="N38" s="30">
        <v>0</v>
      </c>
      <c r="O38" s="30">
        <v>1100000</v>
      </c>
      <c r="P38" s="30">
        <v>1000000</v>
      </c>
      <c r="Q38" s="30">
        <v>1336000</v>
      </c>
      <c r="R38" s="36">
        <v>8587</v>
      </c>
      <c r="S38" s="113">
        <f t="shared" si="1"/>
        <v>0</v>
      </c>
    </row>
    <row r="39" spans="1:19" ht="49.5" customHeight="1">
      <c r="A39" s="6">
        <f t="shared" si="0"/>
        <v>28</v>
      </c>
      <c r="B39" s="25" t="s">
        <v>897</v>
      </c>
      <c r="C39" s="25" t="s">
        <v>838</v>
      </c>
      <c r="D39" s="25" t="s">
        <v>330</v>
      </c>
      <c r="E39" s="25" t="s">
        <v>331</v>
      </c>
      <c r="F39" s="25" t="s">
        <v>834</v>
      </c>
      <c r="G39" s="33" t="s">
        <v>678</v>
      </c>
      <c r="H39" s="25"/>
      <c r="I39" s="25"/>
      <c r="J39" s="25"/>
      <c r="K39" s="25"/>
      <c r="L39" s="25"/>
      <c r="M39" s="40">
        <f>M40</f>
        <v>998</v>
      </c>
      <c r="N39" s="30"/>
      <c r="O39" s="30"/>
      <c r="P39" s="30"/>
      <c r="Q39" s="30"/>
      <c r="R39" s="40">
        <f>R40</f>
        <v>998</v>
      </c>
      <c r="S39" s="115">
        <f t="shared" si="1"/>
        <v>0</v>
      </c>
    </row>
    <row r="40" spans="1:19" ht="39.75" customHeight="1">
      <c r="A40" s="6">
        <f t="shared" si="0"/>
        <v>29</v>
      </c>
      <c r="B40" s="34" t="s">
        <v>897</v>
      </c>
      <c r="C40" s="34" t="s">
        <v>839</v>
      </c>
      <c r="D40" s="34" t="s">
        <v>828</v>
      </c>
      <c r="E40" s="34" t="s">
        <v>331</v>
      </c>
      <c r="F40" s="34" t="s">
        <v>834</v>
      </c>
      <c r="G40" s="35" t="s">
        <v>679</v>
      </c>
      <c r="H40" s="34" t="s">
        <v>333</v>
      </c>
      <c r="I40" s="34" t="s">
        <v>839</v>
      </c>
      <c r="J40" s="34" t="s">
        <v>333</v>
      </c>
      <c r="K40" s="34" t="s">
        <v>333</v>
      </c>
      <c r="L40" s="34" t="s">
        <v>333</v>
      </c>
      <c r="M40" s="41">
        <v>998</v>
      </c>
      <c r="N40" s="30">
        <v>100000</v>
      </c>
      <c r="O40" s="30">
        <v>122250</v>
      </c>
      <c r="P40" s="30">
        <v>122250</v>
      </c>
      <c r="Q40" s="30">
        <v>144500</v>
      </c>
      <c r="R40" s="41">
        <v>998</v>
      </c>
      <c r="S40" s="113">
        <f t="shared" si="1"/>
        <v>0</v>
      </c>
    </row>
    <row r="41" spans="1:19" ht="12.75">
      <c r="A41" s="6">
        <f t="shared" si="0"/>
        <v>30</v>
      </c>
      <c r="B41" s="25" t="s">
        <v>328</v>
      </c>
      <c r="C41" s="25" t="s">
        <v>840</v>
      </c>
      <c r="D41" s="25" t="s">
        <v>330</v>
      </c>
      <c r="E41" s="25" t="s">
        <v>331</v>
      </c>
      <c r="F41" s="25" t="s">
        <v>328</v>
      </c>
      <c r="G41" s="33" t="s">
        <v>841</v>
      </c>
      <c r="H41" s="25" t="s">
        <v>842</v>
      </c>
      <c r="I41" s="25" t="s">
        <v>840</v>
      </c>
      <c r="J41" s="25" t="s">
        <v>333</v>
      </c>
      <c r="K41" s="25" t="s">
        <v>333</v>
      </c>
      <c r="L41" s="25" t="s">
        <v>333</v>
      </c>
      <c r="M41" s="40">
        <f>M42</f>
        <v>1080</v>
      </c>
      <c r="N41" s="30">
        <v>100000</v>
      </c>
      <c r="O41" s="30">
        <v>200000</v>
      </c>
      <c r="P41" s="30">
        <v>150000</v>
      </c>
      <c r="Q41" s="30">
        <v>170000</v>
      </c>
      <c r="R41" s="40">
        <f>R42</f>
        <v>1080</v>
      </c>
      <c r="S41" s="40">
        <f>S42</f>
        <v>0</v>
      </c>
    </row>
    <row r="42" spans="1:19" ht="12.75">
      <c r="A42" s="6">
        <f t="shared" si="0"/>
        <v>31</v>
      </c>
      <c r="B42" s="34" t="s">
        <v>843</v>
      </c>
      <c r="C42" s="34" t="s">
        <v>844</v>
      </c>
      <c r="D42" s="34" t="s">
        <v>346</v>
      </c>
      <c r="E42" s="34" t="s">
        <v>331</v>
      </c>
      <c r="F42" s="34" t="s">
        <v>834</v>
      </c>
      <c r="G42" s="35" t="s">
        <v>845</v>
      </c>
      <c r="H42" s="34" t="s">
        <v>842</v>
      </c>
      <c r="I42" s="34" t="s">
        <v>844</v>
      </c>
      <c r="J42" s="34" t="s">
        <v>346</v>
      </c>
      <c r="K42" s="34" t="s">
        <v>331</v>
      </c>
      <c r="L42" s="34" t="s">
        <v>834</v>
      </c>
      <c r="M42" s="41">
        <f>M44+M45+M46+M43</f>
        <v>1080</v>
      </c>
      <c r="N42" s="37">
        <v>100000</v>
      </c>
      <c r="O42" s="37">
        <v>200000</v>
      </c>
      <c r="P42" s="37">
        <v>150000</v>
      </c>
      <c r="Q42" s="37">
        <v>170000</v>
      </c>
      <c r="R42" s="41">
        <f>R44+R45+R46+R43</f>
        <v>1080</v>
      </c>
      <c r="S42" s="113">
        <f t="shared" si="1"/>
        <v>0</v>
      </c>
    </row>
    <row r="43" spans="1:19" ht="24">
      <c r="A43" s="6">
        <f t="shared" si="0"/>
        <v>32</v>
      </c>
      <c r="B43" s="34" t="s">
        <v>843</v>
      </c>
      <c r="C43" s="34" t="s">
        <v>705</v>
      </c>
      <c r="D43" s="34" t="s">
        <v>346</v>
      </c>
      <c r="E43" s="34" t="s">
        <v>331</v>
      </c>
      <c r="F43" s="34" t="s">
        <v>834</v>
      </c>
      <c r="G43" s="61" t="s">
        <v>706</v>
      </c>
      <c r="H43" s="34"/>
      <c r="I43" s="34"/>
      <c r="J43" s="34"/>
      <c r="K43" s="34"/>
      <c r="L43" s="34"/>
      <c r="M43" s="41">
        <v>200</v>
      </c>
      <c r="N43" s="37"/>
      <c r="O43" s="37"/>
      <c r="P43" s="37"/>
      <c r="Q43" s="37"/>
      <c r="R43" s="41">
        <v>200</v>
      </c>
      <c r="S43" s="113">
        <f t="shared" si="1"/>
        <v>0</v>
      </c>
    </row>
    <row r="44" spans="1:19" ht="27" customHeight="1">
      <c r="A44" s="6">
        <f t="shared" si="0"/>
        <v>33</v>
      </c>
      <c r="B44" s="34" t="s">
        <v>843</v>
      </c>
      <c r="C44" s="34" t="s">
        <v>683</v>
      </c>
      <c r="D44" s="34" t="s">
        <v>346</v>
      </c>
      <c r="E44" s="34" t="s">
        <v>331</v>
      </c>
      <c r="F44" s="34" t="s">
        <v>834</v>
      </c>
      <c r="G44" s="35" t="s">
        <v>684</v>
      </c>
      <c r="H44" s="34"/>
      <c r="I44" s="34"/>
      <c r="J44" s="34"/>
      <c r="K44" s="34"/>
      <c r="L44" s="34"/>
      <c r="M44" s="36">
        <v>50</v>
      </c>
      <c r="N44" s="37"/>
      <c r="O44" s="37"/>
      <c r="P44" s="37"/>
      <c r="Q44" s="37"/>
      <c r="R44" s="36">
        <v>50</v>
      </c>
      <c r="S44" s="113">
        <f t="shared" si="1"/>
        <v>0</v>
      </c>
    </row>
    <row r="45" spans="1:19" ht="13.5" customHeight="1">
      <c r="A45" s="6">
        <f t="shared" si="0"/>
        <v>34</v>
      </c>
      <c r="B45" s="34" t="s">
        <v>843</v>
      </c>
      <c r="C45" s="34" t="s">
        <v>685</v>
      </c>
      <c r="D45" s="34" t="s">
        <v>346</v>
      </c>
      <c r="E45" s="34" t="s">
        <v>331</v>
      </c>
      <c r="F45" s="34" t="s">
        <v>834</v>
      </c>
      <c r="G45" s="35" t="s">
        <v>686</v>
      </c>
      <c r="H45" s="34"/>
      <c r="I45" s="34"/>
      <c r="J45" s="34"/>
      <c r="K45" s="34"/>
      <c r="L45" s="34"/>
      <c r="M45" s="36">
        <v>380</v>
      </c>
      <c r="N45" s="37"/>
      <c r="O45" s="37"/>
      <c r="P45" s="37"/>
      <c r="Q45" s="37"/>
      <c r="R45" s="36">
        <v>380</v>
      </c>
      <c r="S45" s="113">
        <f t="shared" si="1"/>
        <v>0</v>
      </c>
    </row>
    <row r="46" spans="1:19" ht="12.75">
      <c r="A46" s="6">
        <f t="shared" si="0"/>
        <v>35</v>
      </c>
      <c r="B46" s="34" t="s">
        <v>843</v>
      </c>
      <c r="C46" s="34" t="s">
        <v>687</v>
      </c>
      <c r="D46" s="34" t="s">
        <v>346</v>
      </c>
      <c r="E46" s="34" t="s">
        <v>331</v>
      </c>
      <c r="F46" s="34" t="s">
        <v>834</v>
      </c>
      <c r="G46" s="35" t="s">
        <v>688</v>
      </c>
      <c r="H46" s="34"/>
      <c r="I46" s="34"/>
      <c r="J46" s="34"/>
      <c r="K46" s="34"/>
      <c r="L46" s="34"/>
      <c r="M46" s="36">
        <v>450</v>
      </c>
      <c r="N46" s="37"/>
      <c r="O46" s="37"/>
      <c r="P46" s="37"/>
      <c r="Q46" s="37"/>
      <c r="R46" s="36">
        <v>450</v>
      </c>
      <c r="S46" s="113">
        <f t="shared" si="1"/>
        <v>0</v>
      </c>
    </row>
    <row r="47" spans="1:19" ht="24">
      <c r="A47" s="6">
        <f t="shared" si="0"/>
        <v>36</v>
      </c>
      <c r="B47" s="25" t="s">
        <v>328</v>
      </c>
      <c r="C47" s="25" t="s">
        <v>846</v>
      </c>
      <c r="D47" s="25" t="s">
        <v>330</v>
      </c>
      <c r="E47" s="25" t="s">
        <v>331</v>
      </c>
      <c r="F47" s="25" t="s">
        <v>328</v>
      </c>
      <c r="G47" s="33" t="s">
        <v>689</v>
      </c>
      <c r="H47" s="25" t="s">
        <v>328</v>
      </c>
      <c r="I47" s="25" t="s">
        <v>846</v>
      </c>
      <c r="J47" s="25" t="s">
        <v>333</v>
      </c>
      <c r="K47" s="25" t="s">
        <v>333</v>
      </c>
      <c r="L47" s="25" t="s">
        <v>333</v>
      </c>
      <c r="M47" s="40">
        <f>M48</f>
        <v>1800</v>
      </c>
      <c r="N47" s="30">
        <v>100000</v>
      </c>
      <c r="O47" s="30">
        <v>400000</v>
      </c>
      <c r="P47" s="30">
        <v>450000</v>
      </c>
      <c r="Q47" s="30">
        <v>625000</v>
      </c>
      <c r="R47" s="40">
        <f>R48</f>
        <v>1800</v>
      </c>
      <c r="S47" s="40">
        <f>S48</f>
        <v>0</v>
      </c>
    </row>
    <row r="48" spans="1:19" ht="16.5" customHeight="1">
      <c r="A48" s="6">
        <f t="shared" si="0"/>
        <v>37</v>
      </c>
      <c r="B48" s="25" t="s">
        <v>328</v>
      </c>
      <c r="C48" s="25" t="s">
        <v>690</v>
      </c>
      <c r="D48" s="25" t="s">
        <v>330</v>
      </c>
      <c r="E48" s="25" t="s">
        <v>331</v>
      </c>
      <c r="F48" s="25" t="s">
        <v>328</v>
      </c>
      <c r="G48" s="33" t="s">
        <v>691</v>
      </c>
      <c r="H48" s="25" t="s">
        <v>328</v>
      </c>
      <c r="I48" s="25" t="s">
        <v>847</v>
      </c>
      <c r="J48" s="25" t="s">
        <v>333</v>
      </c>
      <c r="K48" s="25" t="s">
        <v>333</v>
      </c>
      <c r="L48" s="25" t="s">
        <v>333</v>
      </c>
      <c r="M48" s="40">
        <f>M50</f>
        <v>1800</v>
      </c>
      <c r="N48" s="30">
        <v>100000</v>
      </c>
      <c r="O48" s="30">
        <v>400000</v>
      </c>
      <c r="P48" s="30">
        <v>450000</v>
      </c>
      <c r="Q48" s="30">
        <v>625000</v>
      </c>
      <c r="R48" s="40">
        <f>R50</f>
        <v>1800</v>
      </c>
      <c r="S48" s="40">
        <f>S50</f>
        <v>0</v>
      </c>
    </row>
    <row r="49" spans="1:19" ht="18" customHeight="1">
      <c r="A49" s="6">
        <f t="shared" si="0"/>
        <v>38</v>
      </c>
      <c r="B49" s="34" t="s">
        <v>676</v>
      </c>
      <c r="C49" s="34" t="s">
        <v>692</v>
      </c>
      <c r="D49" s="34" t="s">
        <v>330</v>
      </c>
      <c r="E49" s="34" t="s">
        <v>331</v>
      </c>
      <c r="F49" s="34" t="s">
        <v>849</v>
      </c>
      <c r="G49" s="35" t="s">
        <v>693</v>
      </c>
      <c r="H49" s="25"/>
      <c r="I49" s="25"/>
      <c r="J49" s="25"/>
      <c r="K49" s="25"/>
      <c r="L49" s="25"/>
      <c r="M49" s="40">
        <f>M50</f>
        <v>1800</v>
      </c>
      <c r="N49" s="30"/>
      <c r="O49" s="30"/>
      <c r="P49" s="30"/>
      <c r="Q49" s="30"/>
      <c r="R49" s="40">
        <f>R50</f>
        <v>1800</v>
      </c>
      <c r="S49" s="40">
        <f>S50</f>
        <v>0</v>
      </c>
    </row>
    <row r="50" spans="1:19" ht="27.75" customHeight="1">
      <c r="A50" s="6">
        <f t="shared" si="0"/>
        <v>39</v>
      </c>
      <c r="B50" s="34" t="s">
        <v>676</v>
      </c>
      <c r="C50" s="34" t="s">
        <v>694</v>
      </c>
      <c r="D50" s="34" t="s">
        <v>828</v>
      </c>
      <c r="E50" s="34" t="s">
        <v>331</v>
      </c>
      <c r="F50" s="34" t="s">
        <v>849</v>
      </c>
      <c r="G50" s="35" t="s">
        <v>1079</v>
      </c>
      <c r="H50" s="34" t="s">
        <v>850</v>
      </c>
      <c r="I50" s="34" t="s">
        <v>848</v>
      </c>
      <c r="J50" s="34" t="s">
        <v>828</v>
      </c>
      <c r="K50" s="34" t="s">
        <v>331</v>
      </c>
      <c r="L50" s="34" t="s">
        <v>849</v>
      </c>
      <c r="M50" s="41">
        <v>1800</v>
      </c>
      <c r="N50" s="37">
        <v>100000</v>
      </c>
      <c r="O50" s="37">
        <v>365000</v>
      </c>
      <c r="P50" s="37">
        <v>415000</v>
      </c>
      <c r="Q50" s="37">
        <v>587000</v>
      </c>
      <c r="R50" s="41">
        <v>1800</v>
      </c>
      <c r="S50" s="113">
        <f>R50-M50</f>
        <v>0</v>
      </c>
    </row>
    <row r="51" spans="1:19" ht="30.75" customHeight="1">
      <c r="A51" s="6">
        <f t="shared" si="0"/>
        <v>40</v>
      </c>
      <c r="B51" s="25" t="s">
        <v>328</v>
      </c>
      <c r="C51" s="25" t="s">
        <v>851</v>
      </c>
      <c r="D51" s="25" t="s">
        <v>330</v>
      </c>
      <c r="E51" s="25" t="s">
        <v>331</v>
      </c>
      <c r="F51" s="25" t="s">
        <v>328</v>
      </c>
      <c r="G51" s="33" t="s">
        <v>852</v>
      </c>
      <c r="H51" s="25" t="s">
        <v>333</v>
      </c>
      <c r="I51" s="25" t="s">
        <v>851</v>
      </c>
      <c r="J51" s="25" t="s">
        <v>333</v>
      </c>
      <c r="K51" s="25" t="s">
        <v>333</v>
      </c>
      <c r="L51" s="25" t="s">
        <v>333</v>
      </c>
      <c r="M51" s="40">
        <f>M53</f>
        <v>70</v>
      </c>
      <c r="N51" s="30">
        <v>748000</v>
      </c>
      <c r="O51" s="30">
        <v>0</v>
      </c>
      <c r="P51" s="30">
        <v>0</v>
      </c>
      <c r="Q51" s="30">
        <v>0</v>
      </c>
      <c r="R51" s="40">
        <f>R53</f>
        <v>70</v>
      </c>
      <c r="S51" s="40">
        <f>S53</f>
        <v>0</v>
      </c>
    </row>
    <row r="52" spans="1:19" ht="51.75" customHeight="1">
      <c r="A52" s="6">
        <f t="shared" si="0"/>
        <v>41</v>
      </c>
      <c r="B52" s="25" t="s">
        <v>897</v>
      </c>
      <c r="C52" s="25" t="s">
        <v>639</v>
      </c>
      <c r="D52" s="25" t="s">
        <v>330</v>
      </c>
      <c r="E52" s="25" t="s">
        <v>331</v>
      </c>
      <c r="F52" s="25" t="s">
        <v>328</v>
      </c>
      <c r="G52" s="63" t="s">
        <v>640</v>
      </c>
      <c r="H52" s="25"/>
      <c r="I52" s="25"/>
      <c r="J52" s="25"/>
      <c r="K52" s="25"/>
      <c r="L52" s="25"/>
      <c r="M52" s="40">
        <f>M53</f>
        <v>70</v>
      </c>
      <c r="N52" s="30"/>
      <c r="O52" s="30"/>
      <c r="P52" s="30"/>
      <c r="Q52" s="30"/>
      <c r="R52" s="40">
        <f>R53</f>
        <v>70</v>
      </c>
      <c r="S52" s="40">
        <f>S53</f>
        <v>0</v>
      </c>
    </row>
    <row r="53" spans="1:19" ht="65.25" customHeight="1">
      <c r="A53" s="6">
        <f t="shared" si="0"/>
        <v>42</v>
      </c>
      <c r="B53" s="25" t="s">
        <v>897</v>
      </c>
      <c r="C53" s="25" t="s">
        <v>641</v>
      </c>
      <c r="D53" s="25" t="s">
        <v>330</v>
      </c>
      <c r="E53" s="25" t="s">
        <v>331</v>
      </c>
      <c r="F53" s="25" t="s">
        <v>854</v>
      </c>
      <c r="G53" s="63" t="s">
        <v>642</v>
      </c>
      <c r="H53" s="25"/>
      <c r="I53" s="25"/>
      <c r="J53" s="25"/>
      <c r="K53" s="25"/>
      <c r="L53" s="25"/>
      <c r="M53" s="40">
        <f>M54</f>
        <v>70</v>
      </c>
      <c r="N53" s="30"/>
      <c r="O53" s="30"/>
      <c r="P53" s="30"/>
      <c r="Q53" s="30"/>
      <c r="R53" s="40">
        <f>R54</f>
        <v>70</v>
      </c>
      <c r="S53" s="40">
        <f>S54</f>
        <v>0</v>
      </c>
    </row>
    <row r="54" spans="1:19" ht="47.25" customHeight="1">
      <c r="A54" s="6">
        <f t="shared" si="0"/>
        <v>43</v>
      </c>
      <c r="B54" s="34" t="s">
        <v>897</v>
      </c>
      <c r="C54" s="83">
        <v>11402053</v>
      </c>
      <c r="D54" s="34" t="s">
        <v>828</v>
      </c>
      <c r="E54" s="34" t="s">
        <v>331</v>
      </c>
      <c r="F54" s="34" t="s">
        <v>854</v>
      </c>
      <c r="G54" s="84" t="s">
        <v>643</v>
      </c>
      <c r="H54" s="34" t="s">
        <v>316</v>
      </c>
      <c r="I54" s="34" t="s">
        <v>853</v>
      </c>
      <c r="J54" s="34" t="s">
        <v>828</v>
      </c>
      <c r="K54" s="34" t="s">
        <v>331</v>
      </c>
      <c r="L54" s="34" t="s">
        <v>854</v>
      </c>
      <c r="M54" s="41">
        <v>70</v>
      </c>
      <c r="N54" s="37">
        <v>748000</v>
      </c>
      <c r="O54" s="37">
        <v>0</v>
      </c>
      <c r="P54" s="37">
        <v>0</v>
      </c>
      <c r="Q54" s="37">
        <v>0</v>
      </c>
      <c r="R54" s="41">
        <v>70</v>
      </c>
      <c r="S54" s="113">
        <f>R54-M54</f>
        <v>0</v>
      </c>
    </row>
    <row r="55" spans="1:19" s="43" customFormat="1" ht="15">
      <c r="A55" s="6">
        <f t="shared" si="0"/>
        <v>44</v>
      </c>
      <c r="B55" s="25" t="s">
        <v>328</v>
      </c>
      <c r="C55" s="25" t="s">
        <v>855</v>
      </c>
      <c r="D55" s="25" t="s">
        <v>330</v>
      </c>
      <c r="E55" s="25" t="s">
        <v>331</v>
      </c>
      <c r="F55" s="25" t="s">
        <v>328</v>
      </c>
      <c r="G55" s="33" t="s">
        <v>856</v>
      </c>
      <c r="H55" s="25" t="s">
        <v>333</v>
      </c>
      <c r="I55" s="25" t="s">
        <v>855</v>
      </c>
      <c r="J55" s="25" t="s">
        <v>333</v>
      </c>
      <c r="K55" s="25" t="s">
        <v>333</v>
      </c>
      <c r="L55" s="25" t="s">
        <v>333</v>
      </c>
      <c r="M55" s="32">
        <f>M56+M61+M63+M67+M65</f>
        <v>1820</v>
      </c>
      <c r="N55" s="42">
        <v>59000</v>
      </c>
      <c r="O55" s="42">
        <v>126300</v>
      </c>
      <c r="P55" s="42">
        <v>154750</v>
      </c>
      <c r="Q55" s="42">
        <v>159850</v>
      </c>
      <c r="R55" s="32">
        <f>R56+R61+R63+R67+R65</f>
        <v>1820</v>
      </c>
      <c r="S55" s="32">
        <f>S56+S61+S63+S67+S65</f>
        <v>0</v>
      </c>
    </row>
    <row r="56" spans="1:19" s="43" customFormat="1" ht="61.5" customHeight="1">
      <c r="A56" s="6">
        <f t="shared" si="0"/>
        <v>45</v>
      </c>
      <c r="B56" s="25" t="s">
        <v>328</v>
      </c>
      <c r="C56" s="25" t="s">
        <v>858</v>
      </c>
      <c r="D56" s="25" t="s">
        <v>330</v>
      </c>
      <c r="E56" s="25" t="s">
        <v>331</v>
      </c>
      <c r="F56" s="25" t="s">
        <v>857</v>
      </c>
      <c r="G56" s="33" t="s">
        <v>859</v>
      </c>
      <c r="H56" s="25"/>
      <c r="I56" s="25"/>
      <c r="J56" s="25"/>
      <c r="K56" s="25"/>
      <c r="L56" s="25"/>
      <c r="M56" s="32">
        <f>M57+M59</f>
        <v>400</v>
      </c>
      <c r="N56" s="42"/>
      <c r="O56" s="42"/>
      <c r="P56" s="42"/>
      <c r="Q56" s="42"/>
      <c r="R56" s="32">
        <f>R57+R59</f>
        <v>400</v>
      </c>
      <c r="S56" s="32">
        <f>S57+S59</f>
        <v>0</v>
      </c>
    </row>
    <row r="57" spans="1:19" s="43" customFormat="1" ht="24">
      <c r="A57" s="6">
        <f t="shared" si="0"/>
        <v>46</v>
      </c>
      <c r="B57" s="25" t="s">
        <v>328</v>
      </c>
      <c r="C57" s="25" t="s">
        <v>860</v>
      </c>
      <c r="D57" s="25" t="s">
        <v>346</v>
      </c>
      <c r="E57" s="25" t="s">
        <v>331</v>
      </c>
      <c r="F57" s="25" t="s">
        <v>857</v>
      </c>
      <c r="G57" s="33" t="s">
        <v>709</v>
      </c>
      <c r="H57" s="38"/>
      <c r="I57" s="38"/>
      <c r="J57" s="38"/>
      <c r="K57" s="38"/>
      <c r="L57" s="38"/>
      <c r="M57" s="32">
        <f>M58</f>
        <v>150</v>
      </c>
      <c r="N57" s="42"/>
      <c r="O57" s="42"/>
      <c r="P57" s="42"/>
      <c r="Q57" s="42"/>
      <c r="R57" s="32">
        <f>R58</f>
        <v>150</v>
      </c>
      <c r="S57" s="32">
        <f>S58</f>
        <v>0</v>
      </c>
    </row>
    <row r="58" spans="1:19" s="43" customFormat="1" ht="24">
      <c r="A58" s="6">
        <f t="shared" si="0"/>
        <v>47</v>
      </c>
      <c r="B58" s="34" t="s">
        <v>710</v>
      </c>
      <c r="C58" s="34" t="s">
        <v>860</v>
      </c>
      <c r="D58" s="34" t="s">
        <v>346</v>
      </c>
      <c r="E58" s="34" t="s">
        <v>331</v>
      </c>
      <c r="F58" s="34" t="s">
        <v>857</v>
      </c>
      <c r="G58" s="35" t="s">
        <v>709</v>
      </c>
      <c r="H58" s="44"/>
      <c r="I58" s="44"/>
      <c r="J58" s="44"/>
      <c r="K58" s="44"/>
      <c r="L58" s="44"/>
      <c r="M58" s="36">
        <v>150</v>
      </c>
      <c r="N58" s="42"/>
      <c r="O58" s="42"/>
      <c r="P58" s="42"/>
      <c r="Q58" s="42"/>
      <c r="R58" s="36">
        <v>150</v>
      </c>
      <c r="S58" s="113">
        <f aca="true" t="shared" si="2" ref="S58:S72">R58-M58</f>
        <v>0</v>
      </c>
    </row>
    <row r="59" spans="1:19" s="43" customFormat="1" ht="18.75" customHeight="1">
      <c r="A59" s="6">
        <f t="shared" si="0"/>
        <v>48</v>
      </c>
      <c r="B59" s="25" t="s">
        <v>328</v>
      </c>
      <c r="C59" s="25" t="s">
        <v>712</v>
      </c>
      <c r="D59" s="25" t="s">
        <v>346</v>
      </c>
      <c r="E59" s="25" t="s">
        <v>331</v>
      </c>
      <c r="F59" s="25" t="s">
        <v>857</v>
      </c>
      <c r="G59" s="33" t="s">
        <v>713</v>
      </c>
      <c r="H59" s="38"/>
      <c r="I59" s="38"/>
      <c r="J59" s="38"/>
      <c r="K59" s="38"/>
      <c r="L59" s="38"/>
      <c r="M59" s="32">
        <f>M60</f>
        <v>250</v>
      </c>
      <c r="N59" s="42"/>
      <c r="O59" s="42"/>
      <c r="P59" s="42"/>
      <c r="Q59" s="42"/>
      <c r="R59" s="32">
        <f>R60</f>
        <v>250</v>
      </c>
      <c r="S59" s="32">
        <f>S60</f>
        <v>0</v>
      </c>
    </row>
    <row r="60" spans="1:19" s="43" customFormat="1" ht="18.75" customHeight="1">
      <c r="A60" s="6">
        <f t="shared" si="0"/>
        <v>49</v>
      </c>
      <c r="B60" s="34" t="s">
        <v>711</v>
      </c>
      <c r="C60" s="34" t="s">
        <v>712</v>
      </c>
      <c r="D60" s="34" t="s">
        <v>346</v>
      </c>
      <c r="E60" s="34" t="s">
        <v>331</v>
      </c>
      <c r="F60" s="34" t="s">
        <v>857</v>
      </c>
      <c r="G60" s="35" t="s">
        <v>713</v>
      </c>
      <c r="H60" s="38"/>
      <c r="I60" s="38"/>
      <c r="J60" s="38"/>
      <c r="K60" s="38"/>
      <c r="L60" s="38"/>
      <c r="M60" s="36">
        <v>250</v>
      </c>
      <c r="N60" s="42"/>
      <c r="O60" s="42"/>
      <c r="P60" s="42"/>
      <c r="Q60" s="42"/>
      <c r="R60" s="36">
        <v>250</v>
      </c>
      <c r="S60" s="113">
        <f t="shared" si="2"/>
        <v>0</v>
      </c>
    </row>
    <row r="61" spans="1:19" s="43" customFormat="1" ht="25.5" customHeight="1">
      <c r="A61" s="6">
        <f t="shared" si="0"/>
        <v>50</v>
      </c>
      <c r="B61" s="85" t="s">
        <v>328</v>
      </c>
      <c r="C61" s="85" t="s">
        <v>644</v>
      </c>
      <c r="D61" s="85" t="s">
        <v>330</v>
      </c>
      <c r="E61" s="85" t="s">
        <v>331</v>
      </c>
      <c r="F61" s="85" t="s">
        <v>857</v>
      </c>
      <c r="G61" s="82" t="s">
        <v>645</v>
      </c>
      <c r="H61" s="86"/>
      <c r="I61" s="86"/>
      <c r="J61" s="86"/>
      <c r="K61" s="86"/>
      <c r="L61" s="86"/>
      <c r="M61" s="87">
        <f>M62</f>
        <v>100</v>
      </c>
      <c r="N61" s="42"/>
      <c r="O61" s="42"/>
      <c r="P61" s="42"/>
      <c r="Q61" s="42"/>
      <c r="R61" s="87">
        <f>R62</f>
        <v>100</v>
      </c>
      <c r="S61" s="87">
        <f>S62</f>
        <v>0</v>
      </c>
    </row>
    <row r="62" spans="1:19" s="43" customFormat="1" ht="38.25" customHeight="1">
      <c r="A62" s="6">
        <f t="shared" si="0"/>
        <v>51</v>
      </c>
      <c r="B62" s="34" t="s">
        <v>646</v>
      </c>
      <c r="C62" s="34" t="s">
        <v>647</v>
      </c>
      <c r="D62" s="34" t="s">
        <v>828</v>
      </c>
      <c r="E62" s="34" t="s">
        <v>648</v>
      </c>
      <c r="F62" s="34" t="s">
        <v>857</v>
      </c>
      <c r="G62" s="88" t="s">
        <v>649</v>
      </c>
      <c r="H62" s="38"/>
      <c r="I62" s="38"/>
      <c r="J62" s="38"/>
      <c r="K62" s="38"/>
      <c r="L62" s="38"/>
      <c r="M62" s="36">
        <v>100</v>
      </c>
      <c r="N62" s="42"/>
      <c r="O62" s="42"/>
      <c r="P62" s="42"/>
      <c r="Q62" s="42"/>
      <c r="R62" s="36">
        <v>100</v>
      </c>
      <c r="S62" s="113">
        <f t="shared" si="2"/>
        <v>0</v>
      </c>
    </row>
    <row r="63" spans="1:19" s="43" customFormat="1" ht="18.75" customHeight="1">
      <c r="A63" s="6">
        <f t="shared" si="0"/>
        <v>52</v>
      </c>
      <c r="B63" s="25" t="s">
        <v>328</v>
      </c>
      <c r="C63" s="25" t="s">
        <v>650</v>
      </c>
      <c r="D63" s="25" t="s">
        <v>330</v>
      </c>
      <c r="E63" s="25" t="s">
        <v>331</v>
      </c>
      <c r="F63" s="25" t="s">
        <v>857</v>
      </c>
      <c r="G63" s="63" t="s">
        <v>707</v>
      </c>
      <c r="H63" s="38"/>
      <c r="I63" s="38"/>
      <c r="J63" s="38"/>
      <c r="K63" s="38"/>
      <c r="L63" s="38"/>
      <c r="M63" s="32">
        <f>M64</f>
        <v>220</v>
      </c>
      <c r="N63" s="42"/>
      <c r="O63" s="42"/>
      <c r="P63" s="42"/>
      <c r="Q63" s="42"/>
      <c r="R63" s="32">
        <f>R64</f>
        <v>220</v>
      </c>
      <c r="S63" s="32">
        <f>S64</f>
        <v>0</v>
      </c>
    </row>
    <row r="64" spans="1:19" s="43" customFormat="1" ht="25.5" customHeight="1">
      <c r="A64" s="6">
        <f t="shared" si="0"/>
        <v>53</v>
      </c>
      <c r="B64" s="34" t="s">
        <v>710</v>
      </c>
      <c r="C64" s="34" t="s">
        <v>651</v>
      </c>
      <c r="D64" s="34" t="s">
        <v>828</v>
      </c>
      <c r="E64" s="34" t="s">
        <v>331</v>
      </c>
      <c r="F64" s="34" t="s">
        <v>857</v>
      </c>
      <c r="G64" s="62" t="s">
        <v>708</v>
      </c>
      <c r="H64" s="38"/>
      <c r="I64" s="38"/>
      <c r="J64" s="38"/>
      <c r="K64" s="38"/>
      <c r="L64" s="38"/>
      <c r="M64" s="36">
        <v>220</v>
      </c>
      <c r="N64" s="42"/>
      <c r="O64" s="42"/>
      <c r="P64" s="42"/>
      <c r="Q64" s="42"/>
      <c r="R64" s="36">
        <v>220</v>
      </c>
      <c r="S64" s="113">
        <f t="shared" si="2"/>
        <v>0</v>
      </c>
    </row>
    <row r="65" spans="1:19" s="43" customFormat="1" ht="39.75" customHeight="1">
      <c r="A65" s="6">
        <f t="shared" si="0"/>
        <v>54</v>
      </c>
      <c r="B65" s="25" t="s">
        <v>328</v>
      </c>
      <c r="C65" s="89">
        <v>11643000</v>
      </c>
      <c r="D65" s="25" t="s">
        <v>346</v>
      </c>
      <c r="E65" s="25" t="s">
        <v>331</v>
      </c>
      <c r="F65" s="25" t="s">
        <v>857</v>
      </c>
      <c r="G65" s="90" t="s">
        <v>652</v>
      </c>
      <c r="H65" s="38"/>
      <c r="I65" s="38"/>
      <c r="J65" s="38"/>
      <c r="K65" s="38"/>
      <c r="L65" s="38"/>
      <c r="M65" s="32">
        <f>M66</f>
        <v>15</v>
      </c>
      <c r="N65" s="42"/>
      <c r="O65" s="42"/>
      <c r="P65" s="42"/>
      <c r="Q65" s="42"/>
      <c r="R65" s="32">
        <f>R66</f>
        <v>15</v>
      </c>
      <c r="S65" s="32">
        <f>S66</f>
        <v>0</v>
      </c>
    </row>
    <row r="66" spans="1:19" s="43" customFormat="1" ht="36.75" customHeight="1">
      <c r="A66" s="6">
        <f t="shared" si="0"/>
        <v>55</v>
      </c>
      <c r="B66" s="34" t="s">
        <v>710</v>
      </c>
      <c r="C66" s="91">
        <v>11643000</v>
      </c>
      <c r="D66" s="81" t="s">
        <v>346</v>
      </c>
      <c r="E66" s="81" t="s">
        <v>331</v>
      </c>
      <c r="F66" s="81" t="s">
        <v>857</v>
      </c>
      <c r="G66" s="92" t="s">
        <v>652</v>
      </c>
      <c r="H66" s="38"/>
      <c r="I66" s="38"/>
      <c r="J66" s="38"/>
      <c r="K66" s="38"/>
      <c r="L66" s="38"/>
      <c r="M66" s="36">
        <v>15</v>
      </c>
      <c r="N66" s="42"/>
      <c r="O66" s="42"/>
      <c r="P66" s="42"/>
      <c r="Q66" s="42"/>
      <c r="R66" s="36">
        <v>15</v>
      </c>
      <c r="S66" s="113">
        <f t="shared" si="2"/>
        <v>0</v>
      </c>
    </row>
    <row r="67" spans="1:19" ht="25.5" customHeight="1">
      <c r="A67" s="6">
        <f t="shared" si="0"/>
        <v>56</v>
      </c>
      <c r="B67" s="25" t="s">
        <v>328</v>
      </c>
      <c r="C67" s="25" t="s">
        <v>714</v>
      </c>
      <c r="D67" s="25" t="s">
        <v>330</v>
      </c>
      <c r="E67" s="25" t="s">
        <v>331</v>
      </c>
      <c r="F67" s="25" t="s">
        <v>857</v>
      </c>
      <c r="G67" s="33" t="s">
        <v>715</v>
      </c>
      <c r="H67" s="25"/>
      <c r="I67" s="25"/>
      <c r="J67" s="25"/>
      <c r="K67" s="25"/>
      <c r="L67" s="25"/>
      <c r="M67" s="32">
        <f>M68+M69+M70+M71+M72</f>
        <v>1085</v>
      </c>
      <c r="N67" s="30"/>
      <c r="O67" s="30"/>
      <c r="P67" s="30"/>
      <c r="Q67" s="30"/>
      <c r="R67" s="32">
        <f>R68+R69+R70+R71+R72</f>
        <v>1085</v>
      </c>
      <c r="S67" s="32">
        <f>S68+S69+S70+S71+S72</f>
        <v>0</v>
      </c>
    </row>
    <row r="68" spans="1:19" ht="24">
      <c r="A68" s="6">
        <f t="shared" si="0"/>
        <v>57</v>
      </c>
      <c r="B68" s="34" t="s">
        <v>387</v>
      </c>
      <c r="C68" s="34" t="s">
        <v>716</v>
      </c>
      <c r="D68" s="34" t="s">
        <v>828</v>
      </c>
      <c r="E68" s="34" t="s">
        <v>331</v>
      </c>
      <c r="F68" s="34" t="s">
        <v>857</v>
      </c>
      <c r="G68" s="35" t="s">
        <v>386</v>
      </c>
      <c r="H68" s="34" t="s">
        <v>333</v>
      </c>
      <c r="I68" s="34" t="s">
        <v>716</v>
      </c>
      <c r="J68" s="34" t="s">
        <v>333</v>
      </c>
      <c r="K68" s="34" t="s">
        <v>333</v>
      </c>
      <c r="L68" s="34" t="s">
        <v>333</v>
      </c>
      <c r="M68" s="36">
        <v>20</v>
      </c>
      <c r="N68" s="30">
        <v>4000</v>
      </c>
      <c r="O68" s="30">
        <v>43000</v>
      </c>
      <c r="P68" s="30">
        <v>47450</v>
      </c>
      <c r="Q68" s="30">
        <v>47450</v>
      </c>
      <c r="R68" s="36">
        <v>20</v>
      </c>
      <c r="S68" s="113">
        <f t="shared" si="2"/>
        <v>0</v>
      </c>
    </row>
    <row r="69" spans="1:19" ht="24">
      <c r="A69" s="6">
        <f t="shared" si="0"/>
        <v>58</v>
      </c>
      <c r="B69" s="34" t="s">
        <v>710</v>
      </c>
      <c r="C69" s="34" t="s">
        <v>716</v>
      </c>
      <c r="D69" s="34" t="s">
        <v>828</v>
      </c>
      <c r="E69" s="34" t="s">
        <v>331</v>
      </c>
      <c r="F69" s="34" t="s">
        <v>857</v>
      </c>
      <c r="G69" s="35" t="s">
        <v>386</v>
      </c>
      <c r="H69" s="34"/>
      <c r="I69" s="34"/>
      <c r="J69" s="34"/>
      <c r="K69" s="34"/>
      <c r="L69" s="34"/>
      <c r="M69" s="36">
        <v>1000</v>
      </c>
      <c r="N69" s="30"/>
      <c r="O69" s="30"/>
      <c r="P69" s="30"/>
      <c r="Q69" s="30"/>
      <c r="R69" s="36">
        <v>1000</v>
      </c>
      <c r="S69" s="113">
        <f t="shared" si="2"/>
        <v>0</v>
      </c>
    </row>
    <row r="70" spans="1:19" ht="24">
      <c r="A70" s="6">
        <f t="shared" si="0"/>
        <v>59</v>
      </c>
      <c r="B70" s="34" t="s">
        <v>711</v>
      </c>
      <c r="C70" s="34" t="s">
        <v>716</v>
      </c>
      <c r="D70" s="34" t="s">
        <v>828</v>
      </c>
      <c r="E70" s="34" t="s">
        <v>331</v>
      </c>
      <c r="F70" s="34" t="s">
        <v>857</v>
      </c>
      <c r="G70" s="35" t="s">
        <v>386</v>
      </c>
      <c r="H70" s="34"/>
      <c r="I70" s="34"/>
      <c r="J70" s="34"/>
      <c r="K70" s="34"/>
      <c r="L70" s="34"/>
      <c r="M70" s="36">
        <v>20</v>
      </c>
      <c r="N70" s="30"/>
      <c r="O70" s="30"/>
      <c r="P70" s="30"/>
      <c r="Q70" s="30"/>
      <c r="R70" s="36">
        <v>20</v>
      </c>
      <c r="S70" s="113">
        <f t="shared" si="2"/>
        <v>0</v>
      </c>
    </row>
    <row r="71" spans="1:19" ht="24">
      <c r="A71" s="6">
        <f t="shared" si="0"/>
        <v>60</v>
      </c>
      <c r="B71" s="34" t="s">
        <v>834</v>
      </c>
      <c r="C71" s="34" t="s">
        <v>716</v>
      </c>
      <c r="D71" s="34" t="s">
        <v>828</v>
      </c>
      <c r="E71" s="34" t="s">
        <v>331</v>
      </c>
      <c r="F71" s="34" t="s">
        <v>857</v>
      </c>
      <c r="G71" s="35" t="s">
        <v>386</v>
      </c>
      <c r="H71" s="34"/>
      <c r="I71" s="34"/>
      <c r="J71" s="34"/>
      <c r="K71" s="34"/>
      <c r="L71" s="34"/>
      <c r="M71" s="36">
        <v>25</v>
      </c>
      <c r="N71" s="30"/>
      <c r="O71" s="30"/>
      <c r="P71" s="30"/>
      <c r="Q71" s="30"/>
      <c r="R71" s="36">
        <v>25</v>
      </c>
      <c r="S71" s="113">
        <f t="shared" si="2"/>
        <v>0</v>
      </c>
    </row>
    <row r="72" spans="1:19" ht="24">
      <c r="A72" s="6">
        <f t="shared" si="0"/>
        <v>61</v>
      </c>
      <c r="B72" s="34" t="s">
        <v>830</v>
      </c>
      <c r="C72" s="34" t="s">
        <v>716</v>
      </c>
      <c r="D72" s="34" t="s">
        <v>828</v>
      </c>
      <c r="E72" s="34" t="s">
        <v>331</v>
      </c>
      <c r="F72" s="34" t="s">
        <v>857</v>
      </c>
      <c r="G72" s="35" t="s">
        <v>386</v>
      </c>
      <c r="H72" s="34"/>
      <c r="I72" s="34"/>
      <c r="J72" s="34"/>
      <c r="K72" s="34"/>
      <c r="L72" s="34"/>
      <c r="M72" s="36">
        <v>20</v>
      </c>
      <c r="N72" s="30"/>
      <c r="O72" s="30"/>
      <c r="P72" s="30"/>
      <c r="Q72" s="30"/>
      <c r="R72" s="36">
        <v>20</v>
      </c>
      <c r="S72" s="113">
        <f t="shared" si="2"/>
        <v>0</v>
      </c>
    </row>
    <row r="73" spans="1:19" ht="12.75">
      <c r="A73" s="6">
        <f t="shared" si="0"/>
        <v>62</v>
      </c>
      <c r="B73" s="25" t="s">
        <v>328</v>
      </c>
      <c r="C73" s="25" t="s">
        <v>695</v>
      </c>
      <c r="D73" s="25" t="s">
        <v>330</v>
      </c>
      <c r="E73" s="25" t="s">
        <v>331</v>
      </c>
      <c r="F73" s="25" t="s">
        <v>696</v>
      </c>
      <c r="G73" s="33" t="s">
        <v>697</v>
      </c>
      <c r="H73" s="34"/>
      <c r="I73" s="34"/>
      <c r="J73" s="34"/>
      <c r="K73" s="34"/>
      <c r="L73" s="34"/>
      <c r="M73" s="32">
        <f>M74</f>
        <v>225</v>
      </c>
      <c r="N73" s="30"/>
      <c r="O73" s="30"/>
      <c r="P73" s="30"/>
      <c r="Q73" s="30"/>
      <c r="R73" s="32">
        <f>R74</f>
        <v>225</v>
      </c>
      <c r="S73" s="32">
        <f>S74</f>
        <v>0</v>
      </c>
    </row>
    <row r="74" spans="1:19" ht="12.75">
      <c r="A74" s="6">
        <f t="shared" si="0"/>
        <v>63</v>
      </c>
      <c r="B74" s="34" t="s">
        <v>317</v>
      </c>
      <c r="C74" s="34" t="s">
        <v>698</v>
      </c>
      <c r="D74" s="34" t="s">
        <v>330</v>
      </c>
      <c r="E74" s="34" t="s">
        <v>331</v>
      </c>
      <c r="F74" s="34" t="s">
        <v>696</v>
      </c>
      <c r="G74" s="33" t="s">
        <v>699</v>
      </c>
      <c r="H74" s="34"/>
      <c r="I74" s="34"/>
      <c r="J74" s="34"/>
      <c r="K74" s="34"/>
      <c r="L74" s="34"/>
      <c r="M74" s="32">
        <f>M75</f>
        <v>225</v>
      </c>
      <c r="N74" s="32">
        <f>N75</f>
        <v>0</v>
      </c>
      <c r="O74" s="32">
        <f>O75</f>
        <v>0</v>
      </c>
      <c r="P74" s="32">
        <f>P75</f>
        <v>0</v>
      </c>
      <c r="Q74" s="116">
        <f>Q75</f>
        <v>0</v>
      </c>
      <c r="R74" s="32">
        <f>R75</f>
        <v>225</v>
      </c>
      <c r="S74" s="32">
        <f>S75</f>
        <v>0</v>
      </c>
    </row>
    <row r="75" spans="1:19" ht="12.75">
      <c r="A75" s="6">
        <f t="shared" si="0"/>
        <v>64</v>
      </c>
      <c r="B75" s="34" t="s">
        <v>317</v>
      </c>
      <c r="C75" s="34" t="s">
        <v>700</v>
      </c>
      <c r="D75" s="34" t="s">
        <v>828</v>
      </c>
      <c r="E75" s="34" t="s">
        <v>331</v>
      </c>
      <c r="F75" s="34" t="s">
        <v>696</v>
      </c>
      <c r="G75" s="35" t="s">
        <v>1080</v>
      </c>
      <c r="H75" s="34"/>
      <c r="I75" s="34"/>
      <c r="J75" s="34"/>
      <c r="K75" s="34"/>
      <c r="L75" s="34"/>
      <c r="M75" s="36">
        <v>225</v>
      </c>
      <c r="N75" s="30"/>
      <c r="O75" s="30"/>
      <c r="P75" s="30"/>
      <c r="Q75" s="30"/>
      <c r="R75" s="36">
        <v>225</v>
      </c>
      <c r="S75" s="36">
        <f>R75-M75</f>
        <v>0</v>
      </c>
    </row>
    <row r="76" spans="1:19" ht="15.75">
      <c r="A76" s="6">
        <f t="shared" si="0"/>
        <v>65</v>
      </c>
      <c r="B76" s="25" t="s">
        <v>328</v>
      </c>
      <c r="C76" s="25" t="s">
        <v>388</v>
      </c>
      <c r="D76" s="25" t="s">
        <v>330</v>
      </c>
      <c r="E76" s="25" t="s">
        <v>331</v>
      </c>
      <c r="F76" s="25" t="s">
        <v>328</v>
      </c>
      <c r="G76" s="27" t="s">
        <v>389</v>
      </c>
      <c r="H76" s="25" t="s">
        <v>333</v>
      </c>
      <c r="I76" s="25" t="s">
        <v>388</v>
      </c>
      <c r="J76" s="25" t="s">
        <v>333</v>
      </c>
      <c r="K76" s="25" t="s">
        <v>333</v>
      </c>
      <c r="L76" s="25" t="s">
        <v>333</v>
      </c>
      <c r="M76" s="29">
        <f>M77</f>
        <v>546355.2</v>
      </c>
      <c r="N76" s="30">
        <v>37963000</v>
      </c>
      <c r="O76" s="30">
        <v>42144000</v>
      </c>
      <c r="P76" s="30">
        <v>18126000</v>
      </c>
      <c r="Q76" s="30">
        <v>8143400</v>
      </c>
      <c r="R76" s="29">
        <f>R77+R107+R111</f>
        <v>570020.1</v>
      </c>
      <c r="S76" s="117">
        <f>R76-M76</f>
        <v>23664.900000000023</v>
      </c>
    </row>
    <row r="77" spans="1:21" ht="24">
      <c r="A77" s="6">
        <f t="shared" si="0"/>
        <v>66</v>
      </c>
      <c r="B77" s="25" t="s">
        <v>328</v>
      </c>
      <c r="C77" s="25" t="s">
        <v>390</v>
      </c>
      <c r="D77" s="25" t="s">
        <v>330</v>
      </c>
      <c r="E77" s="25" t="s">
        <v>331</v>
      </c>
      <c r="F77" s="25" t="s">
        <v>328</v>
      </c>
      <c r="G77" s="33" t="s">
        <v>391</v>
      </c>
      <c r="H77" s="25" t="s">
        <v>333</v>
      </c>
      <c r="I77" s="25" t="s">
        <v>390</v>
      </c>
      <c r="J77" s="25" t="s">
        <v>333</v>
      </c>
      <c r="K77" s="25" t="s">
        <v>333</v>
      </c>
      <c r="L77" s="25" t="s">
        <v>333</v>
      </c>
      <c r="M77" s="32">
        <f>M78+M83+M86</f>
        <v>546355.2</v>
      </c>
      <c r="N77" s="30">
        <v>37963000</v>
      </c>
      <c r="O77" s="30">
        <v>42144000</v>
      </c>
      <c r="P77" s="30">
        <v>18126000</v>
      </c>
      <c r="Q77" s="30">
        <v>8143400</v>
      </c>
      <c r="R77" s="32">
        <f>R78+R83+R86</f>
        <v>571231.3</v>
      </c>
      <c r="S77" s="118">
        <f>R77-M77</f>
        <v>24876.100000000093</v>
      </c>
      <c r="T77" s="48"/>
      <c r="U77" s="48"/>
    </row>
    <row r="78" spans="1:19" ht="24">
      <c r="A78" s="6">
        <f aca="true" t="shared" si="3" ref="A78:A103">A77+1</f>
        <v>67</v>
      </c>
      <c r="B78" s="25" t="s">
        <v>317</v>
      </c>
      <c r="C78" s="25" t="s">
        <v>392</v>
      </c>
      <c r="D78" s="25" t="s">
        <v>330</v>
      </c>
      <c r="E78" s="25" t="s">
        <v>331</v>
      </c>
      <c r="F78" s="25" t="s">
        <v>393</v>
      </c>
      <c r="G78" s="33" t="s">
        <v>394</v>
      </c>
      <c r="H78" s="25" t="s">
        <v>333</v>
      </c>
      <c r="I78" s="25" t="s">
        <v>392</v>
      </c>
      <c r="J78" s="25" t="s">
        <v>333</v>
      </c>
      <c r="K78" s="25" t="s">
        <v>333</v>
      </c>
      <c r="L78" s="25" t="s">
        <v>333</v>
      </c>
      <c r="M78" s="32">
        <f>M79+M81</f>
        <v>133096.9</v>
      </c>
      <c r="N78" s="30">
        <v>37963000</v>
      </c>
      <c r="O78" s="30">
        <v>42144000</v>
      </c>
      <c r="P78" s="30">
        <v>18126000</v>
      </c>
      <c r="Q78" s="30">
        <v>8143400</v>
      </c>
      <c r="R78" s="32">
        <f>R79+R81</f>
        <v>133096.9</v>
      </c>
      <c r="S78" s="32">
        <f aca="true" t="shared" si="4" ref="S78:S84">S79</f>
        <v>0</v>
      </c>
    </row>
    <row r="79" spans="1:19" ht="18" customHeight="1">
      <c r="A79" s="6">
        <f t="shared" si="3"/>
        <v>68</v>
      </c>
      <c r="B79" s="25" t="s">
        <v>317</v>
      </c>
      <c r="C79" s="25" t="s">
        <v>395</v>
      </c>
      <c r="D79" s="25" t="s">
        <v>330</v>
      </c>
      <c r="E79" s="25" t="s">
        <v>331</v>
      </c>
      <c r="F79" s="25" t="s">
        <v>393</v>
      </c>
      <c r="G79" s="33" t="s">
        <v>396</v>
      </c>
      <c r="H79" s="25"/>
      <c r="I79" s="25"/>
      <c r="J79" s="25"/>
      <c r="K79" s="25"/>
      <c r="L79" s="25"/>
      <c r="M79" s="32">
        <f>M80</f>
        <v>106579.5</v>
      </c>
      <c r="N79" s="30"/>
      <c r="O79" s="30"/>
      <c r="P79" s="30"/>
      <c r="Q79" s="30"/>
      <c r="R79" s="32">
        <f>R80</f>
        <v>106579.5</v>
      </c>
      <c r="S79" s="32">
        <f t="shared" si="4"/>
        <v>0</v>
      </c>
    </row>
    <row r="80" spans="1:19" ht="24">
      <c r="A80" s="6">
        <f t="shared" si="3"/>
        <v>69</v>
      </c>
      <c r="B80" s="34" t="s">
        <v>317</v>
      </c>
      <c r="C80" s="34" t="s">
        <v>395</v>
      </c>
      <c r="D80" s="34" t="s">
        <v>828</v>
      </c>
      <c r="E80" s="34" t="s">
        <v>331</v>
      </c>
      <c r="F80" s="34" t="s">
        <v>393</v>
      </c>
      <c r="G80" s="35" t="s">
        <v>397</v>
      </c>
      <c r="H80" s="34" t="s">
        <v>333</v>
      </c>
      <c r="I80" s="34" t="s">
        <v>395</v>
      </c>
      <c r="J80" s="34" t="s">
        <v>333</v>
      </c>
      <c r="K80" s="34" t="s">
        <v>333</v>
      </c>
      <c r="L80" s="34" t="s">
        <v>333</v>
      </c>
      <c r="M80" s="36">
        <v>106579.5</v>
      </c>
      <c r="N80" s="30">
        <v>37963000</v>
      </c>
      <c r="O80" s="30">
        <v>42144000</v>
      </c>
      <c r="P80" s="30">
        <v>18126000</v>
      </c>
      <c r="Q80" s="30">
        <v>8143400</v>
      </c>
      <c r="R80" s="36">
        <v>106579.5</v>
      </c>
      <c r="S80" s="36">
        <f t="shared" si="4"/>
        <v>0</v>
      </c>
    </row>
    <row r="81" spans="1:19" ht="25.5" customHeight="1">
      <c r="A81" s="6">
        <f t="shared" si="3"/>
        <v>70</v>
      </c>
      <c r="B81" s="25" t="s">
        <v>317</v>
      </c>
      <c r="C81" s="25" t="s">
        <v>398</v>
      </c>
      <c r="D81" s="25" t="s">
        <v>330</v>
      </c>
      <c r="E81" s="25" t="s">
        <v>331</v>
      </c>
      <c r="F81" s="25" t="s">
        <v>393</v>
      </c>
      <c r="G81" s="33" t="s">
        <v>412</v>
      </c>
      <c r="H81" s="25"/>
      <c r="I81" s="25"/>
      <c r="J81" s="25"/>
      <c r="K81" s="25"/>
      <c r="L81" s="25"/>
      <c r="M81" s="32">
        <f>M82</f>
        <v>26517.4</v>
      </c>
      <c r="N81" s="30"/>
      <c r="O81" s="30"/>
      <c r="P81" s="30"/>
      <c r="Q81" s="30"/>
      <c r="R81" s="32">
        <f>R82</f>
        <v>26517.4</v>
      </c>
      <c r="S81" s="32">
        <f t="shared" si="4"/>
        <v>0</v>
      </c>
    </row>
    <row r="82" spans="1:19" ht="24">
      <c r="A82" s="6">
        <f t="shared" si="3"/>
        <v>71</v>
      </c>
      <c r="B82" s="34" t="s">
        <v>317</v>
      </c>
      <c r="C82" s="34" t="s">
        <v>398</v>
      </c>
      <c r="D82" s="34" t="s">
        <v>828</v>
      </c>
      <c r="E82" s="34" t="s">
        <v>331</v>
      </c>
      <c r="F82" s="34" t="s">
        <v>393</v>
      </c>
      <c r="G82" s="35" t="s">
        <v>413</v>
      </c>
      <c r="H82" s="34"/>
      <c r="I82" s="34"/>
      <c r="J82" s="34"/>
      <c r="K82" s="34"/>
      <c r="L82" s="34"/>
      <c r="M82" s="36">
        <v>26517.4</v>
      </c>
      <c r="N82" s="30"/>
      <c r="O82" s="30"/>
      <c r="P82" s="30"/>
      <c r="Q82" s="30"/>
      <c r="R82" s="36">
        <v>26517.4</v>
      </c>
      <c r="S82" s="36">
        <f>R82-M82</f>
        <v>0</v>
      </c>
    </row>
    <row r="83" spans="1:19" ht="31.5" customHeight="1">
      <c r="A83" s="6">
        <f t="shared" si="3"/>
        <v>72</v>
      </c>
      <c r="B83" s="25" t="s">
        <v>317</v>
      </c>
      <c r="C83" s="25" t="s">
        <v>414</v>
      </c>
      <c r="D83" s="25" t="s">
        <v>330</v>
      </c>
      <c r="E83" s="25" t="s">
        <v>331</v>
      </c>
      <c r="F83" s="25" t="s">
        <v>393</v>
      </c>
      <c r="G83" s="33" t="s">
        <v>415</v>
      </c>
      <c r="H83" s="25" t="s">
        <v>333</v>
      </c>
      <c r="I83" s="25" t="s">
        <v>416</v>
      </c>
      <c r="J83" s="25" t="s">
        <v>333</v>
      </c>
      <c r="K83" s="25" t="s">
        <v>333</v>
      </c>
      <c r="L83" s="25" t="s">
        <v>333</v>
      </c>
      <c r="M83" s="40">
        <f>M84+M85</f>
        <v>29635.7</v>
      </c>
      <c r="N83" s="30">
        <v>0</v>
      </c>
      <c r="O83" s="30">
        <v>2644080</v>
      </c>
      <c r="P83" s="30">
        <v>1983570</v>
      </c>
      <c r="Q83" s="30">
        <v>1074700</v>
      </c>
      <c r="R83" s="40">
        <f>R84+R85</f>
        <v>58741.5</v>
      </c>
      <c r="S83" s="32">
        <f t="shared" si="4"/>
        <v>29105.8</v>
      </c>
    </row>
    <row r="84" spans="1:19" ht="86.25" customHeight="1">
      <c r="A84" s="6">
        <f t="shared" si="3"/>
        <v>73</v>
      </c>
      <c r="B84" s="34" t="s">
        <v>317</v>
      </c>
      <c r="C84" s="34" t="s">
        <v>417</v>
      </c>
      <c r="D84" s="34" t="s">
        <v>828</v>
      </c>
      <c r="E84" s="34" t="s">
        <v>653</v>
      </c>
      <c r="F84" s="34" t="s">
        <v>393</v>
      </c>
      <c r="G84" s="93" t="s">
        <v>654</v>
      </c>
      <c r="H84" s="25"/>
      <c r="I84" s="25"/>
      <c r="J84" s="25"/>
      <c r="K84" s="25"/>
      <c r="L84" s="25"/>
      <c r="M84" s="41">
        <v>26517.4</v>
      </c>
      <c r="N84" s="37"/>
      <c r="O84" s="37"/>
      <c r="P84" s="37"/>
      <c r="Q84" s="37"/>
      <c r="R84" s="41">
        <v>26517.4</v>
      </c>
      <c r="S84" s="36">
        <f t="shared" si="4"/>
        <v>29105.8</v>
      </c>
    </row>
    <row r="85" spans="1:19" ht="15" customHeight="1">
      <c r="A85" s="6">
        <f t="shared" si="3"/>
        <v>74</v>
      </c>
      <c r="B85" s="34" t="s">
        <v>317</v>
      </c>
      <c r="C85" s="34" t="s">
        <v>417</v>
      </c>
      <c r="D85" s="34" t="s">
        <v>828</v>
      </c>
      <c r="E85" s="34" t="s">
        <v>331</v>
      </c>
      <c r="F85" s="34" t="s">
        <v>393</v>
      </c>
      <c r="G85" s="35" t="s">
        <v>418</v>
      </c>
      <c r="H85" s="25"/>
      <c r="I85" s="25"/>
      <c r="J85" s="25"/>
      <c r="K85" s="25"/>
      <c r="L85" s="25"/>
      <c r="M85" s="41">
        <v>3118.3</v>
      </c>
      <c r="N85" s="30"/>
      <c r="O85" s="30"/>
      <c r="P85" s="30"/>
      <c r="Q85" s="30"/>
      <c r="R85" s="100">
        <v>32224.1</v>
      </c>
      <c r="S85" s="36">
        <f>R85-M85</f>
        <v>29105.8</v>
      </c>
    </row>
    <row r="86" spans="1:20" ht="28.5">
      <c r="A86" s="6">
        <f t="shared" si="3"/>
        <v>75</v>
      </c>
      <c r="B86" s="25" t="s">
        <v>317</v>
      </c>
      <c r="C86" s="25" t="s">
        <v>419</v>
      </c>
      <c r="D86" s="25" t="s">
        <v>330</v>
      </c>
      <c r="E86" s="25" t="s">
        <v>331</v>
      </c>
      <c r="F86" s="25" t="s">
        <v>393</v>
      </c>
      <c r="G86" s="31" t="s">
        <v>420</v>
      </c>
      <c r="H86" s="25" t="s">
        <v>333</v>
      </c>
      <c r="I86" s="25" t="s">
        <v>414</v>
      </c>
      <c r="J86" s="25" t="s">
        <v>333</v>
      </c>
      <c r="K86" s="25" t="s">
        <v>333</v>
      </c>
      <c r="L86" s="25" t="s">
        <v>333</v>
      </c>
      <c r="M86" s="39">
        <f>M87+M89+M91+M93+M95+M97+M99+M101+M104</f>
        <v>383622.6</v>
      </c>
      <c r="N86" s="30"/>
      <c r="O86" s="30"/>
      <c r="P86" s="30"/>
      <c r="Q86" s="30"/>
      <c r="R86" s="39">
        <f>R87+R89+R91+R93+R95+R97+R99+R101</f>
        <v>379392.9</v>
      </c>
      <c r="S86" s="119">
        <f>R86-M86</f>
        <v>-4229.699999999953</v>
      </c>
      <c r="T86" s="48"/>
    </row>
    <row r="87" spans="1:19" ht="24">
      <c r="A87" s="6">
        <f t="shared" si="3"/>
        <v>76</v>
      </c>
      <c r="B87" s="25" t="s">
        <v>317</v>
      </c>
      <c r="C87" s="25" t="s">
        <v>421</v>
      </c>
      <c r="D87" s="25" t="s">
        <v>330</v>
      </c>
      <c r="E87" s="25" t="s">
        <v>331</v>
      </c>
      <c r="F87" s="25" t="s">
        <v>393</v>
      </c>
      <c r="G87" s="63" t="s">
        <v>669</v>
      </c>
      <c r="H87" s="25"/>
      <c r="I87" s="25"/>
      <c r="J87" s="25"/>
      <c r="K87" s="25"/>
      <c r="L87" s="25"/>
      <c r="M87" s="40">
        <f>M88</f>
        <v>13409.4</v>
      </c>
      <c r="N87" s="30"/>
      <c r="O87" s="30"/>
      <c r="P87" s="30"/>
      <c r="Q87" s="30"/>
      <c r="R87" s="40">
        <f>R88</f>
        <v>13409.4</v>
      </c>
      <c r="S87" s="120">
        <f>R87-M87</f>
        <v>0</v>
      </c>
    </row>
    <row r="88" spans="1:19" ht="24">
      <c r="A88" s="6">
        <f t="shared" si="3"/>
        <v>77</v>
      </c>
      <c r="B88" s="34" t="s">
        <v>317</v>
      </c>
      <c r="C88" s="34" t="s">
        <v>421</v>
      </c>
      <c r="D88" s="34" t="s">
        <v>828</v>
      </c>
      <c r="E88" s="34" t="s">
        <v>331</v>
      </c>
      <c r="F88" s="34" t="s">
        <v>393</v>
      </c>
      <c r="G88" s="62" t="s">
        <v>670</v>
      </c>
      <c r="H88" s="34"/>
      <c r="I88" s="34"/>
      <c r="J88" s="34"/>
      <c r="K88" s="34"/>
      <c r="L88" s="34"/>
      <c r="M88" s="41">
        <v>13409.4</v>
      </c>
      <c r="N88" s="30"/>
      <c r="O88" s="30"/>
      <c r="P88" s="30"/>
      <c r="Q88" s="30"/>
      <c r="R88" s="41">
        <v>13409.4</v>
      </c>
      <c r="S88" s="121">
        <f>R88-M88</f>
        <v>0</v>
      </c>
    </row>
    <row r="89" spans="1:19" ht="36">
      <c r="A89" s="6">
        <f t="shared" si="3"/>
        <v>78</v>
      </c>
      <c r="B89" s="25" t="s">
        <v>317</v>
      </c>
      <c r="C89" s="25" t="s">
        <v>423</v>
      </c>
      <c r="D89" s="25" t="s">
        <v>330</v>
      </c>
      <c r="E89" s="25" t="s">
        <v>331</v>
      </c>
      <c r="F89" s="25" t="s">
        <v>393</v>
      </c>
      <c r="G89" s="63" t="s">
        <v>671</v>
      </c>
      <c r="H89" s="34"/>
      <c r="I89" s="34"/>
      <c r="J89" s="34"/>
      <c r="K89" s="34"/>
      <c r="L89" s="34"/>
      <c r="M89" s="40">
        <f>M90</f>
        <v>107.2</v>
      </c>
      <c r="N89" s="30"/>
      <c r="O89" s="30"/>
      <c r="P89" s="30"/>
      <c r="Q89" s="30"/>
      <c r="R89" s="40">
        <f>R90</f>
        <v>107.2</v>
      </c>
      <c r="S89" s="120">
        <f aca="true" t="shared" si="5" ref="S89:S114">R89-M89</f>
        <v>0</v>
      </c>
    </row>
    <row r="90" spans="1:19" ht="36">
      <c r="A90" s="6">
        <f t="shared" si="3"/>
        <v>79</v>
      </c>
      <c r="B90" s="34" t="s">
        <v>317</v>
      </c>
      <c r="C90" s="34" t="s">
        <v>423</v>
      </c>
      <c r="D90" s="34" t="s">
        <v>828</v>
      </c>
      <c r="E90" s="34" t="s">
        <v>331</v>
      </c>
      <c r="F90" s="34" t="s">
        <v>393</v>
      </c>
      <c r="G90" s="62" t="s">
        <v>3</v>
      </c>
      <c r="H90" s="34"/>
      <c r="I90" s="34"/>
      <c r="J90" s="34"/>
      <c r="K90" s="34"/>
      <c r="L90" s="34"/>
      <c r="M90" s="41">
        <v>107.2</v>
      </c>
      <c r="N90" s="30"/>
      <c r="O90" s="30"/>
      <c r="P90" s="30"/>
      <c r="Q90" s="30"/>
      <c r="R90" s="41">
        <v>107.2</v>
      </c>
      <c r="S90" s="121">
        <f t="shared" si="5"/>
        <v>0</v>
      </c>
    </row>
    <row r="91" spans="1:19" ht="36">
      <c r="A91" s="6">
        <f t="shared" si="3"/>
        <v>80</v>
      </c>
      <c r="B91" s="25" t="s">
        <v>317</v>
      </c>
      <c r="C91" s="25" t="s">
        <v>424</v>
      </c>
      <c r="D91" s="25" t="s">
        <v>330</v>
      </c>
      <c r="E91" s="25" t="s">
        <v>331</v>
      </c>
      <c r="F91" s="25" t="s">
        <v>393</v>
      </c>
      <c r="G91" s="82" t="s">
        <v>4</v>
      </c>
      <c r="H91" s="25"/>
      <c r="I91" s="25"/>
      <c r="J91" s="25"/>
      <c r="K91" s="25"/>
      <c r="L91" s="25"/>
      <c r="M91" s="40">
        <f>M92</f>
        <v>4.3</v>
      </c>
      <c r="N91" s="30"/>
      <c r="O91" s="30"/>
      <c r="P91" s="30"/>
      <c r="Q91" s="30"/>
      <c r="R91" s="40">
        <f>R92</f>
        <v>4.3</v>
      </c>
      <c r="S91" s="120">
        <f t="shared" si="5"/>
        <v>0</v>
      </c>
    </row>
    <row r="92" spans="1:19" ht="36">
      <c r="A92" s="6">
        <f t="shared" si="3"/>
        <v>81</v>
      </c>
      <c r="B92" s="34" t="s">
        <v>317</v>
      </c>
      <c r="C92" s="34" t="s">
        <v>424</v>
      </c>
      <c r="D92" s="34" t="s">
        <v>828</v>
      </c>
      <c r="E92" s="34" t="s">
        <v>331</v>
      </c>
      <c r="F92" s="34" t="s">
        <v>393</v>
      </c>
      <c r="G92" s="62" t="s">
        <v>5</v>
      </c>
      <c r="H92" s="34"/>
      <c r="I92" s="34"/>
      <c r="J92" s="34"/>
      <c r="K92" s="34"/>
      <c r="L92" s="34"/>
      <c r="M92" s="41">
        <v>4.3</v>
      </c>
      <c r="N92" s="30"/>
      <c r="O92" s="30"/>
      <c r="P92" s="30"/>
      <c r="Q92" s="30"/>
      <c r="R92" s="41">
        <v>4.3</v>
      </c>
      <c r="S92" s="121">
        <f t="shared" si="5"/>
        <v>0</v>
      </c>
    </row>
    <row r="93" spans="1:19" ht="28.5" customHeight="1">
      <c r="A93" s="6">
        <f t="shared" si="3"/>
        <v>82</v>
      </c>
      <c r="B93" s="25" t="s">
        <v>317</v>
      </c>
      <c r="C93" s="25" t="s">
        <v>425</v>
      </c>
      <c r="D93" s="25" t="s">
        <v>330</v>
      </c>
      <c r="E93" s="25" t="s">
        <v>331</v>
      </c>
      <c r="F93" s="25" t="s">
        <v>393</v>
      </c>
      <c r="G93" s="33" t="s">
        <v>791</v>
      </c>
      <c r="H93" s="25"/>
      <c r="I93" s="25"/>
      <c r="J93" s="25"/>
      <c r="K93" s="25"/>
      <c r="L93" s="25"/>
      <c r="M93" s="40">
        <f>M94</f>
        <v>2111.5</v>
      </c>
      <c r="N93" s="30"/>
      <c r="O93" s="30"/>
      <c r="P93" s="30"/>
      <c r="Q93" s="30"/>
      <c r="R93" s="40">
        <f>R94</f>
        <v>2111.5</v>
      </c>
      <c r="S93" s="120">
        <f t="shared" si="5"/>
        <v>0</v>
      </c>
    </row>
    <row r="94" spans="1:19" ht="31.5" customHeight="1">
      <c r="A94" s="6">
        <f t="shared" si="3"/>
        <v>83</v>
      </c>
      <c r="B94" s="34" t="s">
        <v>317</v>
      </c>
      <c r="C94" s="34" t="s">
        <v>425</v>
      </c>
      <c r="D94" s="34" t="s">
        <v>828</v>
      </c>
      <c r="E94" s="34" t="s">
        <v>331</v>
      </c>
      <c r="F94" s="34" t="s">
        <v>393</v>
      </c>
      <c r="G94" s="35" t="s">
        <v>426</v>
      </c>
      <c r="H94" s="34"/>
      <c r="I94" s="34"/>
      <c r="J94" s="34"/>
      <c r="K94" s="34"/>
      <c r="L94" s="34"/>
      <c r="M94" s="41">
        <v>2111.5</v>
      </c>
      <c r="N94" s="30"/>
      <c r="O94" s="30"/>
      <c r="P94" s="30"/>
      <c r="Q94" s="30"/>
      <c r="R94" s="41">
        <v>2111.5</v>
      </c>
      <c r="S94" s="121">
        <f t="shared" si="5"/>
        <v>0</v>
      </c>
    </row>
    <row r="95" spans="1:19" ht="27" customHeight="1">
      <c r="A95" s="6">
        <f t="shared" si="3"/>
        <v>84</v>
      </c>
      <c r="B95" s="25" t="s">
        <v>317</v>
      </c>
      <c r="C95" s="25" t="s">
        <v>427</v>
      </c>
      <c r="D95" s="25" t="s">
        <v>330</v>
      </c>
      <c r="E95" s="25" t="s">
        <v>331</v>
      </c>
      <c r="F95" s="25" t="s">
        <v>393</v>
      </c>
      <c r="G95" s="63" t="s">
        <v>6</v>
      </c>
      <c r="H95" s="34"/>
      <c r="I95" s="34"/>
      <c r="J95" s="34"/>
      <c r="K95" s="34"/>
      <c r="L95" s="34"/>
      <c r="M95" s="40">
        <f>M96</f>
        <v>5328.3</v>
      </c>
      <c r="N95" s="30"/>
      <c r="O95" s="30"/>
      <c r="P95" s="30"/>
      <c r="Q95" s="30"/>
      <c r="R95" s="40">
        <f>R96</f>
        <v>5328.3</v>
      </c>
      <c r="S95" s="120">
        <f t="shared" si="5"/>
        <v>0</v>
      </c>
    </row>
    <row r="96" spans="1:19" ht="32.25" customHeight="1">
      <c r="A96" s="6">
        <f t="shared" si="3"/>
        <v>85</v>
      </c>
      <c r="B96" s="34" t="s">
        <v>317</v>
      </c>
      <c r="C96" s="34" t="s">
        <v>427</v>
      </c>
      <c r="D96" s="34" t="s">
        <v>828</v>
      </c>
      <c r="E96" s="34" t="s">
        <v>331</v>
      </c>
      <c r="F96" s="34" t="s">
        <v>393</v>
      </c>
      <c r="G96" s="62" t="s">
        <v>7</v>
      </c>
      <c r="H96" s="34"/>
      <c r="I96" s="34"/>
      <c r="J96" s="34"/>
      <c r="K96" s="34"/>
      <c r="L96" s="34"/>
      <c r="M96" s="41">
        <v>5328.3</v>
      </c>
      <c r="N96" s="30"/>
      <c r="O96" s="30"/>
      <c r="P96" s="30"/>
      <c r="Q96" s="30"/>
      <c r="R96" s="41">
        <v>5328.3</v>
      </c>
      <c r="S96" s="121">
        <f t="shared" si="5"/>
        <v>0</v>
      </c>
    </row>
    <row r="97" spans="1:19" ht="24">
      <c r="A97" s="6">
        <f t="shared" si="3"/>
        <v>86</v>
      </c>
      <c r="B97" s="25" t="s">
        <v>317</v>
      </c>
      <c r="C97" s="25" t="s">
        <v>428</v>
      </c>
      <c r="D97" s="25" t="s">
        <v>330</v>
      </c>
      <c r="E97" s="25" t="s">
        <v>331</v>
      </c>
      <c r="F97" s="25" t="s">
        <v>393</v>
      </c>
      <c r="G97" s="33" t="s">
        <v>868</v>
      </c>
      <c r="H97" s="25"/>
      <c r="I97" s="25"/>
      <c r="J97" s="25"/>
      <c r="K97" s="25"/>
      <c r="L97" s="25"/>
      <c r="M97" s="32">
        <f>M98</f>
        <v>357532.8</v>
      </c>
      <c r="N97" s="30"/>
      <c r="O97" s="30"/>
      <c r="P97" s="30"/>
      <c r="Q97" s="30"/>
      <c r="R97" s="32">
        <f>R98</f>
        <v>357476.2</v>
      </c>
      <c r="S97" s="120">
        <f t="shared" si="5"/>
        <v>-56.59999999997672</v>
      </c>
    </row>
    <row r="98" spans="1:19" ht="24">
      <c r="A98" s="6">
        <f t="shared" si="3"/>
        <v>87</v>
      </c>
      <c r="B98" s="34" t="s">
        <v>317</v>
      </c>
      <c r="C98" s="34" t="s">
        <v>428</v>
      </c>
      <c r="D98" s="34" t="s">
        <v>828</v>
      </c>
      <c r="E98" s="34" t="s">
        <v>331</v>
      </c>
      <c r="F98" s="34" t="s">
        <v>393</v>
      </c>
      <c r="G98" s="35" t="s">
        <v>869</v>
      </c>
      <c r="H98" s="34"/>
      <c r="I98" s="34"/>
      <c r="J98" s="34"/>
      <c r="K98" s="34"/>
      <c r="L98" s="34"/>
      <c r="M98" s="36">
        <v>357532.8</v>
      </c>
      <c r="N98" s="30"/>
      <c r="O98" s="30"/>
      <c r="P98" s="30"/>
      <c r="Q98" s="30"/>
      <c r="R98" s="100">
        <v>357476.2</v>
      </c>
      <c r="S98" s="121">
        <f t="shared" si="5"/>
        <v>-56.59999999997672</v>
      </c>
    </row>
    <row r="99" spans="1:19" ht="48">
      <c r="A99" s="6">
        <f t="shared" si="3"/>
        <v>88</v>
      </c>
      <c r="B99" s="25" t="s">
        <v>317</v>
      </c>
      <c r="C99" s="25" t="s">
        <v>870</v>
      </c>
      <c r="D99" s="25" t="s">
        <v>330</v>
      </c>
      <c r="E99" s="25" t="s">
        <v>331</v>
      </c>
      <c r="F99" s="25" t="s">
        <v>393</v>
      </c>
      <c r="G99" s="63" t="s">
        <v>8</v>
      </c>
      <c r="H99" s="25"/>
      <c r="I99" s="25"/>
      <c r="J99" s="25"/>
      <c r="K99" s="25"/>
      <c r="L99" s="25"/>
      <c r="M99" s="40">
        <f>M100</f>
        <v>698.5</v>
      </c>
      <c r="N99" s="30"/>
      <c r="O99" s="30"/>
      <c r="P99" s="30"/>
      <c r="Q99" s="30"/>
      <c r="R99" s="40">
        <f>R100</f>
        <v>698.5</v>
      </c>
      <c r="S99" s="120">
        <f t="shared" si="5"/>
        <v>0</v>
      </c>
    </row>
    <row r="100" spans="1:19" ht="48">
      <c r="A100" s="6">
        <f t="shared" si="3"/>
        <v>89</v>
      </c>
      <c r="B100" s="34" t="s">
        <v>317</v>
      </c>
      <c r="C100" s="34" t="s">
        <v>870</v>
      </c>
      <c r="D100" s="34" t="s">
        <v>828</v>
      </c>
      <c r="E100" s="34" t="s">
        <v>331</v>
      </c>
      <c r="F100" s="34" t="s">
        <v>393</v>
      </c>
      <c r="G100" s="62" t="s">
        <v>9</v>
      </c>
      <c r="H100" s="34"/>
      <c r="I100" s="34"/>
      <c r="J100" s="34"/>
      <c r="K100" s="34"/>
      <c r="L100" s="34"/>
      <c r="M100" s="41">
        <v>698.5</v>
      </c>
      <c r="N100" s="30"/>
      <c r="O100" s="30"/>
      <c r="P100" s="30"/>
      <c r="Q100" s="30"/>
      <c r="R100" s="41">
        <v>698.5</v>
      </c>
      <c r="S100" s="121">
        <f t="shared" si="5"/>
        <v>0</v>
      </c>
    </row>
    <row r="101" spans="1:19" ht="27" customHeight="1">
      <c r="A101" s="6">
        <f>A100+1</f>
        <v>90</v>
      </c>
      <c r="B101" s="25" t="s">
        <v>317</v>
      </c>
      <c r="C101" s="25" t="s">
        <v>65</v>
      </c>
      <c r="D101" s="25" t="s">
        <v>330</v>
      </c>
      <c r="E101" s="25" t="s">
        <v>331</v>
      </c>
      <c r="F101" s="25" t="s">
        <v>393</v>
      </c>
      <c r="G101" s="96" t="s">
        <v>66</v>
      </c>
      <c r="H101" s="25"/>
      <c r="I101" s="25"/>
      <c r="J101" s="25"/>
      <c r="K101" s="25"/>
      <c r="L101" s="25"/>
      <c r="M101" s="40">
        <f>M102+M103</f>
        <v>0</v>
      </c>
      <c r="N101" s="30"/>
      <c r="O101" s="30"/>
      <c r="P101" s="30"/>
      <c r="Q101" s="30"/>
      <c r="R101" s="40">
        <f>R102+R103</f>
        <v>257.5</v>
      </c>
      <c r="S101" s="118">
        <f t="shared" si="5"/>
        <v>257.5</v>
      </c>
    </row>
    <row r="102" spans="1:19" ht="39.75" customHeight="1">
      <c r="A102" s="6">
        <f t="shared" si="3"/>
        <v>91</v>
      </c>
      <c r="B102" s="34" t="s">
        <v>317</v>
      </c>
      <c r="C102" s="34" t="s">
        <v>65</v>
      </c>
      <c r="D102" s="34" t="s">
        <v>828</v>
      </c>
      <c r="E102" s="34" t="s">
        <v>656</v>
      </c>
      <c r="F102" s="34" t="s">
        <v>393</v>
      </c>
      <c r="G102" s="97" t="s">
        <v>67</v>
      </c>
      <c r="H102" s="34"/>
      <c r="I102" s="34"/>
      <c r="J102" s="34"/>
      <c r="K102" s="34"/>
      <c r="L102" s="34"/>
      <c r="M102" s="41">
        <v>0</v>
      </c>
      <c r="N102" s="30"/>
      <c r="O102" s="30"/>
      <c r="P102" s="30"/>
      <c r="Q102" s="30"/>
      <c r="R102" s="100">
        <v>210.9</v>
      </c>
      <c r="S102" s="121">
        <f t="shared" si="5"/>
        <v>210.9</v>
      </c>
    </row>
    <row r="103" spans="1:19" ht="49.5" customHeight="1">
      <c r="A103" s="6">
        <f t="shared" si="3"/>
        <v>92</v>
      </c>
      <c r="B103" s="34" t="s">
        <v>317</v>
      </c>
      <c r="C103" s="34" t="s">
        <v>65</v>
      </c>
      <c r="D103" s="34" t="s">
        <v>828</v>
      </c>
      <c r="E103" s="34" t="s">
        <v>657</v>
      </c>
      <c r="F103" s="34" t="s">
        <v>393</v>
      </c>
      <c r="G103" s="97" t="s">
        <v>68</v>
      </c>
      <c r="H103" s="34"/>
      <c r="I103" s="34"/>
      <c r="J103" s="34"/>
      <c r="K103" s="34"/>
      <c r="L103" s="34"/>
      <c r="M103" s="41">
        <v>0</v>
      </c>
      <c r="N103" s="30"/>
      <c r="O103" s="30"/>
      <c r="P103" s="30"/>
      <c r="Q103" s="30"/>
      <c r="R103" s="100">
        <v>46.6</v>
      </c>
      <c r="S103" s="121">
        <f t="shared" si="5"/>
        <v>46.6</v>
      </c>
    </row>
    <row r="104" spans="1:19" ht="49.5" customHeight="1">
      <c r="A104" s="101">
        <v>93</v>
      </c>
      <c r="B104" s="25" t="s">
        <v>317</v>
      </c>
      <c r="C104" s="25" t="s">
        <v>655</v>
      </c>
      <c r="D104" s="25" t="s">
        <v>330</v>
      </c>
      <c r="E104" s="25" t="s">
        <v>331</v>
      </c>
      <c r="F104" s="25" t="s">
        <v>393</v>
      </c>
      <c r="G104" s="96" t="s">
        <v>10</v>
      </c>
      <c r="H104" s="34"/>
      <c r="I104" s="34"/>
      <c r="J104" s="34"/>
      <c r="K104" s="34"/>
      <c r="L104" s="34"/>
      <c r="M104" s="40">
        <f>M105+M106</f>
        <v>4430.6</v>
      </c>
      <c r="N104" s="30"/>
      <c r="O104" s="30"/>
      <c r="P104" s="30"/>
      <c r="Q104" s="30"/>
      <c r="R104" s="40">
        <f>R105+R106</f>
        <v>0</v>
      </c>
      <c r="S104" s="40">
        <f>S105+S106</f>
        <v>-4430.6</v>
      </c>
    </row>
    <row r="105" spans="1:19" ht="49.5" customHeight="1">
      <c r="A105" s="101">
        <v>94</v>
      </c>
      <c r="B105" s="34" t="s">
        <v>317</v>
      </c>
      <c r="C105" s="34" t="s">
        <v>655</v>
      </c>
      <c r="D105" s="34" t="s">
        <v>828</v>
      </c>
      <c r="E105" s="34" t="s">
        <v>656</v>
      </c>
      <c r="F105" s="34" t="s">
        <v>393</v>
      </c>
      <c r="G105" s="97" t="s">
        <v>11</v>
      </c>
      <c r="H105" s="34"/>
      <c r="I105" s="34"/>
      <c r="J105" s="34"/>
      <c r="K105" s="34"/>
      <c r="L105" s="34"/>
      <c r="M105" s="41">
        <v>2506.3</v>
      </c>
      <c r="N105" s="30"/>
      <c r="O105" s="30"/>
      <c r="P105" s="30"/>
      <c r="Q105" s="30"/>
      <c r="R105" s="122">
        <v>0</v>
      </c>
      <c r="S105" s="121">
        <f t="shared" si="5"/>
        <v>-2506.3</v>
      </c>
    </row>
    <row r="106" spans="1:19" ht="49.5" customHeight="1">
      <c r="A106" s="101">
        <v>95</v>
      </c>
      <c r="B106" s="34" t="s">
        <v>317</v>
      </c>
      <c r="C106" s="34" t="s">
        <v>655</v>
      </c>
      <c r="D106" s="34" t="s">
        <v>828</v>
      </c>
      <c r="E106" s="34" t="s">
        <v>657</v>
      </c>
      <c r="F106" s="34" t="s">
        <v>393</v>
      </c>
      <c r="G106" s="97" t="s">
        <v>12</v>
      </c>
      <c r="H106" s="34"/>
      <c r="I106" s="34"/>
      <c r="J106" s="34"/>
      <c r="K106" s="34"/>
      <c r="L106" s="34"/>
      <c r="M106" s="41">
        <v>1924.3</v>
      </c>
      <c r="N106" s="30"/>
      <c r="O106" s="30"/>
      <c r="P106" s="30"/>
      <c r="Q106" s="30"/>
      <c r="R106" s="122">
        <v>0</v>
      </c>
      <c r="S106" s="121">
        <f t="shared" si="5"/>
        <v>-1924.3</v>
      </c>
    </row>
    <row r="107" spans="1:19" ht="49.5" customHeight="1">
      <c r="A107" s="259">
        <v>96</v>
      </c>
      <c r="B107" s="242" t="s">
        <v>328</v>
      </c>
      <c r="C107" s="242" t="s">
        <v>69</v>
      </c>
      <c r="D107" s="242" t="s">
        <v>330</v>
      </c>
      <c r="E107" s="242" t="s">
        <v>331</v>
      </c>
      <c r="F107" s="242" t="s">
        <v>328</v>
      </c>
      <c r="G107" s="256" t="s">
        <v>70</v>
      </c>
      <c r="H107" s="34"/>
      <c r="I107" s="34"/>
      <c r="J107" s="34"/>
      <c r="K107" s="34"/>
      <c r="L107" s="34"/>
      <c r="M107" s="293"/>
      <c r="N107" s="30"/>
      <c r="O107" s="30"/>
      <c r="P107" s="30"/>
      <c r="Q107" s="30"/>
      <c r="R107" s="257">
        <f>R109+R110</f>
        <v>660.2</v>
      </c>
      <c r="S107" s="257">
        <f t="shared" si="5"/>
        <v>660.2</v>
      </c>
    </row>
    <row r="108" spans="1:19" ht="32.25" customHeight="1">
      <c r="A108" s="298"/>
      <c r="B108" s="228"/>
      <c r="C108" s="228"/>
      <c r="D108" s="228"/>
      <c r="E108" s="228"/>
      <c r="F108" s="228"/>
      <c r="G108" s="256"/>
      <c r="H108" s="34"/>
      <c r="I108" s="34"/>
      <c r="J108" s="34"/>
      <c r="K108" s="34"/>
      <c r="L108" s="34"/>
      <c r="M108" s="294"/>
      <c r="N108" s="30"/>
      <c r="O108" s="30"/>
      <c r="P108" s="30"/>
      <c r="Q108" s="30"/>
      <c r="R108" s="258"/>
      <c r="S108" s="292"/>
    </row>
    <row r="109" spans="1:19" ht="37.5" customHeight="1">
      <c r="A109" s="6">
        <v>97</v>
      </c>
      <c r="B109" s="102" t="s">
        <v>317</v>
      </c>
      <c r="C109" s="34" t="s">
        <v>71</v>
      </c>
      <c r="D109" s="34" t="s">
        <v>828</v>
      </c>
      <c r="E109" s="34" t="s">
        <v>331</v>
      </c>
      <c r="F109" s="34" t="s">
        <v>393</v>
      </c>
      <c r="G109" s="103" t="s">
        <v>72</v>
      </c>
      <c r="H109" s="34"/>
      <c r="I109" s="34"/>
      <c r="J109" s="34"/>
      <c r="K109" s="34"/>
      <c r="L109" s="34"/>
      <c r="M109" s="41"/>
      <c r="N109" s="30"/>
      <c r="O109" s="30"/>
      <c r="P109" s="30"/>
      <c r="Q109" s="30"/>
      <c r="R109" s="100">
        <v>183.9</v>
      </c>
      <c r="S109" s="121">
        <f t="shared" si="5"/>
        <v>183.9</v>
      </c>
    </row>
    <row r="110" spans="1:19" ht="26.25">
      <c r="A110" s="6">
        <v>98</v>
      </c>
      <c r="B110" s="104" t="s">
        <v>676</v>
      </c>
      <c r="C110" s="78" t="s">
        <v>71</v>
      </c>
      <c r="D110" s="78" t="s">
        <v>828</v>
      </c>
      <c r="E110" s="78" t="s">
        <v>331</v>
      </c>
      <c r="F110" s="78" t="s">
        <v>696</v>
      </c>
      <c r="G110" s="105" t="s">
        <v>73</v>
      </c>
      <c r="H110" s="123"/>
      <c r="I110" s="123"/>
      <c r="J110" s="123"/>
      <c r="K110" s="123"/>
      <c r="L110" s="123"/>
      <c r="M110" s="124"/>
      <c r="R110" s="106">
        <v>476.3</v>
      </c>
      <c r="S110" s="121">
        <f t="shared" si="5"/>
        <v>476.3</v>
      </c>
    </row>
    <row r="111" spans="1:19" ht="12.75">
      <c r="A111" s="259">
        <v>99</v>
      </c>
      <c r="B111" s="295" t="s">
        <v>328</v>
      </c>
      <c r="C111" s="242" t="s">
        <v>74</v>
      </c>
      <c r="D111" s="242" t="s">
        <v>330</v>
      </c>
      <c r="E111" s="242" t="s">
        <v>331</v>
      </c>
      <c r="F111" s="242" t="s">
        <v>328</v>
      </c>
      <c r="G111" s="256" t="s">
        <v>75</v>
      </c>
      <c r="H111" s="21"/>
      <c r="I111" s="21"/>
      <c r="J111" s="21"/>
      <c r="K111" s="21"/>
      <c r="L111" s="21"/>
      <c r="M111" s="290"/>
      <c r="N111" s="125">
        <v>87257549</v>
      </c>
      <c r="O111" s="125">
        <v>107437640</v>
      </c>
      <c r="P111" s="125">
        <v>71233650</v>
      </c>
      <c r="Q111" s="125">
        <v>102087001</v>
      </c>
      <c r="R111" s="261">
        <f>R113</f>
        <v>-1871.4</v>
      </c>
      <c r="S111" s="257">
        <f t="shared" si="5"/>
        <v>-1871.4</v>
      </c>
    </row>
    <row r="112" spans="1:19" ht="12.75">
      <c r="A112" s="260"/>
      <c r="B112" s="296"/>
      <c r="C112" s="297"/>
      <c r="D112" s="297"/>
      <c r="E112" s="297"/>
      <c r="F112" s="297"/>
      <c r="G112" s="256"/>
      <c r="H112" s="107"/>
      <c r="I112" s="107"/>
      <c r="J112" s="107"/>
      <c r="K112" s="107"/>
      <c r="L112" s="107"/>
      <c r="M112" s="291"/>
      <c r="N112" s="107"/>
      <c r="O112" s="107"/>
      <c r="P112" s="107"/>
      <c r="Q112" s="107"/>
      <c r="R112" s="258"/>
      <c r="S112" s="292"/>
    </row>
    <row r="113" spans="1:19" ht="38.25">
      <c r="A113" s="6">
        <v>100</v>
      </c>
      <c r="B113" s="126" t="s">
        <v>317</v>
      </c>
      <c r="C113" s="81" t="s">
        <v>76</v>
      </c>
      <c r="D113" s="81" t="s">
        <v>828</v>
      </c>
      <c r="E113" s="81" t="s">
        <v>331</v>
      </c>
      <c r="F113" s="81" t="s">
        <v>393</v>
      </c>
      <c r="G113" s="108" t="s">
        <v>77</v>
      </c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0">
        <v>-1871.4</v>
      </c>
      <c r="S113" s="121">
        <f t="shared" si="5"/>
        <v>-1871.4</v>
      </c>
    </row>
    <row r="114" spans="1:19" ht="15" customHeight="1">
      <c r="A114" s="6">
        <v>101</v>
      </c>
      <c r="B114" s="107"/>
      <c r="C114" s="107"/>
      <c r="D114" s="107"/>
      <c r="E114" s="107"/>
      <c r="F114" s="107"/>
      <c r="G114" s="109" t="s">
        <v>78</v>
      </c>
      <c r="H114" s="107"/>
      <c r="I114" s="107"/>
      <c r="J114" s="107"/>
      <c r="K114" s="107"/>
      <c r="L114" s="107"/>
      <c r="M114" s="110">
        <f>M12+M76</f>
        <v>783509.1</v>
      </c>
      <c r="N114" s="127"/>
      <c r="O114" s="127"/>
      <c r="P114" s="127"/>
      <c r="Q114" s="127"/>
      <c r="R114" s="110">
        <f>R12+R76</f>
        <v>807152.3999999999</v>
      </c>
      <c r="S114" s="128">
        <f t="shared" si="5"/>
        <v>23643.29999999993</v>
      </c>
    </row>
    <row r="115" ht="15" customHeight="1">
      <c r="G115" s="47"/>
    </row>
    <row r="116" ht="15" customHeight="1">
      <c r="G116" s="47"/>
    </row>
    <row r="117" spans="7:13" ht="15" customHeight="1">
      <c r="G117" s="57"/>
      <c r="M117" s="48"/>
    </row>
    <row r="118" ht="15" customHeight="1">
      <c r="G118" s="57"/>
    </row>
  </sheetData>
  <sheetProtection/>
  <mergeCells count="31">
    <mergeCell ref="O8:O10"/>
    <mergeCell ref="R8:R10"/>
    <mergeCell ref="S8:S10"/>
    <mergeCell ref="F107:F108"/>
    <mergeCell ref="G8:G10"/>
    <mergeCell ref="M8:M10"/>
    <mergeCell ref="N8:N10"/>
    <mergeCell ref="B107:B108"/>
    <mergeCell ref="C107:C108"/>
    <mergeCell ref="D107:D108"/>
    <mergeCell ref="E107:E108"/>
    <mergeCell ref="G107:G108"/>
    <mergeCell ref="A8:A10"/>
    <mergeCell ref="B8:F10"/>
    <mergeCell ref="B111:B112"/>
    <mergeCell ref="C111:C112"/>
    <mergeCell ref="D111:D112"/>
    <mergeCell ref="E111:E112"/>
    <mergeCell ref="F111:F112"/>
    <mergeCell ref="G111:G112"/>
    <mergeCell ref="A107:A108"/>
    <mergeCell ref="M111:M112"/>
    <mergeCell ref="R111:R112"/>
    <mergeCell ref="S111:S112"/>
    <mergeCell ref="A2:S2"/>
    <mergeCell ref="A3:S3"/>
    <mergeCell ref="A4:S4"/>
    <mergeCell ref="M107:M108"/>
    <mergeCell ref="R107:R108"/>
    <mergeCell ref="S107:S108"/>
    <mergeCell ref="A111:A112"/>
  </mergeCells>
  <printOptions/>
  <pageMargins left="0.7874015748031497" right="0.1968503937007874" top="0.3937007874015748" bottom="0.1968503937007874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800000"/>
  </sheetPr>
  <dimension ref="A1:S125"/>
  <sheetViews>
    <sheetView tabSelected="1" zoomScalePageLayoutView="0" workbookViewId="0" topLeftCell="A1">
      <pane xSplit="1" ySplit="12" topLeftCell="B6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G4" sqref="G4"/>
    </sheetView>
  </sheetViews>
  <sheetFormatPr defaultColWidth="9.00390625" defaultRowHeight="12.75"/>
  <cols>
    <col min="1" max="1" width="3.375" style="0" customWidth="1"/>
    <col min="2" max="2" width="4.75390625" style="0" customWidth="1"/>
    <col min="3" max="3" width="10.00390625" style="0" customWidth="1"/>
    <col min="4" max="4" width="2.625" style="0" customWidth="1"/>
    <col min="5" max="5" width="6.25390625" style="0" customWidth="1"/>
    <col min="6" max="6" width="4.25390625" style="0" customWidth="1"/>
    <col min="7" max="7" width="61.625" style="0" customWidth="1"/>
    <col min="8" max="8" width="5.25390625" style="0" hidden="1" customWidth="1"/>
    <col min="9" max="9" width="11.00390625" style="0" hidden="1" customWidth="1"/>
    <col min="10" max="10" width="4.375" style="0" hidden="1" customWidth="1"/>
    <col min="11" max="11" width="6.125" style="0" hidden="1" customWidth="1"/>
    <col min="12" max="12" width="5.25390625" style="0" hidden="1" customWidth="1"/>
    <col min="13" max="13" width="10.00390625" style="0" customWidth="1"/>
    <col min="14" max="17" width="10.75390625" style="0" hidden="1" customWidth="1"/>
    <col min="18" max="19" width="10.75390625" style="0" customWidth="1"/>
    <col min="20" max="29" width="18.125" style="0" customWidth="1"/>
  </cols>
  <sheetData>
    <row r="1" spans="7:19" ht="12.75">
      <c r="G1" s="238" t="s">
        <v>79</v>
      </c>
      <c r="H1" s="238"/>
      <c r="I1" s="238"/>
      <c r="J1" s="238"/>
      <c r="K1" s="238"/>
      <c r="L1" s="238"/>
      <c r="M1" s="238"/>
      <c r="N1" s="231"/>
      <c r="O1" s="231"/>
      <c r="P1" s="231"/>
      <c r="Q1" s="231"/>
      <c r="R1" s="231"/>
      <c r="S1" s="231"/>
    </row>
    <row r="2" spans="7:19" ht="12.75">
      <c r="G2" s="238" t="s">
        <v>326</v>
      </c>
      <c r="H2" s="238"/>
      <c r="I2" s="238"/>
      <c r="J2" s="238"/>
      <c r="K2" s="238"/>
      <c r="L2" s="238"/>
      <c r="M2" s="238"/>
      <c r="N2" s="231"/>
      <c r="O2" s="231"/>
      <c r="P2" s="231"/>
      <c r="Q2" s="231"/>
      <c r="R2" s="231"/>
      <c r="S2" s="231"/>
    </row>
    <row r="3" spans="7:19" ht="12.75">
      <c r="G3" s="238" t="s">
        <v>302</v>
      </c>
      <c r="H3" s="238"/>
      <c r="I3" s="238"/>
      <c r="J3" s="238"/>
      <c r="K3" s="238"/>
      <c r="L3" s="238"/>
      <c r="M3" s="238"/>
      <c r="N3" s="231"/>
      <c r="O3" s="231"/>
      <c r="P3" s="231"/>
      <c r="Q3" s="231"/>
      <c r="R3" s="231"/>
      <c r="S3" s="231"/>
    </row>
    <row r="5" spans="2:19" ht="12.75">
      <c r="B5" s="1"/>
      <c r="C5" s="1"/>
      <c r="D5" s="1"/>
      <c r="E5" s="1"/>
      <c r="F5" s="1"/>
      <c r="G5" s="238" t="s">
        <v>325</v>
      </c>
      <c r="H5" s="238"/>
      <c r="I5" s="238"/>
      <c r="J5" s="238"/>
      <c r="K5" s="238"/>
      <c r="L5" s="238"/>
      <c r="M5" s="238"/>
      <c r="N5" s="231"/>
      <c r="O5" s="231"/>
      <c r="P5" s="231"/>
      <c r="Q5" s="231"/>
      <c r="R5" s="231"/>
      <c r="S5" s="231"/>
    </row>
    <row r="6" spans="2:19" ht="12.75">
      <c r="B6" s="1"/>
      <c r="C6" s="1"/>
      <c r="D6" s="1"/>
      <c r="E6" s="1"/>
      <c r="F6" s="1"/>
      <c r="G6" s="238" t="s">
        <v>326</v>
      </c>
      <c r="H6" s="238"/>
      <c r="I6" s="238"/>
      <c r="J6" s="238"/>
      <c r="K6" s="238"/>
      <c r="L6" s="238"/>
      <c r="M6" s="238"/>
      <c r="N6" s="231"/>
      <c r="O6" s="231"/>
      <c r="P6" s="231"/>
      <c r="Q6" s="231"/>
      <c r="R6" s="231"/>
      <c r="S6" s="231"/>
    </row>
    <row r="7" spans="2:19" ht="12.75">
      <c r="B7" s="1"/>
      <c r="C7" s="1"/>
      <c r="D7" s="1"/>
      <c r="E7" s="1"/>
      <c r="F7" s="1"/>
      <c r="G7" s="238" t="s">
        <v>21</v>
      </c>
      <c r="H7" s="238"/>
      <c r="I7" s="238"/>
      <c r="J7" s="238"/>
      <c r="K7" s="238"/>
      <c r="L7" s="238"/>
      <c r="M7" s="238"/>
      <c r="N7" s="231"/>
      <c r="O7" s="231"/>
      <c r="P7" s="231"/>
      <c r="Q7" s="231"/>
      <c r="R7" s="231"/>
      <c r="S7" s="231"/>
    </row>
    <row r="8" spans="2:13" ht="12.75">
      <c r="B8" s="1"/>
      <c r="C8" s="1"/>
      <c r="D8" s="1"/>
      <c r="E8" s="1"/>
      <c r="F8" s="1"/>
      <c r="G8" s="18"/>
      <c r="H8" s="18"/>
      <c r="I8" s="18"/>
      <c r="J8" s="18"/>
      <c r="K8" s="18"/>
      <c r="L8" s="18"/>
      <c r="M8" s="18"/>
    </row>
    <row r="9" spans="2:19" ht="15.75">
      <c r="B9" s="239" t="s">
        <v>680</v>
      </c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66"/>
      <c r="S9" s="66"/>
    </row>
    <row r="10" spans="2:19" ht="15.75">
      <c r="B10" s="239" t="s">
        <v>13</v>
      </c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66"/>
      <c r="S10" s="66"/>
    </row>
    <row r="11" spans="2:19" ht="12.75">
      <c r="B11" s="1"/>
      <c r="C11" s="1"/>
      <c r="D11" s="1"/>
      <c r="E11" s="1"/>
      <c r="F11" s="1"/>
      <c r="G11" s="20"/>
      <c r="H11" s="1"/>
      <c r="I11" s="1"/>
      <c r="J11" s="1"/>
      <c r="K11" s="1"/>
      <c r="L11" s="1"/>
      <c r="M11" s="4"/>
      <c r="S11" s="4" t="s">
        <v>91</v>
      </c>
    </row>
    <row r="12" spans="2:19" ht="12.75" hidden="1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2">
        <v>368015840</v>
      </c>
      <c r="N12" s="23">
        <v>87257549</v>
      </c>
      <c r="O12" s="23">
        <v>107437640</v>
      </c>
      <c r="P12" s="23">
        <v>71233650</v>
      </c>
      <c r="Q12" s="23">
        <v>102087001</v>
      </c>
      <c r="R12" s="23"/>
      <c r="S12" s="23"/>
    </row>
    <row r="13" spans="1:19" ht="12.75" customHeight="1">
      <c r="A13" s="224" t="s">
        <v>1088</v>
      </c>
      <c r="B13" s="227" t="s">
        <v>315</v>
      </c>
      <c r="C13" s="221"/>
      <c r="D13" s="221"/>
      <c r="E13" s="221"/>
      <c r="F13" s="243"/>
      <c r="G13" s="250" t="s">
        <v>327</v>
      </c>
      <c r="H13" s="24"/>
      <c r="I13" s="24"/>
      <c r="J13" s="24"/>
      <c r="K13" s="24"/>
      <c r="L13" s="24"/>
      <c r="M13" s="253" t="s">
        <v>628</v>
      </c>
      <c r="N13" s="23"/>
      <c r="O13" s="23"/>
      <c r="P13" s="23"/>
      <c r="Q13" s="23"/>
      <c r="R13" s="233" t="s">
        <v>794</v>
      </c>
      <c r="S13" s="233" t="s">
        <v>795</v>
      </c>
    </row>
    <row r="14" spans="1:19" ht="12.75">
      <c r="A14" s="225"/>
      <c r="B14" s="244"/>
      <c r="C14" s="245"/>
      <c r="D14" s="245"/>
      <c r="E14" s="245"/>
      <c r="F14" s="246"/>
      <c r="G14" s="251"/>
      <c r="H14" s="24"/>
      <c r="I14" s="24"/>
      <c r="J14" s="24"/>
      <c r="K14" s="24"/>
      <c r="L14" s="24"/>
      <c r="M14" s="254"/>
      <c r="N14" s="23"/>
      <c r="O14" s="23"/>
      <c r="P14" s="23"/>
      <c r="Q14" s="23"/>
      <c r="R14" s="222"/>
      <c r="S14" s="222"/>
    </row>
    <row r="15" spans="1:19" ht="8.25" customHeight="1">
      <c r="A15" s="226"/>
      <c r="B15" s="247"/>
      <c r="C15" s="248"/>
      <c r="D15" s="248"/>
      <c r="E15" s="248"/>
      <c r="F15" s="249"/>
      <c r="G15" s="252"/>
      <c r="H15" s="24"/>
      <c r="I15" s="24"/>
      <c r="J15" s="24"/>
      <c r="K15" s="24"/>
      <c r="L15" s="24"/>
      <c r="M15" s="255"/>
      <c r="N15" s="23"/>
      <c r="O15" s="23"/>
      <c r="P15" s="23"/>
      <c r="Q15" s="23"/>
      <c r="R15" s="223"/>
      <c r="S15" s="223"/>
    </row>
    <row r="16" spans="1:19" ht="12.75">
      <c r="A16" s="6">
        <v>1</v>
      </c>
      <c r="B16" s="64">
        <v>2</v>
      </c>
      <c r="C16" s="64">
        <v>3</v>
      </c>
      <c r="D16" s="64">
        <v>4</v>
      </c>
      <c r="E16" s="64">
        <v>5</v>
      </c>
      <c r="F16" s="64">
        <v>6</v>
      </c>
      <c r="G16" s="65">
        <v>7</v>
      </c>
      <c r="H16" s="94"/>
      <c r="I16" s="94"/>
      <c r="J16" s="94"/>
      <c r="K16" s="94"/>
      <c r="L16" s="94"/>
      <c r="M16" s="67">
        <v>8</v>
      </c>
      <c r="N16" s="95"/>
      <c r="O16" s="95"/>
      <c r="P16" s="95"/>
      <c r="Q16" s="95"/>
      <c r="R16" s="129">
        <v>9</v>
      </c>
      <c r="S16" s="129">
        <v>10</v>
      </c>
    </row>
    <row r="17" spans="1:19" ht="19.5" customHeight="1">
      <c r="A17" s="6">
        <v>1</v>
      </c>
      <c r="B17" s="25" t="s">
        <v>328</v>
      </c>
      <c r="C17" s="25" t="s">
        <v>329</v>
      </c>
      <c r="D17" s="26" t="s">
        <v>330</v>
      </c>
      <c r="E17" s="25" t="s">
        <v>331</v>
      </c>
      <c r="F17" s="25" t="s">
        <v>328</v>
      </c>
      <c r="G17" s="27" t="s">
        <v>332</v>
      </c>
      <c r="H17" s="28" t="s">
        <v>333</v>
      </c>
      <c r="I17" s="28" t="s">
        <v>329</v>
      </c>
      <c r="J17" s="28" t="s">
        <v>333</v>
      </c>
      <c r="K17" s="28" t="s">
        <v>333</v>
      </c>
      <c r="L17" s="28" t="s">
        <v>333</v>
      </c>
      <c r="M17" s="39">
        <f>M18+M27+M40+M46+M52+M56+M60+M38+M78</f>
        <v>237132.3</v>
      </c>
      <c r="N17" s="42">
        <v>7939739</v>
      </c>
      <c r="O17" s="42">
        <v>8802950</v>
      </c>
      <c r="P17" s="42">
        <v>13097030</v>
      </c>
      <c r="Q17" s="42">
        <v>13653881</v>
      </c>
      <c r="R17" s="39">
        <f>R18+R27+R40+R46+R52+R56+R60+R38+R78</f>
        <v>248066</v>
      </c>
      <c r="S17" s="39">
        <f>S18+S27+S40+S46+S52+S56+S60+S38+S78</f>
        <v>258875.19999999995</v>
      </c>
    </row>
    <row r="18" spans="1:19" ht="12.75">
      <c r="A18" s="6">
        <f>A17+1</f>
        <v>2</v>
      </c>
      <c r="B18" s="25" t="s">
        <v>334</v>
      </c>
      <c r="C18" s="25" t="s">
        <v>335</v>
      </c>
      <c r="D18" s="25" t="s">
        <v>330</v>
      </c>
      <c r="E18" s="25" t="s">
        <v>331</v>
      </c>
      <c r="F18" s="25" t="s">
        <v>328</v>
      </c>
      <c r="G18" s="33" t="s">
        <v>336</v>
      </c>
      <c r="H18" s="25" t="s">
        <v>333</v>
      </c>
      <c r="I18" s="25" t="s">
        <v>335</v>
      </c>
      <c r="J18" s="25" t="s">
        <v>333</v>
      </c>
      <c r="K18" s="25" t="s">
        <v>333</v>
      </c>
      <c r="L18" s="25" t="s">
        <v>333</v>
      </c>
      <c r="M18" s="32">
        <f>M19+M22</f>
        <v>219972.3</v>
      </c>
      <c r="N18" s="30">
        <v>6524739</v>
      </c>
      <c r="O18" s="30">
        <v>6314400</v>
      </c>
      <c r="P18" s="30">
        <v>10662030</v>
      </c>
      <c r="Q18" s="30">
        <v>10660531</v>
      </c>
      <c r="R18" s="32">
        <f>R19+R22</f>
        <v>230487.5</v>
      </c>
      <c r="S18" s="32">
        <f>S19+S22</f>
        <v>240970.4</v>
      </c>
    </row>
    <row r="19" spans="1:19" ht="12.75">
      <c r="A19" s="6">
        <f aca="true" t="shared" si="0" ref="A19:A82">A18+1</f>
        <v>3</v>
      </c>
      <c r="B19" s="25" t="s">
        <v>334</v>
      </c>
      <c r="C19" s="25" t="s">
        <v>337</v>
      </c>
      <c r="D19" s="25" t="s">
        <v>330</v>
      </c>
      <c r="E19" s="25" t="s">
        <v>331</v>
      </c>
      <c r="F19" s="25" t="s">
        <v>338</v>
      </c>
      <c r="G19" s="33" t="s">
        <v>339</v>
      </c>
      <c r="H19" s="25" t="s">
        <v>333</v>
      </c>
      <c r="I19" s="25" t="s">
        <v>337</v>
      </c>
      <c r="J19" s="25" t="s">
        <v>333</v>
      </c>
      <c r="K19" s="25" t="s">
        <v>333</v>
      </c>
      <c r="L19" s="25" t="s">
        <v>333</v>
      </c>
      <c r="M19" s="32">
        <f>M20</f>
        <v>24922</v>
      </c>
      <c r="N19" s="30">
        <v>76000</v>
      </c>
      <c r="O19" s="30">
        <v>105000</v>
      </c>
      <c r="P19" s="30">
        <v>105000</v>
      </c>
      <c r="Q19" s="30">
        <v>105000</v>
      </c>
      <c r="R19" s="32">
        <f>R20</f>
        <v>25000</v>
      </c>
      <c r="S19" s="32">
        <f>S20</f>
        <v>25000</v>
      </c>
    </row>
    <row r="20" spans="1:19" ht="24.75" customHeight="1">
      <c r="A20" s="6">
        <f t="shared" si="0"/>
        <v>4</v>
      </c>
      <c r="B20" s="25" t="s">
        <v>334</v>
      </c>
      <c r="C20" s="25" t="s">
        <v>340</v>
      </c>
      <c r="D20" s="25" t="s">
        <v>330</v>
      </c>
      <c r="E20" s="25" t="s">
        <v>331</v>
      </c>
      <c r="F20" s="25" t="s">
        <v>338</v>
      </c>
      <c r="G20" s="33" t="s">
        <v>341</v>
      </c>
      <c r="H20" s="25" t="s">
        <v>333</v>
      </c>
      <c r="I20" s="25" t="s">
        <v>340</v>
      </c>
      <c r="J20" s="25" t="s">
        <v>333</v>
      </c>
      <c r="K20" s="25" t="s">
        <v>333</v>
      </c>
      <c r="L20" s="25" t="s">
        <v>333</v>
      </c>
      <c r="M20" s="32">
        <f>M21</f>
        <v>24922</v>
      </c>
      <c r="N20" s="30">
        <v>76000</v>
      </c>
      <c r="O20" s="30">
        <v>105000</v>
      </c>
      <c r="P20" s="30">
        <v>105000</v>
      </c>
      <c r="Q20" s="30">
        <v>105000</v>
      </c>
      <c r="R20" s="32">
        <f>R21</f>
        <v>25000</v>
      </c>
      <c r="S20" s="32">
        <f>S21</f>
        <v>25000</v>
      </c>
    </row>
    <row r="21" spans="1:19" ht="24">
      <c r="A21" s="6">
        <f t="shared" si="0"/>
        <v>5</v>
      </c>
      <c r="B21" s="34" t="s">
        <v>334</v>
      </c>
      <c r="C21" s="34" t="s">
        <v>342</v>
      </c>
      <c r="D21" s="34" t="s">
        <v>343</v>
      </c>
      <c r="E21" s="34" t="s">
        <v>331</v>
      </c>
      <c r="F21" s="34" t="s">
        <v>338</v>
      </c>
      <c r="G21" s="35" t="s">
        <v>344</v>
      </c>
      <c r="H21" s="34" t="s">
        <v>334</v>
      </c>
      <c r="I21" s="34" t="s">
        <v>342</v>
      </c>
      <c r="J21" s="34" t="s">
        <v>343</v>
      </c>
      <c r="K21" s="34" t="s">
        <v>331</v>
      </c>
      <c r="L21" s="34" t="s">
        <v>338</v>
      </c>
      <c r="M21" s="36">
        <v>24922</v>
      </c>
      <c r="N21" s="37">
        <v>76000</v>
      </c>
      <c r="O21" s="37">
        <v>105000</v>
      </c>
      <c r="P21" s="37">
        <v>105000</v>
      </c>
      <c r="Q21" s="37">
        <v>105000</v>
      </c>
      <c r="R21" s="76">
        <v>25000</v>
      </c>
      <c r="S21" s="76">
        <v>25000</v>
      </c>
    </row>
    <row r="22" spans="1:19" ht="12.75">
      <c r="A22" s="6">
        <f t="shared" si="0"/>
        <v>6</v>
      </c>
      <c r="B22" s="25" t="s">
        <v>334</v>
      </c>
      <c r="C22" s="25" t="s">
        <v>345</v>
      </c>
      <c r="D22" s="25" t="s">
        <v>346</v>
      </c>
      <c r="E22" s="25" t="s">
        <v>331</v>
      </c>
      <c r="F22" s="25" t="s">
        <v>338</v>
      </c>
      <c r="G22" s="33" t="s">
        <v>347</v>
      </c>
      <c r="H22" s="25" t="s">
        <v>333</v>
      </c>
      <c r="I22" s="25" t="s">
        <v>345</v>
      </c>
      <c r="J22" s="25" t="s">
        <v>333</v>
      </c>
      <c r="K22" s="25" t="s">
        <v>333</v>
      </c>
      <c r="L22" s="25" t="s">
        <v>333</v>
      </c>
      <c r="M22" s="32">
        <f>M23+M25+M26</f>
        <v>195050.3</v>
      </c>
      <c r="N22" s="30">
        <v>6448739</v>
      </c>
      <c r="O22" s="30">
        <v>6209400</v>
      </c>
      <c r="P22" s="30">
        <v>10557030</v>
      </c>
      <c r="Q22" s="30">
        <v>10555531</v>
      </c>
      <c r="R22" s="32">
        <f>R23+R25+R26</f>
        <v>205487.5</v>
      </c>
      <c r="S22" s="32">
        <f>S23+S25+S26</f>
        <v>215970.4</v>
      </c>
    </row>
    <row r="23" spans="1:19" ht="49.5" customHeight="1">
      <c r="A23" s="6">
        <f t="shared" si="0"/>
        <v>7</v>
      </c>
      <c r="B23" s="34" t="s">
        <v>334</v>
      </c>
      <c r="C23" s="34" t="s">
        <v>592</v>
      </c>
      <c r="D23" s="34" t="s">
        <v>346</v>
      </c>
      <c r="E23" s="34" t="s">
        <v>331</v>
      </c>
      <c r="F23" s="34" t="s">
        <v>338</v>
      </c>
      <c r="G23" s="62" t="s">
        <v>593</v>
      </c>
      <c r="H23" s="25" t="s">
        <v>333</v>
      </c>
      <c r="I23" s="25" t="s">
        <v>348</v>
      </c>
      <c r="J23" s="25" t="s">
        <v>333</v>
      </c>
      <c r="K23" s="25" t="s">
        <v>333</v>
      </c>
      <c r="L23" s="25" t="s">
        <v>333</v>
      </c>
      <c r="M23" s="36">
        <v>195050.3</v>
      </c>
      <c r="N23" s="37">
        <v>6448239</v>
      </c>
      <c r="O23" s="37">
        <v>6207900</v>
      </c>
      <c r="P23" s="37">
        <v>10555530</v>
      </c>
      <c r="Q23" s="37">
        <v>10555031</v>
      </c>
      <c r="R23" s="131">
        <v>205487.5</v>
      </c>
      <c r="S23" s="131">
        <v>215970.4</v>
      </c>
    </row>
    <row r="24" spans="1:19" ht="78" customHeight="1">
      <c r="A24" s="6">
        <v>8</v>
      </c>
      <c r="B24" s="34" t="s">
        <v>334</v>
      </c>
      <c r="C24" s="34" t="s">
        <v>348</v>
      </c>
      <c r="D24" s="34" t="s">
        <v>346</v>
      </c>
      <c r="E24" s="34" t="s">
        <v>331</v>
      </c>
      <c r="F24" s="34" t="s">
        <v>338</v>
      </c>
      <c r="G24" s="62" t="s">
        <v>594</v>
      </c>
      <c r="H24" s="34" t="s">
        <v>333</v>
      </c>
      <c r="I24" s="34" t="s">
        <v>629</v>
      </c>
      <c r="J24" s="34" t="s">
        <v>333</v>
      </c>
      <c r="K24" s="34" t="s">
        <v>333</v>
      </c>
      <c r="L24" s="34" t="s">
        <v>333</v>
      </c>
      <c r="M24" s="36">
        <v>0</v>
      </c>
      <c r="N24" s="37">
        <v>2000</v>
      </c>
      <c r="O24" s="37">
        <v>7500</v>
      </c>
      <c r="P24" s="37">
        <v>10500</v>
      </c>
      <c r="Q24" s="37">
        <v>10000</v>
      </c>
      <c r="R24" s="36">
        <v>0</v>
      </c>
      <c r="S24" s="36">
        <v>0</v>
      </c>
    </row>
    <row r="25" spans="1:19" ht="27" customHeight="1">
      <c r="A25" s="6">
        <f t="shared" si="0"/>
        <v>9</v>
      </c>
      <c r="B25" s="34" t="s">
        <v>334</v>
      </c>
      <c r="C25" s="34" t="s">
        <v>630</v>
      </c>
      <c r="D25" s="34" t="s">
        <v>346</v>
      </c>
      <c r="E25" s="34" t="s">
        <v>331</v>
      </c>
      <c r="F25" s="34" t="s">
        <v>338</v>
      </c>
      <c r="G25" s="62" t="s">
        <v>595</v>
      </c>
      <c r="H25" s="34"/>
      <c r="I25" s="34"/>
      <c r="J25" s="34"/>
      <c r="K25" s="34"/>
      <c r="L25" s="34"/>
      <c r="M25" s="36">
        <v>0</v>
      </c>
      <c r="N25" s="37"/>
      <c r="O25" s="37"/>
      <c r="P25" s="37"/>
      <c r="Q25" s="37"/>
      <c r="R25" s="36">
        <v>0</v>
      </c>
      <c r="S25" s="36">
        <v>0</v>
      </c>
    </row>
    <row r="26" spans="1:19" ht="62.25" customHeight="1">
      <c r="A26" s="6">
        <f t="shared" si="0"/>
        <v>10</v>
      </c>
      <c r="B26" s="34" t="s">
        <v>334</v>
      </c>
      <c r="C26" s="34" t="s">
        <v>631</v>
      </c>
      <c r="D26" s="34" t="s">
        <v>346</v>
      </c>
      <c r="E26" s="34" t="s">
        <v>331</v>
      </c>
      <c r="F26" s="34" t="s">
        <v>338</v>
      </c>
      <c r="G26" s="62" t="s">
        <v>14</v>
      </c>
      <c r="H26" s="34"/>
      <c r="I26" s="34"/>
      <c r="J26" s="34"/>
      <c r="K26" s="34"/>
      <c r="L26" s="34"/>
      <c r="M26" s="36">
        <v>0</v>
      </c>
      <c r="N26" s="37"/>
      <c r="O26" s="37"/>
      <c r="P26" s="37"/>
      <c r="Q26" s="37"/>
      <c r="R26" s="36">
        <v>0</v>
      </c>
      <c r="S26" s="36">
        <v>0</v>
      </c>
    </row>
    <row r="27" spans="1:19" ht="14.25">
      <c r="A27" s="6">
        <v>11</v>
      </c>
      <c r="B27" s="25" t="s">
        <v>328</v>
      </c>
      <c r="C27" s="25" t="s">
        <v>817</v>
      </c>
      <c r="D27" s="25" t="s">
        <v>330</v>
      </c>
      <c r="E27" s="25" t="s">
        <v>331</v>
      </c>
      <c r="F27" s="25" t="s">
        <v>328</v>
      </c>
      <c r="G27" s="33" t="s">
        <v>818</v>
      </c>
      <c r="H27" s="38" t="s">
        <v>333</v>
      </c>
      <c r="I27" s="38" t="s">
        <v>817</v>
      </c>
      <c r="J27" s="38" t="s">
        <v>333</v>
      </c>
      <c r="K27" s="38" t="s">
        <v>333</v>
      </c>
      <c r="L27" s="38" t="s">
        <v>333</v>
      </c>
      <c r="M27" s="32">
        <f>M28+M31+M36</f>
        <v>2531.7999999999997</v>
      </c>
      <c r="N27" s="30">
        <v>300000</v>
      </c>
      <c r="O27" s="30">
        <v>500000</v>
      </c>
      <c r="P27" s="30">
        <v>500000</v>
      </c>
      <c r="Q27" s="30">
        <v>500000</v>
      </c>
      <c r="R27" s="32">
        <f>R28+R31+R36</f>
        <v>2632.8</v>
      </c>
      <c r="S27" s="32">
        <f>S28+S31+S36</f>
        <v>2657.9</v>
      </c>
    </row>
    <row r="28" spans="1:19" ht="16.5" customHeight="1">
      <c r="A28" s="6">
        <f t="shared" si="0"/>
        <v>12</v>
      </c>
      <c r="B28" s="25" t="s">
        <v>334</v>
      </c>
      <c r="C28" s="25" t="s">
        <v>819</v>
      </c>
      <c r="D28" s="25" t="s">
        <v>343</v>
      </c>
      <c r="E28" s="25" t="s">
        <v>331</v>
      </c>
      <c r="F28" s="25" t="s">
        <v>338</v>
      </c>
      <c r="G28" s="33" t="s">
        <v>820</v>
      </c>
      <c r="H28" s="25" t="s">
        <v>333</v>
      </c>
      <c r="I28" s="25" t="s">
        <v>819</v>
      </c>
      <c r="J28" s="25" t="s">
        <v>333</v>
      </c>
      <c r="K28" s="25" t="s">
        <v>333</v>
      </c>
      <c r="L28" s="25" t="s">
        <v>333</v>
      </c>
      <c r="M28" s="32">
        <f>M29+M30</f>
        <v>2500</v>
      </c>
      <c r="N28" s="30">
        <v>300000</v>
      </c>
      <c r="O28" s="30">
        <v>500000</v>
      </c>
      <c r="P28" s="30">
        <v>500000</v>
      </c>
      <c r="Q28" s="30">
        <v>500000</v>
      </c>
      <c r="R28" s="32">
        <f>R29+R30</f>
        <v>2600</v>
      </c>
      <c r="S28" s="32">
        <f>S29+S30</f>
        <v>2610</v>
      </c>
    </row>
    <row r="29" spans="1:19" ht="16.5" customHeight="1">
      <c r="A29" s="6">
        <f t="shared" si="0"/>
        <v>13</v>
      </c>
      <c r="B29" s="34" t="s">
        <v>334</v>
      </c>
      <c r="C29" s="34" t="s">
        <v>429</v>
      </c>
      <c r="D29" s="34" t="s">
        <v>343</v>
      </c>
      <c r="E29" s="34" t="s">
        <v>331</v>
      </c>
      <c r="F29" s="34" t="s">
        <v>338</v>
      </c>
      <c r="G29" s="35" t="s">
        <v>820</v>
      </c>
      <c r="H29" s="34"/>
      <c r="I29" s="34"/>
      <c r="J29" s="34"/>
      <c r="K29" s="34"/>
      <c r="L29" s="34"/>
      <c r="M29" s="36">
        <v>2500</v>
      </c>
      <c r="N29" s="30"/>
      <c r="O29" s="30"/>
      <c r="P29" s="30"/>
      <c r="Q29" s="30"/>
      <c r="R29" s="132">
        <v>2600</v>
      </c>
      <c r="S29" s="132">
        <v>2610</v>
      </c>
    </row>
    <row r="30" spans="1:19" ht="25.5" customHeight="1">
      <c r="A30" s="6">
        <f t="shared" si="0"/>
        <v>14</v>
      </c>
      <c r="B30" s="34" t="s">
        <v>334</v>
      </c>
      <c r="C30" s="34" t="s">
        <v>430</v>
      </c>
      <c r="D30" s="34" t="s">
        <v>343</v>
      </c>
      <c r="E30" s="34" t="s">
        <v>331</v>
      </c>
      <c r="F30" s="34" t="s">
        <v>338</v>
      </c>
      <c r="G30" s="35" t="s">
        <v>431</v>
      </c>
      <c r="H30" s="34"/>
      <c r="I30" s="34"/>
      <c r="J30" s="34"/>
      <c r="K30" s="34"/>
      <c r="L30" s="34"/>
      <c r="M30" s="36"/>
      <c r="N30" s="30"/>
      <c r="O30" s="30"/>
      <c r="P30" s="30"/>
      <c r="Q30" s="30"/>
      <c r="R30" s="132"/>
      <c r="S30" s="132"/>
    </row>
    <row r="31" spans="1:19" ht="16.5" customHeight="1">
      <c r="A31" s="6">
        <f t="shared" si="0"/>
        <v>15</v>
      </c>
      <c r="B31" s="25" t="s">
        <v>334</v>
      </c>
      <c r="C31" s="25" t="s">
        <v>821</v>
      </c>
      <c r="D31" s="25" t="s">
        <v>346</v>
      </c>
      <c r="E31" s="25" t="s">
        <v>331</v>
      </c>
      <c r="F31" s="25" t="s">
        <v>338</v>
      </c>
      <c r="G31" s="33" t="s">
        <v>822</v>
      </c>
      <c r="H31" s="25"/>
      <c r="I31" s="25"/>
      <c r="J31" s="25"/>
      <c r="K31" s="25"/>
      <c r="L31" s="25"/>
      <c r="M31" s="32">
        <f>M35</f>
        <v>22.2</v>
      </c>
      <c r="N31" s="30"/>
      <c r="O31" s="30"/>
      <c r="P31" s="30"/>
      <c r="Q31" s="30"/>
      <c r="R31" s="32">
        <f>R35</f>
        <v>32.8</v>
      </c>
      <c r="S31" s="32">
        <f>S35</f>
        <v>47.9</v>
      </c>
    </row>
    <row r="32" spans="1:19" ht="42.75" hidden="1">
      <c r="A32" s="6">
        <f t="shared" si="0"/>
        <v>16</v>
      </c>
      <c r="B32" s="25" t="s">
        <v>334</v>
      </c>
      <c r="C32" s="25" t="s">
        <v>823</v>
      </c>
      <c r="D32" s="25" t="s">
        <v>330</v>
      </c>
      <c r="E32" s="25" t="s">
        <v>331</v>
      </c>
      <c r="F32" s="25" t="s">
        <v>328</v>
      </c>
      <c r="G32" s="31" t="s">
        <v>824</v>
      </c>
      <c r="H32" s="25" t="s">
        <v>333</v>
      </c>
      <c r="I32" s="25" t="s">
        <v>823</v>
      </c>
      <c r="J32" s="25" t="s">
        <v>333</v>
      </c>
      <c r="K32" s="25" t="s">
        <v>333</v>
      </c>
      <c r="L32" s="25" t="s">
        <v>333</v>
      </c>
      <c r="M32" s="32">
        <f>M33</f>
        <v>0</v>
      </c>
      <c r="N32" s="30">
        <v>0</v>
      </c>
      <c r="O32" s="30">
        <v>10000</v>
      </c>
      <c r="P32" s="30">
        <v>20000</v>
      </c>
      <c r="Q32" s="30">
        <v>20000</v>
      </c>
      <c r="R32" s="132"/>
      <c r="S32" s="132"/>
    </row>
    <row r="33" spans="1:19" ht="12.75" hidden="1">
      <c r="A33" s="6">
        <f t="shared" si="0"/>
        <v>17</v>
      </c>
      <c r="B33" s="25" t="s">
        <v>334</v>
      </c>
      <c r="C33" s="25" t="s">
        <v>825</v>
      </c>
      <c r="D33" s="25" t="s">
        <v>330</v>
      </c>
      <c r="E33" s="25" t="s">
        <v>331</v>
      </c>
      <c r="F33" s="25" t="s">
        <v>338</v>
      </c>
      <c r="G33" s="33" t="s">
        <v>826</v>
      </c>
      <c r="H33" s="25" t="s">
        <v>333</v>
      </c>
      <c r="I33" s="25" t="s">
        <v>825</v>
      </c>
      <c r="J33" s="25" t="s">
        <v>333</v>
      </c>
      <c r="K33" s="25" t="s">
        <v>333</v>
      </c>
      <c r="L33" s="25" t="s">
        <v>333</v>
      </c>
      <c r="M33" s="32">
        <f>M34</f>
        <v>0</v>
      </c>
      <c r="N33" s="30">
        <v>0</v>
      </c>
      <c r="O33" s="30">
        <v>10000</v>
      </c>
      <c r="P33" s="30">
        <v>20000</v>
      </c>
      <c r="Q33" s="30">
        <v>20000</v>
      </c>
      <c r="R33" s="132"/>
      <c r="S33" s="132"/>
    </row>
    <row r="34" spans="1:19" ht="24" hidden="1">
      <c r="A34" s="6">
        <f t="shared" si="0"/>
        <v>18</v>
      </c>
      <c r="B34" s="25" t="s">
        <v>334</v>
      </c>
      <c r="C34" s="25" t="s">
        <v>827</v>
      </c>
      <c r="D34" s="25" t="s">
        <v>828</v>
      </c>
      <c r="E34" s="25" t="s">
        <v>331</v>
      </c>
      <c r="F34" s="25" t="s">
        <v>338</v>
      </c>
      <c r="G34" s="33" t="s">
        <v>829</v>
      </c>
      <c r="H34" s="25"/>
      <c r="I34" s="25"/>
      <c r="J34" s="25"/>
      <c r="K34" s="25"/>
      <c r="L34" s="25"/>
      <c r="M34" s="32"/>
      <c r="N34" s="37"/>
      <c r="O34" s="37"/>
      <c r="P34" s="37"/>
      <c r="Q34" s="37"/>
      <c r="R34" s="131"/>
      <c r="S34" s="131"/>
    </row>
    <row r="35" spans="1:19" ht="12.75">
      <c r="A35" s="6">
        <f t="shared" si="0"/>
        <v>19</v>
      </c>
      <c r="B35" s="34" t="s">
        <v>334</v>
      </c>
      <c r="C35" s="34" t="s">
        <v>432</v>
      </c>
      <c r="D35" s="34" t="s">
        <v>346</v>
      </c>
      <c r="E35" s="34" t="s">
        <v>331</v>
      </c>
      <c r="F35" s="34" t="s">
        <v>338</v>
      </c>
      <c r="G35" s="35" t="s">
        <v>822</v>
      </c>
      <c r="H35" s="34"/>
      <c r="I35" s="34"/>
      <c r="J35" s="34"/>
      <c r="K35" s="34"/>
      <c r="L35" s="34"/>
      <c r="M35" s="36">
        <v>22.2</v>
      </c>
      <c r="N35" s="37"/>
      <c r="O35" s="37"/>
      <c r="P35" s="37"/>
      <c r="Q35" s="37"/>
      <c r="R35" s="76">
        <v>32.8</v>
      </c>
      <c r="S35" s="76">
        <v>47.9</v>
      </c>
    </row>
    <row r="36" spans="1:19" ht="24">
      <c r="A36" s="6">
        <f t="shared" si="0"/>
        <v>20</v>
      </c>
      <c r="B36" s="25" t="s">
        <v>334</v>
      </c>
      <c r="C36" s="25" t="s">
        <v>632</v>
      </c>
      <c r="D36" s="25" t="s">
        <v>343</v>
      </c>
      <c r="E36" s="25" t="s">
        <v>331</v>
      </c>
      <c r="F36" s="25" t="s">
        <v>338</v>
      </c>
      <c r="G36" s="77" t="s">
        <v>15</v>
      </c>
      <c r="H36" s="34"/>
      <c r="I36" s="34"/>
      <c r="J36" s="34"/>
      <c r="K36" s="34"/>
      <c r="L36" s="34"/>
      <c r="M36" s="32">
        <f>M37</f>
        <v>9.6</v>
      </c>
      <c r="N36" s="37"/>
      <c r="O36" s="37"/>
      <c r="P36" s="37"/>
      <c r="Q36" s="37"/>
      <c r="R36" s="32">
        <f>R37</f>
        <v>0</v>
      </c>
      <c r="S36" s="32">
        <f>S37</f>
        <v>0</v>
      </c>
    </row>
    <row r="37" spans="1:19" ht="24">
      <c r="A37" s="6">
        <f t="shared" si="0"/>
        <v>21</v>
      </c>
      <c r="B37" s="34" t="s">
        <v>334</v>
      </c>
      <c r="C37" s="78" t="s">
        <v>634</v>
      </c>
      <c r="D37" s="78" t="s">
        <v>343</v>
      </c>
      <c r="E37" s="78" t="s">
        <v>331</v>
      </c>
      <c r="F37" s="78" t="s">
        <v>338</v>
      </c>
      <c r="G37" s="79" t="s">
        <v>633</v>
      </c>
      <c r="H37" s="34"/>
      <c r="I37" s="34"/>
      <c r="J37" s="34"/>
      <c r="K37" s="34"/>
      <c r="L37" s="34"/>
      <c r="M37" s="36">
        <v>9.6</v>
      </c>
      <c r="N37" s="37"/>
      <c r="O37" s="37"/>
      <c r="P37" s="37"/>
      <c r="Q37" s="37"/>
      <c r="R37" s="131">
        <v>0</v>
      </c>
      <c r="S37" s="131">
        <v>0</v>
      </c>
    </row>
    <row r="38" spans="1:19" ht="12.75">
      <c r="A38" s="6">
        <f t="shared" si="0"/>
        <v>22</v>
      </c>
      <c r="B38" s="34" t="s">
        <v>334</v>
      </c>
      <c r="C38" s="34" t="s">
        <v>635</v>
      </c>
      <c r="D38" s="34" t="s">
        <v>346</v>
      </c>
      <c r="E38" s="34" t="s">
        <v>331</v>
      </c>
      <c r="F38" s="34" t="s">
        <v>338</v>
      </c>
      <c r="G38" s="80" t="s">
        <v>636</v>
      </c>
      <c r="H38" s="34"/>
      <c r="I38" s="34"/>
      <c r="J38" s="34"/>
      <c r="K38" s="34"/>
      <c r="L38" s="34"/>
      <c r="M38" s="32">
        <f>M39</f>
        <v>48.2</v>
      </c>
      <c r="N38" s="37"/>
      <c r="O38" s="37"/>
      <c r="P38" s="37"/>
      <c r="Q38" s="37"/>
      <c r="R38" s="32">
        <f>R39</f>
        <v>50.5</v>
      </c>
      <c r="S38" s="32">
        <f>S39</f>
        <v>52.8</v>
      </c>
    </row>
    <row r="39" spans="1:19" ht="27.75" customHeight="1">
      <c r="A39" s="6">
        <f t="shared" si="0"/>
        <v>23</v>
      </c>
      <c r="B39" s="34" t="s">
        <v>334</v>
      </c>
      <c r="C39" s="34" t="s">
        <v>637</v>
      </c>
      <c r="D39" s="34" t="s">
        <v>346</v>
      </c>
      <c r="E39" s="81" t="s">
        <v>331</v>
      </c>
      <c r="F39" s="81" t="s">
        <v>338</v>
      </c>
      <c r="G39" s="61" t="s">
        <v>638</v>
      </c>
      <c r="H39" s="34"/>
      <c r="I39" s="34"/>
      <c r="J39" s="34"/>
      <c r="K39" s="34"/>
      <c r="L39" s="34"/>
      <c r="M39" s="36">
        <v>48.2</v>
      </c>
      <c r="N39" s="37"/>
      <c r="O39" s="37"/>
      <c r="P39" s="37"/>
      <c r="Q39" s="37"/>
      <c r="R39" s="130">
        <v>50.5</v>
      </c>
      <c r="S39" s="130">
        <v>52.8</v>
      </c>
    </row>
    <row r="40" spans="1:19" ht="27" customHeight="1">
      <c r="A40" s="6">
        <f t="shared" si="0"/>
        <v>24</v>
      </c>
      <c r="B40" s="25" t="s">
        <v>328</v>
      </c>
      <c r="C40" s="25" t="s">
        <v>831</v>
      </c>
      <c r="D40" s="25" t="s">
        <v>330</v>
      </c>
      <c r="E40" s="25" t="s">
        <v>331</v>
      </c>
      <c r="F40" s="25" t="s">
        <v>328</v>
      </c>
      <c r="G40" s="33" t="s">
        <v>832</v>
      </c>
      <c r="H40" s="25" t="s">
        <v>333</v>
      </c>
      <c r="I40" s="25" t="s">
        <v>831</v>
      </c>
      <c r="J40" s="25" t="s">
        <v>333</v>
      </c>
      <c r="K40" s="25" t="s">
        <v>333</v>
      </c>
      <c r="L40" s="25" t="s">
        <v>333</v>
      </c>
      <c r="M40" s="32">
        <f>M41</f>
        <v>9585</v>
      </c>
      <c r="N40" s="30">
        <v>105000</v>
      </c>
      <c r="O40" s="30">
        <v>1230250</v>
      </c>
      <c r="P40" s="30">
        <v>1130250</v>
      </c>
      <c r="Q40" s="30">
        <v>1489500</v>
      </c>
      <c r="R40" s="32">
        <f>R41</f>
        <v>9715.2</v>
      </c>
      <c r="S40" s="32">
        <f>S41</f>
        <v>9845.3</v>
      </c>
    </row>
    <row r="41" spans="1:19" ht="60" customHeight="1">
      <c r="A41" s="6">
        <f t="shared" si="0"/>
        <v>25</v>
      </c>
      <c r="B41" s="25" t="s">
        <v>897</v>
      </c>
      <c r="C41" s="25" t="s">
        <v>833</v>
      </c>
      <c r="D41" s="25" t="s">
        <v>330</v>
      </c>
      <c r="E41" s="25" t="s">
        <v>331</v>
      </c>
      <c r="F41" s="25" t="s">
        <v>834</v>
      </c>
      <c r="G41" s="33" t="s">
        <v>422</v>
      </c>
      <c r="H41" s="25"/>
      <c r="I41" s="25"/>
      <c r="J41" s="25"/>
      <c r="K41" s="25"/>
      <c r="L41" s="25"/>
      <c r="M41" s="32">
        <f>M42+M44</f>
        <v>9585</v>
      </c>
      <c r="N41" s="30"/>
      <c r="O41" s="30"/>
      <c r="P41" s="30"/>
      <c r="Q41" s="30"/>
      <c r="R41" s="32">
        <f>R42+R44</f>
        <v>9715.2</v>
      </c>
      <c r="S41" s="32">
        <f>S42+S44</f>
        <v>9845.3</v>
      </c>
    </row>
    <row r="42" spans="1:19" ht="39.75" customHeight="1">
      <c r="A42" s="6">
        <f t="shared" si="0"/>
        <v>26</v>
      </c>
      <c r="B42" s="25" t="s">
        <v>897</v>
      </c>
      <c r="C42" s="25" t="s">
        <v>835</v>
      </c>
      <c r="D42" s="25" t="s">
        <v>330</v>
      </c>
      <c r="E42" s="25" t="s">
        <v>331</v>
      </c>
      <c r="F42" s="25" t="s">
        <v>834</v>
      </c>
      <c r="G42" s="33" t="s">
        <v>681</v>
      </c>
      <c r="H42" s="25"/>
      <c r="I42" s="25"/>
      <c r="J42" s="25"/>
      <c r="K42" s="25"/>
      <c r="L42" s="25"/>
      <c r="M42" s="32">
        <f>M43</f>
        <v>8587</v>
      </c>
      <c r="N42" s="30"/>
      <c r="O42" s="30"/>
      <c r="P42" s="30"/>
      <c r="Q42" s="30"/>
      <c r="R42" s="32">
        <f>R43</f>
        <v>8705.2</v>
      </c>
      <c r="S42" s="32">
        <f>S43</f>
        <v>8825.3</v>
      </c>
    </row>
    <row r="43" spans="1:19" ht="52.5" customHeight="1">
      <c r="A43" s="6">
        <f t="shared" si="0"/>
        <v>27</v>
      </c>
      <c r="B43" s="34" t="s">
        <v>897</v>
      </c>
      <c r="C43" s="34" t="s">
        <v>682</v>
      </c>
      <c r="D43" s="34" t="s">
        <v>836</v>
      </c>
      <c r="E43" s="34" t="s">
        <v>331</v>
      </c>
      <c r="F43" s="34" t="s">
        <v>834</v>
      </c>
      <c r="G43" s="35" t="s">
        <v>1078</v>
      </c>
      <c r="H43" s="34" t="s">
        <v>333</v>
      </c>
      <c r="I43" s="34" t="s">
        <v>837</v>
      </c>
      <c r="J43" s="34" t="s">
        <v>333</v>
      </c>
      <c r="K43" s="34" t="s">
        <v>333</v>
      </c>
      <c r="L43" s="34" t="s">
        <v>333</v>
      </c>
      <c r="M43" s="36">
        <v>8587</v>
      </c>
      <c r="N43" s="30">
        <v>0</v>
      </c>
      <c r="O43" s="30">
        <v>1100000</v>
      </c>
      <c r="P43" s="30">
        <v>1000000</v>
      </c>
      <c r="Q43" s="30">
        <v>1336000</v>
      </c>
      <c r="R43" s="118">
        <v>8705.2</v>
      </c>
      <c r="S43" s="118">
        <v>8825.3</v>
      </c>
    </row>
    <row r="44" spans="1:19" ht="49.5" customHeight="1">
      <c r="A44" s="6">
        <f t="shared" si="0"/>
        <v>28</v>
      </c>
      <c r="B44" s="25" t="s">
        <v>897</v>
      </c>
      <c r="C44" s="25" t="s">
        <v>838</v>
      </c>
      <c r="D44" s="25" t="s">
        <v>330</v>
      </c>
      <c r="E44" s="25" t="s">
        <v>331</v>
      </c>
      <c r="F44" s="25" t="s">
        <v>834</v>
      </c>
      <c r="G44" s="33" t="s">
        <v>678</v>
      </c>
      <c r="H44" s="25"/>
      <c r="I44" s="25"/>
      <c r="J44" s="25"/>
      <c r="K44" s="25"/>
      <c r="L44" s="25"/>
      <c r="M44" s="40">
        <f>M45</f>
        <v>998</v>
      </c>
      <c r="N44" s="30"/>
      <c r="O44" s="30"/>
      <c r="P44" s="30"/>
      <c r="Q44" s="30"/>
      <c r="R44" s="40">
        <f>R45</f>
        <v>1010</v>
      </c>
      <c r="S44" s="40">
        <f>S45</f>
        <v>1020</v>
      </c>
    </row>
    <row r="45" spans="1:19" ht="39.75" customHeight="1">
      <c r="A45" s="6">
        <f t="shared" si="0"/>
        <v>29</v>
      </c>
      <c r="B45" s="34" t="s">
        <v>897</v>
      </c>
      <c r="C45" s="34" t="s">
        <v>839</v>
      </c>
      <c r="D45" s="34" t="s">
        <v>828</v>
      </c>
      <c r="E45" s="34" t="s">
        <v>331</v>
      </c>
      <c r="F45" s="34" t="s">
        <v>834</v>
      </c>
      <c r="G45" s="35" t="s">
        <v>679</v>
      </c>
      <c r="H45" s="34" t="s">
        <v>333</v>
      </c>
      <c r="I45" s="34" t="s">
        <v>839</v>
      </c>
      <c r="J45" s="34" t="s">
        <v>333</v>
      </c>
      <c r="K45" s="34" t="s">
        <v>333</v>
      </c>
      <c r="L45" s="34" t="s">
        <v>333</v>
      </c>
      <c r="M45" s="41">
        <v>998</v>
      </c>
      <c r="N45" s="30">
        <v>100000</v>
      </c>
      <c r="O45" s="30">
        <v>122250</v>
      </c>
      <c r="P45" s="30">
        <v>122250</v>
      </c>
      <c r="Q45" s="30">
        <v>144500</v>
      </c>
      <c r="R45" s="118">
        <v>1010</v>
      </c>
      <c r="S45" s="118">
        <v>1020</v>
      </c>
    </row>
    <row r="46" spans="1:19" ht="12.75">
      <c r="A46" s="6">
        <f t="shared" si="0"/>
        <v>30</v>
      </c>
      <c r="B46" s="25" t="s">
        <v>328</v>
      </c>
      <c r="C46" s="25" t="s">
        <v>840</v>
      </c>
      <c r="D46" s="25" t="s">
        <v>330</v>
      </c>
      <c r="E46" s="25" t="s">
        <v>331</v>
      </c>
      <c r="F46" s="25" t="s">
        <v>328</v>
      </c>
      <c r="G46" s="33" t="s">
        <v>841</v>
      </c>
      <c r="H46" s="25" t="s">
        <v>842</v>
      </c>
      <c r="I46" s="25" t="s">
        <v>840</v>
      </c>
      <c r="J46" s="25" t="s">
        <v>333</v>
      </c>
      <c r="K46" s="25" t="s">
        <v>333</v>
      </c>
      <c r="L46" s="25" t="s">
        <v>333</v>
      </c>
      <c r="M46" s="40">
        <f>M47</f>
        <v>1080</v>
      </c>
      <c r="N46" s="30">
        <v>100000</v>
      </c>
      <c r="O46" s="30">
        <v>200000</v>
      </c>
      <c r="P46" s="30">
        <v>150000</v>
      </c>
      <c r="Q46" s="30">
        <v>170000</v>
      </c>
      <c r="R46" s="40">
        <f>R47</f>
        <v>1140</v>
      </c>
      <c r="S46" s="40">
        <f>S47</f>
        <v>1170</v>
      </c>
    </row>
    <row r="47" spans="1:19" ht="12.75">
      <c r="A47" s="6">
        <f t="shared" si="0"/>
        <v>31</v>
      </c>
      <c r="B47" s="34" t="s">
        <v>843</v>
      </c>
      <c r="C47" s="34" t="s">
        <v>844</v>
      </c>
      <c r="D47" s="34" t="s">
        <v>346</v>
      </c>
      <c r="E47" s="34" t="s">
        <v>331</v>
      </c>
      <c r="F47" s="34" t="s">
        <v>834</v>
      </c>
      <c r="G47" s="35" t="s">
        <v>845</v>
      </c>
      <c r="H47" s="34" t="s">
        <v>842</v>
      </c>
      <c r="I47" s="34" t="s">
        <v>844</v>
      </c>
      <c r="J47" s="34" t="s">
        <v>346</v>
      </c>
      <c r="K47" s="34" t="s">
        <v>331</v>
      </c>
      <c r="L47" s="34" t="s">
        <v>834</v>
      </c>
      <c r="M47" s="41">
        <f>M49+M50+M51+M48</f>
        <v>1080</v>
      </c>
      <c r="N47" s="37">
        <v>100000</v>
      </c>
      <c r="O47" s="37">
        <v>200000</v>
      </c>
      <c r="P47" s="37">
        <v>150000</v>
      </c>
      <c r="Q47" s="37">
        <v>170000</v>
      </c>
      <c r="R47" s="41">
        <f>R49+R50+R51+R48</f>
        <v>1140</v>
      </c>
      <c r="S47" s="41">
        <f>S49+S50+S51+S48</f>
        <v>1170</v>
      </c>
    </row>
    <row r="48" spans="1:19" ht="24">
      <c r="A48" s="6">
        <f t="shared" si="0"/>
        <v>32</v>
      </c>
      <c r="B48" s="34" t="s">
        <v>843</v>
      </c>
      <c r="C48" s="34" t="s">
        <v>705</v>
      </c>
      <c r="D48" s="34" t="s">
        <v>346</v>
      </c>
      <c r="E48" s="34" t="s">
        <v>331</v>
      </c>
      <c r="F48" s="34" t="s">
        <v>834</v>
      </c>
      <c r="G48" s="61" t="s">
        <v>706</v>
      </c>
      <c r="H48" s="34"/>
      <c r="I48" s="34"/>
      <c r="J48" s="34"/>
      <c r="K48" s="34"/>
      <c r="L48" s="34"/>
      <c r="M48" s="41">
        <v>200</v>
      </c>
      <c r="N48" s="37"/>
      <c r="O48" s="37"/>
      <c r="P48" s="37"/>
      <c r="Q48" s="37"/>
      <c r="R48" s="76">
        <v>210</v>
      </c>
      <c r="S48" s="76">
        <v>220</v>
      </c>
    </row>
    <row r="49" spans="1:19" ht="27" customHeight="1">
      <c r="A49" s="6">
        <f t="shared" si="0"/>
        <v>33</v>
      </c>
      <c r="B49" s="34" t="s">
        <v>843</v>
      </c>
      <c r="C49" s="34" t="s">
        <v>683</v>
      </c>
      <c r="D49" s="34" t="s">
        <v>346</v>
      </c>
      <c r="E49" s="34" t="s">
        <v>331</v>
      </c>
      <c r="F49" s="34" t="s">
        <v>834</v>
      </c>
      <c r="G49" s="35" t="s">
        <v>684</v>
      </c>
      <c r="H49" s="34"/>
      <c r="I49" s="34"/>
      <c r="J49" s="34"/>
      <c r="K49" s="34"/>
      <c r="L49" s="34"/>
      <c r="M49" s="36">
        <v>50</v>
      </c>
      <c r="N49" s="37"/>
      <c r="O49" s="37"/>
      <c r="P49" s="37"/>
      <c r="Q49" s="37"/>
      <c r="R49" s="76">
        <v>50</v>
      </c>
      <c r="S49" s="76">
        <v>50</v>
      </c>
    </row>
    <row r="50" spans="1:19" ht="13.5" customHeight="1">
      <c r="A50" s="6">
        <f t="shared" si="0"/>
        <v>34</v>
      </c>
      <c r="B50" s="34" t="s">
        <v>843</v>
      </c>
      <c r="C50" s="34" t="s">
        <v>685</v>
      </c>
      <c r="D50" s="34" t="s">
        <v>346</v>
      </c>
      <c r="E50" s="34" t="s">
        <v>331</v>
      </c>
      <c r="F50" s="34" t="s">
        <v>834</v>
      </c>
      <c r="G50" s="35" t="s">
        <v>686</v>
      </c>
      <c r="H50" s="34"/>
      <c r="I50" s="34"/>
      <c r="J50" s="34"/>
      <c r="K50" s="34"/>
      <c r="L50" s="34"/>
      <c r="M50" s="36">
        <v>380</v>
      </c>
      <c r="N50" s="37"/>
      <c r="O50" s="37"/>
      <c r="P50" s="37"/>
      <c r="Q50" s="37"/>
      <c r="R50" s="76">
        <v>420</v>
      </c>
      <c r="S50" s="76">
        <v>430</v>
      </c>
    </row>
    <row r="51" spans="1:19" ht="12.75">
      <c r="A51" s="6">
        <f t="shared" si="0"/>
        <v>35</v>
      </c>
      <c r="B51" s="34" t="s">
        <v>843</v>
      </c>
      <c r="C51" s="34" t="s">
        <v>687</v>
      </c>
      <c r="D51" s="34" t="s">
        <v>346</v>
      </c>
      <c r="E51" s="34" t="s">
        <v>331</v>
      </c>
      <c r="F51" s="34" t="s">
        <v>834</v>
      </c>
      <c r="G51" s="35" t="s">
        <v>688</v>
      </c>
      <c r="H51" s="34"/>
      <c r="I51" s="34"/>
      <c r="J51" s="34"/>
      <c r="K51" s="34"/>
      <c r="L51" s="34"/>
      <c r="M51" s="36">
        <v>450</v>
      </c>
      <c r="N51" s="37"/>
      <c r="O51" s="37"/>
      <c r="P51" s="37"/>
      <c r="Q51" s="37"/>
      <c r="R51" s="76">
        <v>460</v>
      </c>
      <c r="S51" s="76">
        <v>470</v>
      </c>
    </row>
    <row r="52" spans="1:19" ht="24">
      <c r="A52" s="6">
        <f t="shared" si="0"/>
        <v>36</v>
      </c>
      <c r="B52" s="25" t="s">
        <v>328</v>
      </c>
      <c r="C52" s="25" t="s">
        <v>846</v>
      </c>
      <c r="D52" s="25" t="s">
        <v>330</v>
      </c>
      <c r="E52" s="25" t="s">
        <v>331</v>
      </c>
      <c r="F52" s="25" t="s">
        <v>328</v>
      </c>
      <c r="G52" s="33" t="s">
        <v>689</v>
      </c>
      <c r="H52" s="25" t="s">
        <v>328</v>
      </c>
      <c r="I52" s="25" t="s">
        <v>846</v>
      </c>
      <c r="J52" s="25" t="s">
        <v>333</v>
      </c>
      <c r="K52" s="25" t="s">
        <v>333</v>
      </c>
      <c r="L52" s="25" t="s">
        <v>333</v>
      </c>
      <c r="M52" s="40">
        <f>M53</f>
        <v>1800</v>
      </c>
      <c r="N52" s="30">
        <v>100000</v>
      </c>
      <c r="O52" s="30">
        <v>400000</v>
      </c>
      <c r="P52" s="30">
        <v>450000</v>
      </c>
      <c r="Q52" s="30">
        <v>625000</v>
      </c>
      <c r="R52" s="40">
        <f>R53</f>
        <v>1885</v>
      </c>
      <c r="S52" s="40">
        <f>S53</f>
        <v>1978.8</v>
      </c>
    </row>
    <row r="53" spans="1:19" ht="16.5" customHeight="1">
      <c r="A53" s="6">
        <f t="shared" si="0"/>
        <v>37</v>
      </c>
      <c r="B53" s="25" t="s">
        <v>328</v>
      </c>
      <c r="C53" s="25" t="s">
        <v>690</v>
      </c>
      <c r="D53" s="25" t="s">
        <v>330</v>
      </c>
      <c r="E53" s="25" t="s">
        <v>331</v>
      </c>
      <c r="F53" s="25" t="s">
        <v>328</v>
      </c>
      <c r="G53" s="33" t="s">
        <v>691</v>
      </c>
      <c r="H53" s="25" t="s">
        <v>328</v>
      </c>
      <c r="I53" s="25" t="s">
        <v>847</v>
      </c>
      <c r="J53" s="25" t="s">
        <v>333</v>
      </c>
      <c r="K53" s="25" t="s">
        <v>333</v>
      </c>
      <c r="L53" s="25" t="s">
        <v>333</v>
      </c>
      <c r="M53" s="40">
        <f>M55</f>
        <v>1800</v>
      </c>
      <c r="N53" s="30">
        <v>100000</v>
      </c>
      <c r="O53" s="30">
        <v>400000</v>
      </c>
      <c r="P53" s="30">
        <v>450000</v>
      </c>
      <c r="Q53" s="30">
        <v>625000</v>
      </c>
      <c r="R53" s="40">
        <f>R55</f>
        <v>1885</v>
      </c>
      <c r="S53" s="40">
        <f>S55</f>
        <v>1978.8</v>
      </c>
    </row>
    <row r="54" spans="1:19" ht="18" customHeight="1">
      <c r="A54" s="6">
        <f t="shared" si="0"/>
        <v>38</v>
      </c>
      <c r="B54" s="34" t="s">
        <v>676</v>
      </c>
      <c r="C54" s="34" t="s">
        <v>692</v>
      </c>
      <c r="D54" s="34" t="s">
        <v>330</v>
      </c>
      <c r="E54" s="34" t="s">
        <v>331</v>
      </c>
      <c r="F54" s="34" t="s">
        <v>849</v>
      </c>
      <c r="G54" s="35" t="s">
        <v>693</v>
      </c>
      <c r="H54" s="25"/>
      <c r="I54" s="25"/>
      <c r="J54" s="25"/>
      <c r="K54" s="25"/>
      <c r="L54" s="25"/>
      <c r="M54" s="40">
        <f>M55</f>
        <v>1800</v>
      </c>
      <c r="N54" s="30"/>
      <c r="O54" s="30"/>
      <c r="P54" s="30"/>
      <c r="Q54" s="30"/>
      <c r="R54" s="40">
        <f>R55</f>
        <v>1885</v>
      </c>
      <c r="S54" s="40">
        <f>S55</f>
        <v>1978.8</v>
      </c>
    </row>
    <row r="55" spans="1:19" ht="27.75" customHeight="1">
      <c r="A55" s="6">
        <f t="shared" si="0"/>
        <v>39</v>
      </c>
      <c r="B55" s="34" t="s">
        <v>676</v>
      </c>
      <c r="C55" s="34" t="s">
        <v>694</v>
      </c>
      <c r="D55" s="34" t="s">
        <v>828</v>
      </c>
      <c r="E55" s="34" t="s">
        <v>331</v>
      </c>
      <c r="F55" s="34" t="s">
        <v>849</v>
      </c>
      <c r="G55" s="35" t="s">
        <v>1079</v>
      </c>
      <c r="H55" s="34" t="s">
        <v>850</v>
      </c>
      <c r="I55" s="34" t="s">
        <v>848</v>
      </c>
      <c r="J55" s="34" t="s">
        <v>828</v>
      </c>
      <c r="K55" s="34" t="s">
        <v>331</v>
      </c>
      <c r="L55" s="34" t="s">
        <v>849</v>
      </c>
      <c r="M55" s="41">
        <v>1800</v>
      </c>
      <c r="N55" s="37">
        <v>100000</v>
      </c>
      <c r="O55" s="37">
        <v>365000</v>
      </c>
      <c r="P55" s="37">
        <v>415000</v>
      </c>
      <c r="Q55" s="37">
        <v>587000</v>
      </c>
      <c r="R55" s="76">
        <v>1885</v>
      </c>
      <c r="S55" s="76">
        <v>1978.8</v>
      </c>
    </row>
    <row r="56" spans="1:19" ht="30.75" customHeight="1">
      <c r="A56" s="6">
        <f t="shared" si="0"/>
        <v>40</v>
      </c>
      <c r="B56" s="25" t="s">
        <v>328</v>
      </c>
      <c r="C56" s="25" t="s">
        <v>851</v>
      </c>
      <c r="D56" s="25" t="s">
        <v>330</v>
      </c>
      <c r="E56" s="25" t="s">
        <v>331</v>
      </c>
      <c r="F56" s="25" t="s">
        <v>328</v>
      </c>
      <c r="G56" s="33" t="s">
        <v>852</v>
      </c>
      <c r="H56" s="25" t="s">
        <v>333</v>
      </c>
      <c r="I56" s="25" t="s">
        <v>851</v>
      </c>
      <c r="J56" s="25" t="s">
        <v>333</v>
      </c>
      <c r="K56" s="25" t="s">
        <v>333</v>
      </c>
      <c r="L56" s="25" t="s">
        <v>333</v>
      </c>
      <c r="M56" s="40">
        <f>M58</f>
        <v>70</v>
      </c>
      <c r="N56" s="30">
        <v>748000</v>
      </c>
      <c r="O56" s="30">
        <v>0</v>
      </c>
      <c r="P56" s="30">
        <v>0</v>
      </c>
      <c r="Q56" s="30">
        <v>0</v>
      </c>
      <c r="R56" s="40">
        <f>R58</f>
        <v>100</v>
      </c>
      <c r="S56" s="40">
        <f>S58</f>
        <v>100</v>
      </c>
    </row>
    <row r="57" spans="1:19" ht="51.75" customHeight="1">
      <c r="A57" s="6">
        <f t="shared" si="0"/>
        <v>41</v>
      </c>
      <c r="B57" s="25" t="s">
        <v>897</v>
      </c>
      <c r="C57" s="25" t="s">
        <v>639</v>
      </c>
      <c r="D57" s="25" t="s">
        <v>330</v>
      </c>
      <c r="E57" s="25" t="s">
        <v>331</v>
      </c>
      <c r="F57" s="25" t="s">
        <v>328</v>
      </c>
      <c r="G57" s="63" t="s">
        <v>640</v>
      </c>
      <c r="H57" s="25"/>
      <c r="I57" s="25"/>
      <c r="J57" s="25"/>
      <c r="K57" s="25"/>
      <c r="L57" s="25"/>
      <c r="M57" s="40">
        <f>M58</f>
        <v>70</v>
      </c>
      <c r="N57" s="30"/>
      <c r="O57" s="30"/>
      <c r="P57" s="30"/>
      <c r="Q57" s="30"/>
      <c r="R57" s="40">
        <f>R58</f>
        <v>100</v>
      </c>
      <c r="S57" s="40">
        <f>S58</f>
        <v>100</v>
      </c>
    </row>
    <row r="58" spans="1:19" ht="65.25" customHeight="1">
      <c r="A58" s="6">
        <f t="shared" si="0"/>
        <v>42</v>
      </c>
      <c r="B58" s="25" t="s">
        <v>897</v>
      </c>
      <c r="C58" s="25" t="s">
        <v>641</v>
      </c>
      <c r="D58" s="25" t="s">
        <v>330</v>
      </c>
      <c r="E58" s="25" t="s">
        <v>331</v>
      </c>
      <c r="F58" s="25" t="s">
        <v>854</v>
      </c>
      <c r="G58" s="63" t="s">
        <v>642</v>
      </c>
      <c r="H58" s="25"/>
      <c r="I58" s="25"/>
      <c r="J58" s="25"/>
      <c r="K58" s="25"/>
      <c r="L58" s="25"/>
      <c r="M58" s="40">
        <f>M59</f>
        <v>70</v>
      </c>
      <c r="N58" s="30"/>
      <c r="O58" s="30"/>
      <c r="P58" s="30"/>
      <c r="Q58" s="30"/>
      <c r="R58" s="40">
        <f>R59</f>
        <v>100</v>
      </c>
      <c r="S58" s="40">
        <f>S59</f>
        <v>100</v>
      </c>
    </row>
    <row r="59" spans="1:19" ht="47.25" customHeight="1">
      <c r="A59" s="6">
        <f t="shared" si="0"/>
        <v>43</v>
      </c>
      <c r="B59" s="34" t="s">
        <v>897</v>
      </c>
      <c r="C59" s="83">
        <v>11402053</v>
      </c>
      <c r="D59" s="34" t="s">
        <v>828</v>
      </c>
      <c r="E59" s="34" t="s">
        <v>331</v>
      </c>
      <c r="F59" s="34" t="s">
        <v>854</v>
      </c>
      <c r="G59" s="84" t="s">
        <v>643</v>
      </c>
      <c r="H59" s="34" t="s">
        <v>316</v>
      </c>
      <c r="I59" s="34" t="s">
        <v>853</v>
      </c>
      <c r="J59" s="34" t="s">
        <v>828</v>
      </c>
      <c r="K59" s="34" t="s">
        <v>331</v>
      </c>
      <c r="L59" s="34" t="s">
        <v>854</v>
      </c>
      <c r="M59" s="41">
        <v>70</v>
      </c>
      <c r="N59" s="37">
        <v>748000</v>
      </c>
      <c r="O59" s="37">
        <v>0</v>
      </c>
      <c r="P59" s="37">
        <v>0</v>
      </c>
      <c r="Q59" s="37">
        <v>0</v>
      </c>
      <c r="R59" s="76">
        <v>100</v>
      </c>
      <c r="S59" s="76">
        <v>100</v>
      </c>
    </row>
    <row r="60" spans="1:19" s="43" customFormat="1" ht="15">
      <c r="A60" s="6">
        <f t="shared" si="0"/>
        <v>44</v>
      </c>
      <c r="B60" s="25" t="s">
        <v>328</v>
      </c>
      <c r="C60" s="25" t="s">
        <v>855</v>
      </c>
      <c r="D60" s="25" t="s">
        <v>330</v>
      </c>
      <c r="E60" s="25" t="s">
        <v>331</v>
      </c>
      <c r="F60" s="25" t="s">
        <v>328</v>
      </c>
      <c r="G60" s="33" t="s">
        <v>856</v>
      </c>
      <c r="H60" s="25" t="s">
        <v>333</v>
      </c>
      <c r="I60" s="25" t="s">
        <v>855</v>
      </c>
      <c r="J60" s="25" t="s">
        <v>333</v>
      </c>
      <c r="K60" s="25" t="s">
        <v>333</v>
      </c>
      <c r="L60" s="25" t="s">
        <v>333</v>
      </c>
      <c r="M60" s="32">
        <f>M61+M66+M68+M72+M70</f>
        <v>1820</v>
      </c>
      <c r="N60" s="42">
        <v>59000</v>
      </c>
      <c r="O60" s="42">
        <v>126300</v>
      </c>
      <c r="P60" s="42">
        <v>154750</v>
      </c>
      <c r="Q60" s="42">
        <v>159850</v>
      </c>
      <c r="R60" s="32">
        <f>R61+R66+R68+R72+R70</f>
        <v>1825</v>
      </c>
      <c r="S60" s="32">
        <f>S61+S66+S68+S72+S70</f>
        <v>1865</v>
      </c>
    </row>
    <row r="61" spans="1:19" s="43" customFormat="1" ht="61.5" customHeight="1">
      <c r="A61" s="6">
        <f t="shared" si="0"/>
        <v>45</v>
      </c>
      <c r="B61" s="25" t="s">
        <v>328</v>
      </c>
      <c r="C61" s="25" t="s">
        <v>858</v>
      </c>
      <c r="D61" s="25" t="s">
        <v>330</v>
      </c>
      <c r="E61" s="25" t="s">
        <v>331</v>
      </c>
      <c r="F61" s="25" t="s">
        <v>857</v>
      </c>
      <c r="G61" s="33" t="s">
        <v>859</v>
      </c>
      <c r="H61" s="25"/>
      <c r="I61" s="25"/>
      <c r="J61" s="25"/>
      <c r="K61" s="25"/>
      <c r="L61" s="25"/>
      <c r="M61" s="32">
        <f>M62+M64</f>
        <v>400</v>
      </c>
      <c r="N61" s="42"/>
      <c r="O61" s="42"/>
      <c r="P61" s="42"/>
      <c r="Q61" s="42"/>
      <c r="R61" s="32">
        <f>R62+R64</f>
        <v>405</v>
      </c>
      <c r="S61" s="32">
        <f>S62+S64</f>
        <v>415</v>
      </c>
    </row>
    <row r="62" spans="1:19" s="43" customFormat="1" ht="24">
      <c r="A62" s="6">
        <f t="shared" si="0"/>
        <v>46</v>
      </c>
      <c r="B62" s="25" t="s">
        <v>328</v>
      </c>
      <c r="C62" s="25" t="s">
        <v>860</v>
      </c>
      <c r="D62" s="25" t="s">
        <v>346</v>
      </c>
      <c r="E62" s="25" t="s">
        <v>331</v>
      </c>
      <c r="F62" s="25" t="s">
        <v>857</v>
      </c>
      <c r="G62" s="33" t="s">
        <v>709</v>
      </c>
      <c r="H62" s="38"/>
      <c r="I62" s="38"/>
      <c r="J62" s="38"/>
      <c r="K62" s="38"/>
      <c r="L62" s="38"/>
      <c r="M62" s="32">
        <f>M63</f>
        <v>150</v>
      </c>
      <c r="N62" s="42"/>
      <c r="O62" s="42"/>
      <c r="P62" s="42"/>
      <c r="Q62" s="42"/>
      <c r="R62" s="32">
        <f>R63</f>
        <v>150</v>
      </c>
      <c r="S62" s="32">
        <f>S63</f>
        <v>150</v>
      </c>
    </row>
    <row r="63" spans="1:19" s="43" customFormat="1" ht="24">
      <c r="A63" s="6">
        <f t="shared" si="0"/>
        <v>47</v>
      </c>
      <c r="B63" s="34" t="s">
        <v>710</v>
      </c>
      <c r="C63" s="34" t="s">
        <v>860</v>
      </c>
      <c r="D63" s="34" t="s">
        <v>346</v>
      </c>
      <c r="E63" s="34" t="s">
        <v>331</v>
      </c>
      <c r="F63" s="34" t="s">
        <v>857</v>
      </c>
      <c r="G63" s="35" t="s">
        <v>709</v>
      </c>
      <c r="H63" s="44"/>
      <c r="I63" s="44"/>
      <c r="J63" s="44"/>
      <c r="K63" s="44"/>
      <c r="L63" s="44"/>
      <c r="M63" s="36">
        <v>150</v>
      </c>
      <c r="N63" s="42"/>
      <c r="O63" s="42"/>
      <c r="P63" s="42"/>
      <c r="Q63" s="42"/>
      <c r="R63" s="76">
        <v>150</v>
      </c>
      <c r="S63" s="76">
        <v>150</v>
      </c>
    </row>
    <row r="64" spans="1:19" s="43" customFormat="1" ht="18.75" customHeight="1">
      <c r="A64" s="6">
        <f t="shared" si="0"/>
        <v>48</v>
      </c>
      <c r="B64" s="25" t="s">
        <v>328</v>
      </c>
      <c r="C64" s="25" t="s">
        <v>712</v>
      </c>
      <c r="D64" s="25" t="s">
        <v>346</v>
      </c>
      <c r="E64" s="25" t="s">
        <v>331</v>
      </c>
      <c r="F64" s="25" t="s">
        <v>857</v>
      </c>
      <c r="G64" s="33" t="s">
        <v>713</v>
      </c>
      <c r="H64" s="38"/>
      <c r="I64" s="38"/>
      <c r="J64" s="38"/>
      <c r="K64" s="38"/>
      <c r="L64" s="38"/>
      <c r="M64" s="32">
        <f>M65</f>
        <v>250</v>
      </c>
      <c r="N64" s="42"/>
      <c r="O64" s="42"/>
      <c r="P64" s="42"/>
      <c r="Q64" s="42"/>
      <c r="R64" s="32">
        <f>R65</f>
        <v>255</v>
      </c>
      <c r="S64" s="32">
        <f>S65</f>
        <v>265</v>
      </c>
    </row>
    <row r="65" spans="1:19" s="43" customFormat="1" ht="18.75" customHeight="1">
      <c r="A65" s="6">
        <f t="shared" si="0"/>
        <v>49</v>
      </c>
      <c r="B65" s="34" t="s">
        <v>711</v>
      </c>
      <c r="C65" s="34" t="s">
        <v>712</v>
      </c>
      <c r="D65" s="34" t="s">
        <v>346</v>
      </c>
      <c r="E65" s="34" t="s">
        <v>331</v>
      </c>
      <c r="F65" s="34" t="s">
        <v>857</v>
      </c>
      <c r="G65" s="35" t="s">
        <v>713</v>
      </c>
      <c r="H65" s="38"/>
      <c r="I65" s="38"/>
      <c r="J65" s="38"/>
      <c r="K65" s="38"/>
      <c r="L65" s="38"/>
      <c r="M65" s="36">
        <v>250</v>
      </c>
      <c r="N65" s="42"/>
      <c r="O65" s="42"/>
      <c r="P65" s="42"/>
      <c r="Q65" s="42"/>
      <c r="R65" s="76">
        <v>255</v>
      </c>
      <c r="S65" s="76">
        <v>265</v>
      </c>
    </row>
    <row r="66" spans="1:19" s="43" customFormat="1" ht="25.5" customHeight="1">
      <c r="A66" s="6">
        <f t="shared" si="0"/>
        <v>50</v>
      </c>
      <c r="B66" s="85" t="s">
        <v>328</v>
      </c>
      <c r="C66" s="85" t="s">
        <v>644</v>
      </c>
      <c r="D66" s="85" t="s">
        <v>330</v>
      </c>
      <c r="E66" s="85" t="s">
        <v>331</v>
      </c>
      <c r="F66" s="85" t="s">
        <v>857</v>
      </c>
      <c r="G66" s="82" t="s">
        <v>645</v>
      </c>
      <c r="H66" s="86"/>
      <c r="I66" s="86"/>
      <c r="J66" s="86"/>
      <c r="K66" s="86"/>
      <c r="L66" s="86"/>
      <c r="M66" s="87">
        <f>M67</f>
        <v>100</v>
      </c>
      <c r="N66" s="42"/>
      <c r="O66" s="42"/>
      <c r="P66" s="42"/>
      <c r="Q66" s="42"/>
      <c r="R66" s="87">
        <f>R67</f>
        <v>100</v>
      </c>
      <c r="S66" s="87">
        <f>S67</f>
        <v>100</v>
      </c>
    </row>
    <row r="67" spans="1:19" s="43" customFormat="1" ht="38.25" customHeight="1">
      <c r="A67" s="6">
        <f t="shared" si="0"/>
        <v>51</v>
      </c>
      <c r="B67" s="34" t="s">
        <v>646</v>
      </c>
      <c r="C67" s="34" t="s">
        <v>647</v>
      </c>
      <c r="D67" s="34" t="s">
        <v>828</v>
      </c>
      <c r="E67" s="34" t="s">
        <v>648</v>
      </c>
      <c r="F67" s="34" t="s">
        <v>857</v>
      </c>
      <c r="G67" s="88" t="s">
        <v>649</v>
      </c>
      <c r="H67" s="38"/>
      <c r="I67" s="38"/>
      <c r="J67" s="38"/>
      <c r="K67" s="38"/>
      <c r="L67" s="38"/>
      <c r="M67" s="36">
        <v>100</v>
      </c>
      <c r="N67" s="42"/>
      <c r="O67" s="42"/>
      <c r="P67" s="42"/>
      <c r="Q67" s="42"/>
      <c r="R67" s="36">
        <v>100</v>
      </c>
      <c r="S67" s="36">
        <v>100</v>
      </c>
    </row>
    <row r="68" spans="1:19" s="43" customFormat="1" ht="18.75" customHeight="1">
      <c r="A68" s="6">
        <f t="shared" si="0"/>
        <v>52</v>
      </c>
      <c r="B68" s="25" t="s">
        <v>328</v>
      </c>
      <c r="C68" s="25" t="s">
        <v>650</v>
      </c>
      <c r="D68" s="25" t="s">
        <v>330</v>
      </c>
      <c r="E68" s="25" t="s">
        <v>331</v>
      </c>
      <c r="F68" s="25" t="s">
        <v>857</v>
      </c>
      <c r="G68" s="63" t="s">
        <v>707</v>
      </c>
      <c r="H68" s="38"/>
      <c r="I68" s="38"/>
      <c r="J68" s="38"/>
      <c r="K68" s="38"/>
      <c r="L68" s="38"/>
      <c r="M68" s="32">
        <f>M69</f>
        <v>220</v>
      </c>
      <c r="N68" s="42"/>
      <c r="O68" s="42"/>
      <c r="P68" s="42"/>
      <c r="Q68" s="42"/>
      <c r="R68" s="32">
        <f>R69</f>
        <v>220</v>
      </c>
      <c r="S68" s="32">
        <f>S69</f>
        <v>200</v>
      </c>
    </row>
    <row r="69" spans="1:19" s="43" customFormat="1" ht="25.5" customHeight="1">
      <c r="A69" s="6">
        <f t="shared" si="0"/>
        <v>53</v>
      </c>
      <c r="B69" s="34" t="s">
        <v>710</v>
      </c>
      <c r="C69" s="34" t="s">
        <v>651</v>
      </c>
      <c r="D69" s="34" t="s">
        <v>828</v>
      </c>
      <c r="E69" s="34" t="s">
        <v>331</v>
      </c>
      <c r="F69" s="34" t="s">
        <v>857</v>
      </c>
      <c r="G69" s="62" t="s">
        <v>708</v>
      </c>
      <c r="H69" s="38"/>
      <c r="I69" s="38"/>
      <c r="J69" s="38"/>
      <c r="K69" s="38"/>
      <c r="L69" s="38"/>
      <c r="M69" s="36">
        <v>220</v>
      </c>
      <c r="N69" s="42"/>
      <c r="O69" s="42"/>
      <c r="P69" s="42"/>
      <c r="Q69" s="42"/>
      <c r="R69" s="36">
        <v>220</v>
      </c>
      <c r="S69" s="36">
        <v>200</v>
      </c>
    </row>
    <row r="70" spans="1:19" s="43" customFormat="1" ht="39.75" customHeight="1">
      <c r="A70" s="6">
        <f t="shared" si="0"/>
        <v>54</v>
      </c>
      <c r="B70" s="25" t="s">
        <v>328</v>
      </c>
      <c r="C70" s="89">
        <v>11643000</v>
      </c>
      <c r="D70" s="25" t="s">
        <v>346</v>
      </c>
      <c r="E70" s="25" t="s">
        <v>331</v>
      </c>
      <c r="F70" s="25" t="s">
        <v>857</v>
      </c>
      <c r="G70" s="90" t="s">
        <v>652</v>
      </c>
      <c r="H70" s="38"/>
      <c r="I70" s="38"/>
      <c r="J70" s="38"/>
      <c r="K70" s="38"/>
      <c r="L70" s="38"/>
      <c r="M70" s="32">
        <f>M71</f>
        <v>15</v>
      </c>
      <c r="N70" s="42"/>
      <c r="O70" s="42"/>
      <c r="P70" s="42"/>
      <c r="Q70" s="42"/>
      <c r="R70" s="32">
        <f>R71</f>
        <v>15</v>
      </c>
      <c r="S70" s="32">
        <f>S71</f>
        <v>20</v>
      </c>
    </row>
    <row r="71" spans="1:19" s="43" customFormat="1" ht="36.75" customHeight="1">
      <c r="A71" s="6">
        <f t="shared" si="0"/>
        <v>55</v>
      </c>
      <c r="B71" s="34" t="s">
        <v>710</v>
      </c>
      <c r="C71" s="91">
        <v>11643000</v>
      </c>
      <c r="D71" s="81" t="s">
        <v>346</v>
      </c>
      <c r="E71" s="81" t="s">
        <v>331</v>
      </c>
      <c r="F71" s="81" t="s">
        <v>857</v>
      </c>
      <c r="G71" s="92" t="s">
        <v>652</v>
      </c>
      <c r="H71" s="38"/>
      <c r="I71" s="38"/>
      <c r="J71" s="38"/>
      <c r="K71" s="38"/>
      <c r="L71" s="38"/>
      <c r="M71" s="36">
        <v>15</v>
      </c>
      <c r="N71" s="42"/>
      <c r="O71" s="42"/>
      <c r="P71" s="42"/>
      <c r="Q71" s="42"/>
      <c r="R71" s="36">
        <v>15</v>
      </c>
      <c r="S71" s="36">
        <v>20</v>
      </c>
    </row>
    <row r="72" spans="1:19" ht="25.5" customHeight="1">
      <c r="A72" s="6">
        <f t="shared" si="0"/>
        <v>56</v>
      </c>
      <c r="B72" s="25" t="s">
        <v>328</v>
      </c>
      <c r="C72" s="25" t="s">
        <v>714</v>
      </c>
      <c r="D72" s="25" t="s">
        <v>330</v>
      </c>
      <c r="E72" s="25" t="s">
        <v>331</v>
      </c>
      <c r="F72" s="25" t="s">
        <v>857</v>
      </c>
      <c r="G72" s="33" t="s">
        <v>715</v>
      </c>
      <c r="H72" s="25"/>
      <c r="I72" s="25"/>
      <c r="J72" s="25"/>
      <c r="K72" s="25"/>
      <c r="L72" s="25"/>
      <c r="M72" s="32">
        <f>M73+M74+M75+M76+M77</f>
        <v>1085</v>
      </c>
      <c r="N72" s="30"/>
      <c r="O72" s="30"/>
      <c r="P72" s="30"/>
      <c r="Q72" s="30"/>
      <c r="R72" s="32">
        <f>R73+R74+R75+R76+R77</f>
        <v>1085</v>
      </c>
      <c r="S72" s="32">
        <f>S73+S74+S75+S76+S77</f>
        <v>1130</v>
      </c>
    </row>
    <row r="73" spans="1:19" ht="24">
      <c r="A73" s="6">
        <f t="shared" si="0"/>
        <v>57</v>
      </c>
      <c r="B73" s="34" t="s">
        <v>387</v>
      </c>
      <c r="C73" s="34" t="s">
        <v>716</v>
      </c>
      <c r="D73" s="34" t="s">
        <v>828</v>
      </c>
      <c r="E73" s="34" t="s">
        <v>331</v>
      </c>
      <c r="F73" s="34" t="s">
        <v>857</v>
      </c>
      <c r="G73" s="35" t="s">
        <v>386</v>
      </c>
      <c r="H73" s="34" t="s">
        <v>333</v>
      </c>
      <c r="I73" s="34" t="s">
        <v>716</v>
      </c>
      <c r="J73" s="34" t="s">
        <v>333</v>
      </c>
      <c r="K73" s="34" t="s">
        <v>333</v>
      </c>
      <c r="L73" s="34" t="s">
        <v>333</v>
      </c>
      <c r="M73" s="36">
        <v>20</v>
      </c>
      <c r="N73" s="30">
        <v>4000</v>
      </c>
      <c r="O73" s="30">
        <v>43000</v>
      </c>
      <c r="P73" s="30">
        <v>47450</v>
      </c>
      <c r="Q73" s="30">
        <v>47450</v>
      </c>
      <c r="R73" s="36">
        <v>20</v>
      </c>
      <c r="S73" s="36">
        <v>30</v>
      </c>
    </row>
    <row r="74" spans="1:19" ht="24">
      <c r="A74" s="6">
        <f t="shared" si="0"/>
        <v>58</v>
      </c>
      <c r="B74" s="34" t="s">
        <v>710</v>
      </c>
      <c r="C74" s="34" t="s">
        <v>716</v>
      </c>
      <c r="D74" s="34" t="s">
        <v>828</v>
      </c>
      <c r="E74" s="34" t="s">
        <v>331</v>
      </c>
      <c r="F74" s="34" t="s">
        <v>857</v>
      </c>
      <c r="G74" s="35" t="s">
        <v>386</v>
      </c>
      <c r="H74" s="34"/>
      <c r="I74" s="34"/>
      <c r="J74" s="34"/>
      <c r="K74" s="34"/>
      <c r="L74" s="34"/>
      <c r="M74" s="36">
        <v>1000</v>
      </c>
      <c r="N74" s="30"/>
      <c r="O74" s="30"/>
      <c r="P74" s="30"/>
      <c r="Q74" s="30"/>
      <c r="R74" s="36">
        <v>1000</v>
      </c>
      <c r="S74" s="36">
        <v>1015</v>
      </c>
    </row>
    <row r="75" spans="1:19" ht="24">
      <c r="A75" s="6">
        <f t="shared" si="0"/>
        <v>59</v>
      </c>
      <c r="B75" s="34" t="s">
        <v>711</v>
      </c>
      <c r="C75" s="34" t="s">
        <v>716</v>
      </c>
      <c r="D75" s="34" t="s">
        <v>828</v>
      </c>
      <c r="E75" s="34" t="s">
        <v>331</v>
      </c>
      <c r="F75" s="34" t="s">
        <v>857</v>
      </c>
      <c r="G75" s="35" t="s">
        <v>386</v>
      </c>
      <c r="H75" s="34"/>
      <c r="I75" s="34"/>
      <c r="J75" s="34"/>
      <c r="K75" s="34"/>
      <c r="L75" s="34"/>
      <c r="M75" s="36">
        <v>20</v>
      </c>
      <c r="N75" s="30"/>
      <c r="O75" s="30"/>
      <c r="P75" s="30"/>
      <c r="Q75" s="30"/>
      <c r="R75" s="36">
        <v>20</v>
      </c>
      <c r="S75" s="36">
        <v>30</v>
      </c>
    </row>
    <row r="76" spans="1:19" ht="24">
      <c r="A76" s="6">
        <f t="shared" si="0"/>
        <v>60</v>
      </c>
      <c r="B76" s="34" t="s">
        <v>834</v>
      </c>
      <c r="C76" s="34" t="s">
        <v>716</v>
      </c>
      <c r="D76" s="34" t="s">
        <v>828</v>
      </c>
      <c r="E76" s="34" t="s">
        <v>331</v>
      </c>
      <c r="F76" s="34" t="s">
        <v>857</v>
      </c>
      <c r="G76" s="35" t="s">
        <v>386</v>
      </c>
      <c r="H76" s="34"/>
      <c r="I76" s="34"/>
      <c r="J76" s="34"/>
      <c r="K76" s="34"/>
      <c r="L76" s="34"/>
      <c r="M76" s="36">
        <v>25</v>
      </c>
      <c r="N76" s="30"/>
      <c r="O76" s="30"/>
      <c r="P76" s="30"/>
      <c r="Q76" s="30"/>
      <c r="R76" s="36">
        <v>25</v>
      </c>
      <c r="S76" s="36">
        <v>30</v>
      </c>
    </row>
    <row r="77" spans="1:19" ht="24">
      <c r="A77" s="6">
        <f t="shared" si="0"/>
        <v>61</v>
      </c>
      <c r="B77" s="34" t="s">
        <v>830</v>
      </c>
      <c r="C77" s="34" t="s">
        <v>716</v>
      </c>
      <c r="D77" s="34" t="s">
        <v>828</v>
      </c>
      <c r="E77" s="34" t="s">
        <v>331</v>
      </c>
      <c r="F77" s="34" t="s">
        <v>857</v>
      </c>
      <c r="G77" s="35" t="s">
        <v>386</v>
      </c>
      <c r="H77" s="34"/>
      <c r="I77" s="34"/>
      <c r="J77" s="34"/>
      <c r="K77" s="34"/>
      <c r="L77" s="34"/>
      <c r="M77" s="36">
        <v>20</v>
      </c>
      <c r="N77" s="30"/>
      <c r="O77" s="30"/>
      <c r="P77" s="30"/>
      <c r="Q77" s="30"/>
      <c r="R77" s="36">
        <v>20</v>
      </c>
      <c r="S77" s="36">
        <v>25</v>
      </c>
    </row>
    <row r="78" spans="1:19" ht="12.75">
      <c r="A78" s="6">
        <f t="shared" si="0"/>
        <v>62</v>
      </c>
      <c r="B78" s="25" t="s">
        <v>328</v>
      </c>
      <c r="C78" s="25" t="s">
        <v>695</v>
      </c>
      <c r="D78" s="25" t="s">
        <v>330</v>
      </c>
      <c r="E78" s="25" t="s">
        <v>331</v>
      </c>
      <c r="F78" s="25" t="s">
        <v>696</v>
      </c>
      <c r="G78" s="33" t="s">
        <v>697</v>
      </c>
      <c r="H78" s="34"/>
      <c r="I78" s="34"/>
      <c r="J78" s="34"/>
      <c r="K78" s="34"/>
      <c r="L78" s="34"/>
      <c r="M78" s="32">
        <f>M79</f>
        <v>225</v>
      </c>
      <c r="N78" s="30"/>
      <c r="O78" s="30"/>
      <c r="P78" s="30"/>
      <c r="Q78" s="30"/>
      <c r="R78" s="32">
        <f>R79</f>
        <v>230</v>
      </c>
      <c r="S78" s="32">
        <f>S79</f>
        <v>235</v>
      </c>
    </row>
    <row r="79" spans="1:19" ht="12.75">
      <c r="A79" s="6">
        <f t="shared" si="0"/>
        <v>63</v>
      </c>
      <c r="B79" s="34" t="s">
        <v>317</v>
      </c>
      <c r="C79" s="34" t="s">
        <v>698</v>
      </c>
      <c r="D79" s="34" t="s">
        <v>330</v>
      </c>
      <c r="E79" s="34" t="s">
        <v>331</v>
      </c>
      <c r="F79" s="34" t="s">
        <v>696</v>
      </c>
      <c r="G79" s="33" t="s">
        <v>699</v>
      </c>
      <c r="H79" s="34"/>
      <c r="I79" s="34"/>
      <c r="J79" s="34"/>
      <c r="K79" s="34"/>
      <c r="L79" s="34"/>
      <c r="M79" s="32">
        <f>M80</f>
        <v>225</v>
      </c>
      <c r="N79" s="32">
        <f>N80</f>
        <v>0</v>
      </c>
      <c r="O79" s="32">
        <f>O80</f>
        <v>0</v>
      </c>
      <c r="P79" s="32">
        <f>P80</f>
        <v>0</v>
      </c>
      <c r="Q79" s="116">
        <f>Q80</f>
        <v>0</v>
      </c>
      <c r="R79" s="32">
        <f>R80</f>
        <v>230</v>
      </c>
      <c r="S79" s="32">
        <f>S80</f>
        <v>235</v>
      </c>
    </row>
    <row r="80" spans="1:19" ht="12.75">
      <c r="A80" s="6">
        <f t="shared" si="0"/>
        <v>64</v>
      </c>
      <c r="B80" s="34" t="s">
        <v>317</v>
      </c>
      <c r="C80" s="34" t="s">
        <v>700</v>
      </c>
      <c r="D80" s="34" t="s">
        <v>828</v>
      </c>
      <c r="E80" s="34" t="s">
        <v>331</v>
      </c>
      <c r="F80" s="34" t="s">
        <v>696</v>
      </c>
      <c r="G80" s="35" t="s">
        <v>1080</v>
      </c>
      <c r="H80" s="34"/>
      <c r="I80" s="34"/>
      <c r="J80" s="34"/>
      <c r="K80" s="34"/>
      <c r="L80" s="34"/>
      <c r="M80" s="36">
        <v>225</v>
      </c>
      <c r="N80" s="30"/>
      <c r="O80" s="30"/>
      <c r="P80" s="30"/>
      <c r="Q80" s="30"/>
      <c r="R80" s="36">
        <v>230</v>
      </c>
      <c r="S80" s="36">
        <v>235</v>
      </c>
    </row>
    <row r="81" spans="1:19" ht="15.75">
      <c r="A81" s="6">
        <f t="shared" si="0"/>
        <v>65</v>
      </c>
      <c r="B81" s="25" t="s">
        <v>328</v>
      </c>
      <c r="C81" s="25" t="s">
        <v>388</v>
      </c>
      <c r="D81" s="25" t="s">
        <v>330</v>
      </c>
      <c r="E81" s="25" t="s">
        <v>331</v>
      </c>
      <c r="F81" s="25" t="s">
        <v>328</v>
      </c>
      <c r="G81" s="27" t="s">
        <v>389</v>
      </c>
      <c r="H81" s="25" t="s">
        <v>333</v>
      </c>
      <c r="I81" s="25" t="s">
        <v>388</v>
      </c>
      <c r="J81" s="25" t="s">
        <v>333</v>
      </c>
      <c r="K81" s="25" t="s">
        <v>333</v>
      </c>
      <c r="L81" s="25" t="s">
        <v>333</v>
      </c>
      <c r="M81" s="29">
        <f>M82+M112+M116</f>
        <v>570020.1</v>
      </c>
      <c r="N81" s="30">
        <v>37963000</v>
      </c>
      <c r="O81" s="30">
        <v>42144000</v>
      </c>
      <c r="P81" s="30">
        <v>18126000</v>
      </c>
      <c r="Q81" s="30">
        <v>8143400</v>
      </c>
      <c r="R81" s="29">
        <f>R82+R112+R116</f>
        <v>535209.2</v>
      </c>
      <c r="S81" s="29">
        <f>S82+S112+S116</f>
        <v>523752.4</v>
      </c>
    </row>
    <row r="82" spans="1:19" ht="24">
      <c r="A82" s="6">
        <f t="shared" si="0"/>
        <v>66</v>
      </c>
      <c r="B82" s="25" t="s">
        <v>328</v>
      </c>
      <c r="C82" s="25" t="s">
        <v>390</v>
      </c>
      <c r="D82" s="25" t="s">
        <v>330</v>
      </c>
      <c r="E82" s="25" t="s">
        <v>331</v>
      </c>
      <c r="F82" s="25" t="s">
        <v>328</v>
      </c>
      <c r="G82" s="33" t="s">
        <v>391</v>
      </c>
      <c r="H82" s="25" t="s">
        <v>333</v>
      </c>
      <c r="I82" s="25" t="s">
        <v>390</v>
      </c>
      <c r="J82" s="25" t="s">
        <v>333</v>
      </c>
      <c r="K82" s="25" t="s">
        <v>333</v>
      </c>
      <c r="L82" s="25" t="s">
        <v>333</v>
      </c>
      <c r="M82" s="32">
        <f>M83+M88+M91</f>
        <v>571231.3</v>
      </c>
      <c r="N82" s="30">
        <v>37963000</v>
      </c>
      <c r="O82" s="30">
        <v>42144000</v>
      </c>
      <c r="P82" s="30">
        <v>18126000</v>
      </c>
      <c r="Q82" s="30">
        <v>8143400</v>
      </c>
      <c r="R82" s="32">
        <f>R83+R88+R91</f>
        <v>535209.2</v>
      </c>
      <c r="S82" s="32">
        <f>S83+S88+S91</f>
        <v>523752.4</v>
      </c>
    </row>
    <row r="83" spans="1:19" ht="24">
      <c r="A83" s="6">
        <f aca="true" t="shared" si="1" ref="A83:A116">A82+1</f>
        <v>67</v>
      </c>
      <c r="B83" s="25" t="s">
        <v>317</v>
      </c>
      <c r="C83" s="25" t="s">
        <v>392</v>
      </c>
      <c r="D83" s="25" t="s">
        <v>330</v>
      </c>
      <c r="E83" s="25" t="s">
        <v>331</v>
      </c>
      <c r="F83" s="25" t="s">
        <v>393</v>
      </c>
      <c r="G83" s="33" t="s">
        <v>394</v>
      </c>
      <c r="H83" s="25" t="s">
        <v>333</v>
      </c>
      <c r="I83" s="25" t="s">
        <v>392</v>
      </c>
      <c r="J83" s="25" t="s">
        <v>333</v>
      </c>
      <c r="K83" s="25" t="s">
        <v>333</v>
      </c>
      <c r="L83" s="25" t="s">
        <v>333</v>
      </c>
      <c r="M83" s="32">
        <f>M84+M86</f>
        <v>133096.9</v>
      </c>
      <c r="N83" s="30">
        <v>37963000</v>
      </c>
      <c r="O83" s="30">
        <v>42144000</v>
      </c>
      <c r="P83" s="30">
        <v>18126000</v>
      </c>
      <c r="Q83" s="30">
        <v>8143400</v>
      </c>
      <c r="R83" s="32">
        <f>R84+R86</f>
        <v>111781</v>
      </c>
      <c r="S83" s="32">
        <f>S84+S86</f>
        <v>111781</v>
      </c>
    </row>
    <row r="84" spans="1:19" ht="18" customHeight="1">
      <c r="A84" s="6">
        <f t="shared" si="1"/>
        <v>68</v>
      </c>
      <c r="B84" s="25" t="s">
        <v>317</v>
      </c>
      <c r="C84" s="25" t="s">
        <v>395</v>
      </c>
      <c r="D84" s="25" t="s">
        <v>330</v>
      </c>
      <c r="E84" s="25" t="s">
        <v>331</v>
      </c>
      <c r="F84" s="25" t="s">
        <v>393</v>
      </c>
      <c r="G84" s="33" t="s">
        <v>396</v>
      </c>
      <c r="H84" s="25"/>
      <c r="I84" s="25"/>
      <c r="J84" s="25"/>
      <c r="K84" s="25"/>
      <c r="L84" s="25"/>
      <c r="M84" s="32">
        <f>M85</f>
        <v>106579.5</v>
      </c>
      <c r="N84" s="30"/>
      <c r="O84" s="30"/>
      <c r="P84" s="30"/>
      <c r="Q84" s="30"/>
      <c r="R84" s="32">
        <f>R85</f>
        <v>85263.6</v>
      </c>
      <c r="S84" s="32">
        <f>S85</f>
        <v>85263.6</v>
      </c>
    </row>
    <row r="85" spans="1:19" ht="24">
      <c r="A85" s="6">
        <f t="shared" si="1"/>
        <v>69</v>
      </c>
      <c r="B85" s="34" t="s">
        <v>317</v>
      </c>
      <c r="C85" s="34" t="s">
        <v>395</v>
      </c>
      <c r="D85" s="34" t="s">
        <v>828</v>
      </c>
      <c r="E85" s="34" t="s">
        <v>331</v>
      </c>
      <c r="F85" s="34" t="s">
        <v>393</v>
      </c>
      <c r="G85" s="35" t="s">
        <v>397</v>
      </c>
      <c r="H85" s="34" t="s">
        <v>333</v>
      </c>
      <c r="I85" s="34" t="s">
        <v>395</v>
      </c>
      <c r="J85" s="34" t="s">
        <v>333</v>
      </c>
      <c r="K85" s="34" t="s">
        <v>333</v>
      </c>
      <c r="L85" s="34" t="s">
        <v>333</v>
      </c>
      <c r="M85" s="36">
        <v>106579.5</v>
      </c>
      <c r="N85" s="30">
        <v>37963000</v>
      </c>
      <c r="O85" s="30">
        <v>42144000</v>
      </c>
      <c r="P85" s="30">
        <v>18126000</v>
      </c>
      <c r="Q85" s="30">
        <v>8143400</v>
      </c>
      <c r="R85" s="36">
        <v>85263.6</v>
      </c>
      <c r="S85" s="36">
        <v>85263.6</v>
      </c>
    </row>
    <row r="86" spans="1:19" ht="25.5" customHeight="1">
      <c r="A86" s="6">
        <f t="shared" si="1"/>
        <v>70</v>
      </c>
      <c r="B86" s="25" t="s">
        <v>317</v>
      </c>
      <c r="C86" s="25" t="s">
        <v>398</v>
      </c>
      <c r="D86" s="25" t="s">
        <v>330</v>
      </c>
      <c r="E86" s="25" t="s">
        <v>331</v>
      </c>
      <c r="F86" s="25" t="s">
        <v>393</v>
      </c>
      <c r="G86" s="33" t="s">
        <v>412</v>
      </c>
      <c r="H86" s="25"/>
      <c r="I86" s="25"/>
      <c r="J86" s="25"/>
      <c r="K86" s="25"/>
      <c r="L86" s="25"/>
      <c r="M86" s="32">
        <f>M87</f>
        <v>26517.4</v>
      </c>
      <c r="N86" s="30"/>
      <c r="O86" s="30"/>
      <c r="P86" s="30"/>
      <c r="Q86" s="30"/>
      <c r="R86" s="32">
        <f>R87</f>
        <v>26517.4</v>
      </c>
      <c r="S86" s="32">
        <f>S87</f>
        <v>26517.4</v>
      </c>
    </row>
    <row r="87" spans="1:19" ht="24">
      <c r="A87" s="6">
        <f t="shared" si="1"/>
        <v>71</v>
      </c>
      <c r="B87" s="34" t="s">
        <v>317</v>
      </c>
      <c r="C87" s="34" t="s">
        <v>398</v>
      </c>
      <c r="D87" s="34" t="s">
        <v>828</v>
      </c>
      <c r="E87" s="34" t="s">
        <v>331</v>
      </c>
      <c r="F87" s="34" t="s">
        <v>393</v>
      </c>
      <c r="G87" s="35" t="s">
        <v>413</v>
      </c>
      <c r="H87" s="34"/>
      <c r="I87" s="34"/>
      <c r="J87" s="34"/>
      <c r="K87" s="34"/>
      <c r="L87" s="34"/>
      <c r="M87" s="36">
        <v>26517.4</v>
      </c>
      <c r="N87" s="30"/>
      <c r="O87" s="30"/>
      <c r="P87" s="30"/>
      <c r="Q87" s="30"/>
      <c r="R87" s="36">
        <v>26517.4</v>
      </c>
      <c r="S87" s="36">
        <v>26517.4</v>
      </c>
    </row>
    <row r="88" spans="1:19" ht="31.5" customHeight="1">
      <c r="A88" s="6">
        <f t="shared" si="1"/>
        <v>72</v>
      </c>
      <c r="B88" s="25" t="s">
        <v>317</v>
      </c>
      <c r="C88" s="25" t="s">
        <v>414</v>
      </c>
      <c r="D88" s="25" t="s">
        <v>330</v>
      </c>
      <c r="E88" s="25" t="s">
        <v>331</v>
      </c>
      <c r="F88" s="25" t="s">
        <v>393</v>
      </c>
      <c r="G88" s="33" t="s">
        <v>415</v>
      </c>
      <c r="H88" s="25" t="s">
        <v>333</v>
      </c>
      <c r="I88" s="25" t="s">
        <v>416</v>
      </c>
      <c r="J88" s="25" t="s">
        <v>333</v>
      </c>
      <c r="K88" s="25" t="s">
        <v>333</v>
      </c>
      <c r="L88" s="25" t="s">
        <v>333</v>
      </c>
      <c r="M88" s="40">
        <f>M89+M90</f>
        <v>58741.5</v>
      </c>
      <c r="N88" s="30">
        <v>0</v>
      </c>
      <c r="O88" s="30">
        <v>2644080</v>
      </c>
      <c r="P88" s="30">
        <v>1983570</v>
      </c>
      <c r="Q88" s="30">
        <v>1074700</v>
      </c>
      <c r="R88" s="40">
        <f>R89+R90</f>
        <v>29758.9</v>
      </c>
      <c r="S88" s="40">
        <f>S89+S90</f>
        <v>29758.9</v>
      </c>
    </row>
    <row r="89" spans="1:19" ht="84.75" customHeight="1">
      <c r="A89" s="6">
        <f t="shared" si="1"/>
        <v>73</v>
      </c>
      <c r="B89" s="34" t="s">
        <v>317</v>
      </c>
      <c r="C89" s="34" t="s">
        <v>417</v>
      </c>
      <c r="D89" s="34" t="s">
        <v>828</v>
      </c>
      <c r="E89" s="34" t="s">
        <v>653</v>
      </c>
      <c r="F89" s="34" t="s">
        <v>393</v>
      </c>
      <c r="G89" s="93" t="s">
        <v>654</v>
      </c>
      <c r="H89" s="25"/>
      <c r="I89" s="25"/>
      <c r="J89" s="25"/>
      <c r="K89" s="25"/>
      <c r="L89" s="25"/>
      <c r="M89" s="41">
        <v>26517.4</v>
      </c>
      <c r="N89" s="37"/>
      <c r="O89" s="37"/>
      <c r="P89" s="37"/>
      <c r="Q89" s="37"/>
      <c r="R89" s="41">
        <v>26517.4</v>
      </c>
      <c r="S89" s="41">
        <v>26517.4</v>
      </c>
    </row>
    <row r="90" spans="1:19" ht="15" customHeight="1">
      <c r="A90" s="6">
        <f t="shared" si="1"/>
        <v>74</v>
      </c>
      <c r="B90" s="34" t="s">
        <v>317</v>
      </c>
      <c r="C90" s="34" t="s">
        <v>417</v>
      </c>
      <c r="D90" s="34" t="s">
        <v>828</v>
      </c>
      <c r="E90" s="34" t="s">
        <v>331</v>
      </c>
      <c r="F90" s="34" t="s">
        <v>393</v>
      </c>
      <c r="G90" s="35" t="s">
        <v>418</v>
      </c>
      <c r="H90" s="25"/>
      <c r="I90" s="25"/>
      <c r="J90" s="25"/>
      <c r="K90" s="25"/>
      <c r="L90" s="25"/>
      <c r="M90" s="41">
        <v>32224.1</v>
      </c>
      <c r="N90" s="30"/>
      <c r="O90" s="30"/>
      <c r="P90" s="30"/>
      <c r="Q90" s="30"/>
      <c r="R90" s="118">
        <v>3241.5</v>
      </c>
      <c r="S90" s="118">
        <v>3241.5</v>
      </c>
    </row>
    <row r="91" spans="1:19" ht="28.5">
      <c r="A91" s="6">
        <f t="shared" si="1"/>
        <v>75</v>
      </c>
      <c r="B91" s="25" t="s">
        <v>317</v>
      </c>
      <c r="C91" s="25" t="s">
        <v>419</v>
      </c>
      <c r="D91" s="25" t="s">
        <v>330</v>
      </c>
      <c r="E91" s="25" t="s">
        <v>331</v>
      </c>
      <c r="F91" s="25" t="s">
        <v>393</v>
      </c>
      <c r="G91" s="31" t="s">
        <v>420</v>
      </c>
      <c r="H91" s="25" t="s">
        <v>333</v>
      </c>
      <c r="I91" s="25" t="s">
        <v>414</v>
      </c>
      <c r="J91" s="25" t="s">
        <v>333</v>
      </c>
      <c r="K91" s="25" t="s">
        <v>333</v>
      </c>
      <c r="L91" s="25" t="s">
        <v>333</v>
      </c>
      <c r="M91" s="39">
        <f>M92+M94+M96+M98+M100+M102+M104+M106</f>
        <v>379392.9</v>
      </c>
      <c r="N91" s="30"/>
      <c r="O91" s="30"/>
      <c r="P91" s="30"/>
      <c r="Q91" s="30"/>
      <c r="R91" s="39">
        <f>R92+R94+R96+R98+R100+R102+R104+R106+R109</f>
        <v>393669.3</v>
      </c>
      <c r="S91" s="39">
        <f>S92+S94+S96+S98+S100+S102+S104+S106+S109</f>
        <v>382212.5</v>
      </c>
    </row>
    <row r="92" spans="1:19" ht="24">
      <c r="A92" s="6">
        <f t="shared" si="1"/>
        <v>76</v>
      </c>
      <c r="B92" s="25" t="s">
        <v>317</v>
      </c>
      <c r="C92" s="25" t="s">
        <v>421</v>
      </c>
      <c r="D92" s="25" t="s">
        <v>330</v>
      </c>
      <c r="E92" s="25" t="s">
        <v>331</v>
      </c>
      <c r="F92" s="25" t="s">
        <v>393</v>
      </c>
      <c r="G92" s="63" t="s">
        <v>669</v>
      </c>
      <c r="H92" s="25"/>
      <c r="I92" s="25"/>
      <c r="J92" s="25"/>
      <c r="K92" s="25"/>
      <c r="L92" s="25"/>
      <c r="M92" s="40">
        <f>M93</f>
        <v>13409.4</v>
      </c>
      <c r="N92" s="30"/>
      <c r="O92" s="30"/>
      <c r="P92" s="30"/>
      <c r="Q92" s="30"/>
      <c r="R92" s="40">
        <f>R93</f>
        <v>13935.9</v>
      </c>
      <c r="S92" s="40">
        <f>S93</f>
        <v>14065.7</v>
      </c>
    </row>
    <row r="93" spans="1:19" ht="24">
      <c r="A93" s="6">
        <f t="shared" si="1"/>
        <v>77</v>
      </c>
      <c r="B93" s="34" t="s">
        <v>317</v>
      </c>
      <c r="C93" s="34" t="s">
        <v>421</v>
      </c>
      <c r="D93" s="34" t="s">
        <v>828</v>
      </c>
      <c r="E93" s="34" t="s">
        <v>331</v>
      </c>
      <c r="F93" s="34" t="s">
        <v>393</v>
      </c>
      <c r="G93" s="62" t="s">
        <v>670</v>
      </c>
      <c r="H93" s="34"/>
      <c r="I93" s="34"/>
      <c r="J93" s="34"/>
      <c r="K93" s="34"/>
      <c r="L93" s="34"/>
      <c r="M93" s="41">
        <v>13409.4</v>
      </c>
      <c r="N93" s="30"/>
      <c r="O93" s="30"/>
      <c r="P93" s="30"/>
      <c r="Q93" s="30"/>
      <c r="R93" s="41">
        <v>13935.9</v>
      </c>
      <c r="S93" s="41">
        <v>14065.7</v>
      </c>
    </row>
    <row r="94" spans="1:19" ht="36">
      <c r="A94" s="6">
        <f t="shared" si="1"/>
        <v>78</v>
      </c>
      <c r="B94" s="25" t="s">
        <v>317</v>
      </c>
      <c r="C94" s="25" t="s">
        <v>423</v>
      </c>
      <c r="D94" s="25" t="s">
        <v>330</v>
      </c>
      <c r="E94" s="25" t="s">
        <v>331</v>
      </c>
      <c r="F94" s="25" t="s">
        <v>393</v>
      </c>
      <c r="G94" s="63" t="s">
        <v>671</v>
      </c>
      <c r="H94" s="34"/>
      <c r="I94" s="34"/>
      <c r="J94" s="34"/>
      <c r="K94" s="34"/>
      <c r="L94" s="34"/>
      <c r="M94" s="40">
        <f>M95</f>
        <v>107.2</v>
      </c>
      <c r="N94" s="30"/>
      <c r="O94" s="30"/>
      <c r="P94" s="30"/>
      <c r="Q94" s="30"/>
      <c r="R94" s="40">
        <f>R95</f>
        <v>112.6</v>
      </c>
      <c r="S94" s="40">
        <f>S95</f>
        <v>118.4</v>
      </c>
    </row>
    <row r="95" spans="1:19" ht="36">
      <c r="A95" s="6">
        <f t="shared" si="1"/>
        <v>79</v>
      </c>
      <c r="B95" s="34" t="s">
        <v>317</v>
      </c>
      <c r="C95" s="34" t="s">
        <v>423</v>
      </c>
      <c r="D95" s="34" t="s">
        <v>828</v>
      </c>
      <c r="E95" s="34" t="s">
        <v>331</v>
      </c>
      <c r="F95" s="34" t="s">
        <v>393</v>
      </c>
      <c r="G95" s="62" t="s">
        <v>3</v>
      </c>
      <c r="H95" s="34"/>
      <c r="I95" s="34"/>
      <c r="J95" s="34"/>
      <c r="K95" s="34"/>
      <c r="L95" s="34"/>
      <c r="M95" s="41">
        <v>107.2</v>
      </c>
      <c r="N95" s="30"/>
      <c r="O95" s="30"/>
      <c r="P95" s="30"/>
      <c r="Q95" s="30"/>
      <c r="R95" s="41">
        <v>112.6</v>
      </c>
      <c r="S95" s="41">
        <v>118.4</v>
      </c>
    </row>
    <row r="96" spans="1:19" ht="36">
      <c r="A96" s="6">
        <f t="shared" si="1"/>
        <v>80</v>
      </c>
      <c r="B96" s="25" t="s">
        <v>317</v>
      </c>
      <c r="C96" s="25" t="s">
        <v>424</v>
      </c>
      <c r="D96" s="25" t="s">
        <v>330</v>
      </c>
      <c r="E96" s="25" t="s">
        <v>331</v>
      </c>
      <c r="F96" s="25" t="s">
        <v>393</v>
      </c>
      <c r="G96" s="63" t="s">
        <v>4</v>
      </c>
      <c r="H96" s="25"/>
      <c r="I96" s="25"/>
      <c r="J96" s="25"/>
      <c r="K96" s="25"/>
      <c r="L96" s="25"/>
      <c r="M96" s="40">
        <f>M97</f>
        <v>4.3</v>
      </c>
      <c r="N96" s="30"/>
      <c r="O96" s="30"/>
      <c r="P96" s="30"/>
      <c r="Q96" s="30"/>
      <c r="R96" s="40">
        <f>R97</f>
        <v>4.3</v>
      </c>
      <c r="S96" s="40">
        <f>S97</f>
        <v>4.3</v>
      </c>
    </row>
    <row r="97" spans="1:19" ht="36">
      <c r="A97" s="6">
        <f t="shared" si="1"/>
        <v>81</v>
      </c>
      <c r="B97" s="34" t="s">
        <v>317</v>
      </c>
      <c r="C97" s="34" t="s">
        <v>424</v>
      </c>
      <c r="D97" s="34" t="s">
        <v>828</v>
      </c>
      <c r="E97" s="34" t="s">
        <v>331</v>
      </c>
      <c r="F97" s="34" t="s">
        <v>393</v>
      </c>
      <c r="G97" s="62" t="s">
        <v>5</v>
      </c>
      <c r="H97" s="34"/>
      <c r="I97" s="34"/>
      <c r="J97" s="34"/>
      <c r="K97" s="34"/>
      <c r="L97" s="34"/>
      <c r="M97" s="41">
        <v>4.3</v>
      </c>
      <c r="N97" s="30"/>
      <c r="O97" s="30"/>
      <c r="P97" s="30"/>
      <c r="Q97" s="30"/>
      <c r="R97" s="41">
        <v>4.3</v>
      </c>
      <c r="S97" s="41">
        <v>4.3</v>
      </c>
    </row>
    <row r="98" spans="1:19" ht="28.5" customHeight="1">
      <c r="A98" s="6">
        <f t="shared" si="1"/>
        <v>82</v>
      </c>
      <c r="B98" s="25" t="s">
        <v>317</v>
      </c>
      <c r="C98" s="25" t="s">
        <v>425</v>
      </c>
      <c r="D98" s="25" t="s">
        <v>330</v>
      </c>
      <c r="E98" s="25" t="s">
        <v>331</v>
      </c>
      <c r="F98" s="25" t="s">
        <v>393</v>
      </c>
      <c r="G98" s="33" t="s">
        <v>791</v>
      </c>
      <c r="H98" s="25"/>
      <c r="I98" s="25"/>
      <c r="J98" s="25"/>
      <c r="K98" s="25"/>
      <c r="L98" s="25"/>
      <c r="M98" s="40">
        <f>M99</f>
        <v>2111.5</v>
      </c>
      <c r="N98" s="30"/>
      <c r="O98" s="30"/>
      <c r="P98" s="30"/>
      <c r="Q98" s="30"/>
      <c r="R98" s="40">
        <f>R99</f>
        <v>2133.6</v>
      </c>
      <c r="S98" s="40">
        <f>S99</f>
        <v>2133.6</v>
      </c>
    </row>
    <row r="99" spans="1:19" ht="31.5" customHeight="1">
      <c r="A99" s="6">
        <f t="shared" si="1"/>
        <v>83</v>
      </c>
      <c r="B99" s="34" t="s">
        <v>317</v>
      </c>
      <c r="C99" s="34" t="s">
        <v>425</v>
      </c>
      <c r="D99" s="34" t="s">
        <v>828</v>
      </c>
      <c r="E99" s="34" t="s">
        <v>331</v>
      </c>
      <c r="F99" s="34" t="s">
        <v>393</v>
      </c>
      <c r="G99" s="35" t="s">
        <v>426</v>
      </c>
      <c r="H99" s="34"/>
      <c r="I99" s="34"/>
      <c r="J99" s="34"/>
      <c r="K99" s="34"/>
      <c r="L99" s="34"/>
      <c r="M99" s="41">
        <v>2111.5</v>
      </c>
      <c r="N99" s="30"/>
      <c r="O99" s="30"/>
      <c r="P99" s="30"/>
      <c r="Q99" s="30"/>
      <c r="R99" s="41">
        <v>2133.6</v>
      </c>
      <c r="S99" s="41">
        <v>2133.6</v>
      </c>
    </row>
    <row r="100" spans="1:19" ht="27" customHeight="1">
      <c r="A100" s="6">
        <f t="shared" si="1"/>
        <v>84</v>
      </c>
      <c r="B100" s="25" t="s">
        <v>317</v>
      </c>
      <c r="C100" s="25" t="s">
        <v>427</v>
      </c>
      <c r="D100" s="25" t="s">
        <v>330</v>
      </c>
      <c r="E100" s="25" t="s">
        <v>331</v>
      </c>
      <c r="F100" s="25" t="s">
        <v>393</v>
      </c>
      <c r="G100" s="63" t="s">
        <v>6</v>
      </c>
      <c r="H100" s="34"/>
      <c r="I100" s="34"/>
      <c r="J100" s="34"/>
      <c r="K100" s="34"/>
      <c r="L100" s="34"/>
      <c r="M100" s="40">
        <f>M101</f>
        <v>5328.3</v>
      </c>
      <c r="N100" s="30"/>
      <c r="O100" s="30"/>
      <c r="P100" s="30"/>
      <c r="Q100" s="30"/>
      <c r="R100" s="40">
        <f>R101</f>
        <v>5967.6</v>
      </c>
      <c r="S100" s="40">
        <f>S101</f>
        <v>5967.6</v>
      </c>
    </row>
    <row r="101" spans="1:19" ht="32.25" customHeight="1">
      <c r="A101" s="6">
        <f t="shared" si="1"/>
        <v>85</v>
      </c>
      <c r="B101" s="34" t="s">
        <v>317</v>
      </c>
      <c r="C101" s="34" t="s">
        <v>427</v>
      </c>
      <c r="D101" s="34" t="s">
        <v>828</v>
      </c>
      <c r="E101" s="34" t="s">
        <v>331</v>
      </c>
      <c r="F101" s="34" t="s">
        <v>393</v>
      </c>
      <c r="G101" s="62" t="s">
        <v>7</v>
      </c>
      <c r="H101" s="34"/>
      <c r="I101" s="34"/>
      <c r="J101" s="34"/>
      <c r="K101" s="34"/>
      <c r="L101" s="34"/>
      <c r="M101" s="41">
        <v>5328.3</v>
      </c>
      <c r="N101" s="30"/>
      <c r="O101" s="30"/>
      <c r="P101" s="30"/>
      <c r="Q101" s="30"/>
      <c r="R101" s="41">
        <v>5967.6</v>
      </c>
      <c r="S101" s="41">
        <v>5967.6</v>
      </c>
    </row>
    <row r="102" spans="1:19" ht="24">
      <c r="A102" s="6">
        <f t="shared" si="1"/>
        <v>86</v>
      </c>
      <c r="B102" s="25" t="s">
        <v>317</v>
      </c>
      <c r="C102" s="25" t="s">
        <v>428</v>
      </c>
      <c r="D102" s="25" t="s">
        <v>330</v>
      </c>
      <c r="E102" s="25" t="s">
        <v>331</v>
      </c>
      <c r="F102" s="25" t="s">
        <v>393</v>
      </c>
      <c r="G102" s="33" t="s">
        <v>868</v>
      </c>
      <c r="H102" s="25"/>
      <c r="I102" s="25"/>
      <c r="J102" s="25"/>
      <c r="K102" s="25"/>
      <c r="L102" s="25"/>
      <c r="M102" s="32">
        <f>M103</f>
        <v>357476.2</v>
      </c>
      <c r="N102" s="30"/>
      <c r="O102" s="30"/>
      <c r="P102" s="30"/>
      <c r="Q102" s="30"/>
      <c r="R102" s="32">
        <f>R103</f>
        <v>366994.8</v>
      </c>
      <c r="S102" s="32">
        <f>S103</f>
        <v>355402.4</v>
      </c>
    </row>
    <row r="103" spans="1:19" ht="24">
      <c r="A103" s="6">
        <f t="shared" si="1"/>
        <v>87</v>
      </c>
      <c r="B103" s="34" t="s">
        <v>317</v>
      </c>
      <c r="C103" s="34" t="s">
        <v>428</v>
      </c>
      <c r="D103" s="34" t="s">
        <v>828</v>
      </c>
      <c r="E103" s="34" t="s">
        <v>331</v>
      </c>
      <c r="F103" s="34" t="s">
        <v>393</v>
      </c>
      <c r="G103" s="35" t="s">
        <v>869</v>
      </c>
      <c r="H103" s="34"/>
      <c r="I103" s="34"/>
      <c r="J103" s="34"/>
      <c r="K103" s="34"/>
      <c r="L103" s="34"/>
      <c r="M103" s="99">
        <v>357476.2</v>
      </c>
      <c r="N103" s="30"/>
      <c r="O103" s="30"/>
      <c r="P103" s="30"/>
      <c r="Q103" s="30"/>
      <c r="R103" s="99">
        <v>366994.8</v>
      </c>
      <c r="S103" s="99">
        <v>355402.4</v>
      </c>
    </row>
    <row r="104" spans="1:19" ht="48">
      <c r="A104" s="6">
        <f t="shared" si="1"/>
        <v>88</v>
      </c>
      <c r="B104" s="25" t="s">
        <v>317</v>
      </c>
      <c r="C104" s="25" t="s">
        <v>870</v>
      </c>
      <c r="D104" s="25" t="s">
        <v>330</v>
      </c>
      <c r="E104" s="25" t="s">
        <v>331</v>
      </c>
      <c r="F104" s="25" t="s">
        <v>393</v>
      </c>
      <c r="G104" s="63" t="s">
        <v>8</v>
      </c>
      <c r="H104" s="25"/>
      <c r="I104" s="25"/>
      <c r="J104" s="25"/>
      <c r="K104" s="25"/>
      <c r="L104" s="25"/>
      <c r="M104" s="40">
        <f>M105</f>
        <v>698.5</v>
      </c>
      <c r="N104" s="30"/>
      <c r="O104" s="30"/>
      <c r="P104" s="30"/>
      <c r="Q104" s="30"/>
      <c r="R104" s="40">
        <f>R105</f>
        <v>798.8</v>
      </c>
      <c r="S104" s="40">
        <f>S105</f>
        <v>798.8</v>
      </c>
    </row>
    <row r="105" spans="1:19" ht="48">
      <c r="A105" s="6">
        <f t="shared" si="1"/>
        <v>89</v>
      </c>
      <c r="B105" s="34" t="s">
        <v>317</v>
      </c>
      <c r="C105" s="34" t="s">
        <v>870</v>
      </c>
      <c r="D105" s="34" t="s">
        <v>828</v>
      </c>
      <c r="E105" s="34" t="s">
        <v>331</v>
      </c>
      <c r="F105" s="34" t="s">
        <v>393</v>
      </c>
      <c r="G105" s="62" t="s">
        <v>9</v>
      </c>
      <c r="H105" s="34"/>
      <c r="I105" s="34"/>
      <c r="J105" s="34"/>
      <c r="K105" s="34"/>
      <c r="L105" s="34"/>
      <c r="M105" s="41">
        <v>698.5</v>
      </c>
      <c r="N105" s="30"/>
      <c r="O105" s="30"/>
      <c r="P105" s="30"/>
      <c r="Q105" s="30"/>
      <c r="R105" s="41">
        <v>798.8</v>
      </c>
      <c r="S105" s="41">
        <v>798.8</v>
      </c>
    </row>
    <row r="106" spans="1:19" ht="24">
      <c r="A106" s="6">
        <f t="shared" si="1"/>
        <v>90</v>
      </c>
      <c r="B106" s="25" t="s">
        <v>317</v>
      </c>
      <c r="C106" s="25" t="s">
        <v>65</v>
      </c>
      <c r="D106" s="25" t="s">
        <v>330</v>
      </c>
      <c r="E106" s="25" t="s">
        <v>331</v>
      </c>
      <c r="F106" s="25" t="s">
        <v>393</v>
      </c>
      <c r="G106" s="96" t="s">
        <v>66</v>
      </c>
      <c r="H106" s="34"/>
      <c r="I106" s="34"/>
      <c r="J106" s="34"/>
      <c r="K106" s="34"/>
      <c r="L106" s="34"/>
      <c r="M106" s="40">
        <f>M107+M108</f>
        <v>257.5</v>
      </c>
      <c r="N106" s="30"/>
      <c r="O106" s="30"/>
      <c r="P106" s="30"/>
      <c r="Q106" s="30"/>
      <c r="R106" s="40">
        <f>R107+R108</f>
        <v>0</v>
      </c>
      <c r="S106" s="40">
        <f>S107+S108</f>
        <v>0</v>
      </c>
    </row>
    <row r="107" spans="1:19" ht="36">
      <c r="A107" s="6">
        <f t="shared" si="1"/>
        <v>91</v>
      </c>
      <c r="B107" s="34" t="s">
        <v>317</v>
      </c>
      <c r="C107" s="34" t="s">
        <v>65</v>
      </c>
      <c r="D107" s="34" t="s">
        <v>828</v>
      </c>
      <c r="E107" s="34" t="s">
        <v>656</v>
      </c>
      <c r="F107" s="34" t="s">
        <v>393</v>
      </c>
      <c r="G107" s="97" t="s">
        <v>67</v>
      </c>
      <c r="H107" s="34"/>
      <c r="I107" s="34"/>
      <c r="J107" s="34"/>
      <c r="K107" s="34"/>
      <c r="L107" s="34"/>
      <c r="M107" s="100">
        <v>210.9</v>
      </c>
      <c r="N107" s="30"/>
      <c r="O107" s="30"/>
      <c r="P107" s="30"/>
      <c r="Q107" s="30"/>
      <c r="R107" s="99"/>
      <c r="S107" s="99"/>
    </row>
    <row r="108" spans="1:19" ht="48">
      <c r="A108" s="6">
        <f t="shared" si="1"/>
        <v>92</v>
      </c>
      <c r="B108" s="34" t="s">
        <v>317</v>
      </c>
      <c r="C108" s="34" t="s">
        <v>65</v>
      </c>
      <c r="D108" s="34" t="s">
        <v>828</v>
      </c>
      <c r="E108" s="34" t="s">
        <v>657</v>
      </c>
      <c r="F108" s="34" t="s">
        <v>393</v>
      </c>
      <c r="G108" s="97" t="s">
        <v>68</v>
      </c>
      <c r="H108" s="34"/>
      <c r="I108" s="34"/>
      <c r="J108" s="34"/>
      <c r="K108" s="34"/>
      <c r="L108" s="34"/>
      <c r="M108" s="100">
        <v>46.6</v>
      </c>
      <c r="N108" s="30"/>
      <c r="O108" s="30"/>
      <c r="P108" s="30"/>
      <c r="Q108" s="30"/>
      <c r="R108" s="99"/>
      <c r="S108" s="99"/>
    </row>
    <row r="109" spans="1:19" ht="48">
      <c r="A109" s="101"/>
      <c r="B109" s="25" t="s">
        <v>317</v>
      </c>
      <c r="C109" s="25" t="s">
        <v>655</v>
      </c>
      <c r="D109" s="25" t="s">
        <v>330</v>
      </c>
      <c r="E109" s="25" t="s">
        <v>331</v>
      </c>
      <c r="F109" s="25" t="s">
        <v>393</v>
      </c>
      <c r="G109" s="96" t="s">
        <v>10</v>
      </c>
      <c r="H109" s="34"/>
      <c r="I109" s="34"/>
      <c r="J109" s="34"/>
      <c r="K109" s="34"/>
      <c r="L109" s="34"/>
      <c r="M109" s="122"/>
      <c r="N109" s="30"/>
      <c r="O109" s="30"/>
      <c r="P109" s="30"/>
      <c r="Q109" s="30"/>
      <c r="R109" s="163">
        <f>R110+R111</f>
        <v>3721.7</v>
      </c>
      <c r="S109" s="163">
        <f>S110+S111</f>
        <v>3721.7</v>
      </c>
    </row>
    <row r="110" spans="1:19" ht="48">
      <c r="A110" s="101"/>
      <c r="B110" s="34" t="s">
        <v>317</v>
      </c>
      <c r="C110" s="34" t="s">
        <v>655</v>
      </c>
      <c r="D110" s="34" t="s">
        <v>828</v>
      </c>
      <c r="E110" s="34" t="s">
        <v>656</v>
      </c>
      <c r="F110" s="34" t="s">
        <v>393</v>
      </c>
      <c r="G110" s="97" t="s">
        <v>11</v>
      </c>
      <c r="H110" s="34"/>
      <c r="I110" s="34"/>
      <c r="J110" s="34"/>
      <c r="K110" s="34"/>
      <c r="L110" s="34"/>
      <c r="M110" s="122"/>
      <c r="N110" s="30"/>
      <c r="O110" s="30"/>
      <c r="P110" s="30"/>
      <c r="Q110" s="30"/>
      <c r="R110" s="164">
        <v>1649.6</v>
      </c>
      <c r="S110" s="164">
        <v>1695.1</v>
      </c>
    </row>
    <row r="111" spans="1:19" ht="48">
      <c r="A111" s="101"/>
      <c r="B111" s="34" t="s">
        <v>317</v>
      </c>
      <c r="C111" s="34" t="s">
        <v>655</v>
      </c>
      <c r="D111" s="34" t="s">
        <v>828</v>
      </c>
      <c r="E111" s="34" t="s">
        <v>657</v>
      </c>
      <c r="F111" s="34" t="s">
        <v>393</v>
      </c>
      <c r="G111" s="97" t="s">
        <v>12</v>
      </c>
      <c r="H111" s="34"/>
      <c r="I111" s="34"/>
      <c r="J111" s="34"/>
      <c r="K111" s="34"/>
      <c r="L111" s="34"/>
      <c r="M111" s="122"/>
      <c r="N111" s="30"/>
      <c r="O111" s="30"/>
      <c r="P111" s="30"/>
      <c r="Q111" s="30"/>
      <c r="R111" s="164">
        <v>2072.1</v>
      </c>
      <c r="S111" s="164">
        <v>2026.6</v>
      </c>
    </row>
    <row r="112" spans="1:19" ht="12.75">
      <c r="A112" s="259">
        <v>93</v>
      </c>
      <c r="B112" s="242" t="s">
        <v>328</v>
      </c>
      <c r="C112" s="242" t="s">
        <v>69</v>
      </c>
      <c r="D112" s="242" t="s">
        <v>330</v>
      </c>
      <c r="E112" s="242" t="s">
        <v>331</v>
      </c>
      <c r="F112" s="242" t="s">
        <v>328</v>
      </c>
      <c r="G112" s="256" t="s">
        <v>70</v>
      </c>
      <c r="H112" s="34"/>
      <c r="I112" s="34"/>
      <c r="J112" s="34"/>
      <c r="K112" s="34"/>
      <c r="L112" s="34"/>
      <c r="M112" s="257">
        <f>M114+M115</f>
        <v>660.2</v>
      </c>
      <c r="N112" s="30"/>
      <c r="O112" s="30"/>
      <c r="P112" s="30"/>
      <c r="Q112" s="30"/>
      <c r="R112" s="232">
        <f>R114+R115</f>
        <v>0</v>
      </c>
      <c r="S112" s="232">
        <f>S114+S115</f>
        <v>0</v>
      </c>
    </row>
    <row r="113" spans="1:19" ht="68.25" customHeight="1">
      <c r="A113" s="260"/>
      <c r="B113" s="228"/>
      <c r="C113" s="228"/>
      <c r="D113" s="228"/>
      <c r="E113" s="228"/>
      <c r="F113" s="228"/>
      <c r="G113" s="256"/>
      <c r="H113" s="34"/>
      <c r="I113" s="34"/>
      <c r="J113" s="34"/>
      <c r="K113" s="34"/>
      <c r="L113" s="34"/>
      <c r="M113" s="258"/>
      <c r="N113" s="30"/>
      <c r="O113" s="30"/>
      <c r="P113" s="30"/>
      <c r="Q113" s="30"/>
      <c r="R113" s="230"/>
      <c r="S113" s="230"/>
    </row>
    <row r="114" spans="1:19" ht="41.25" customHeight="1">
      <c r="A114" s="6">
        <v>94</v>
      </c>
      <c r="B114" s="102" t="s">
        <v>317</v>
      </c>
      <c r="C114" s="34" t="s">
        <v>71</v>
      </c>
      <c r="D114" s="34" t="s">
        <v>828</v>
      </c>
      <c r="E114" s="34" t="s">
        <v>331</v>
      </c>
      <c r="F114" s="34" t="s">
        <v>393</v>
      </c>
      <c r="G114" s="103" t="s">
        <v>72</v>
      </c>
      <c r="H114" s="25"/>
      <c r="I114" s="25"/>
      <c r="J114" s="25"/>
      <c r="K114" s="25"/>
      <c r="L114" s="25"/>
      <c r="M114" s="100">
        <v>183.9</v>
      </c>
      <c r="N114" s="30"/>
      <c r="O114" s="30"/>
      <c r="P114" s="30"/>
      <c r="Q114" s="30"/>
      <c r="R114" s="99"/>
      <c r="S114" s="99"/>
    </row>
    <row r="115" spans="1:19" ht="23.25" customHeight="1">
      <c r="A115" s="6">
        <f t="shared" si="1"/>
        <v>95</v>
      </c>
      <c r="B115" s="104" t="s">
        <v>676</v>
      </c>
      <c r="C115" s="78" t="s">
        <v>71</v>
      </c>
      <c r="D115" s="78" t="s">
        <v>828</v>
      </c>
      <c r="E115" s="78" t="s">
        <v>331</v>
      </c>
      <c r="F115" s="78" t="s">
        <v>696</v>
      </c>
      <c r="G115" s="105" t="s">
        <v>73</v>
      </c>
      <c r="H115" s="34"/>
      <c r="I115" s="34"/>
      <c r="J115" s="34"/>
      <c r="K115" s="34"/>
      <c r="L115" s="34"/>
      <c r="M115" s="106">
        <v>476.3</v>
      </c>
      <c r="N115" s="30"/>
      <c r="O115" s="30"/>
      <c r="P115" s="30"/>
      <c r="Q115" s="30"/>
      <c r="R115" s="106"/>
      <c r="S115" s="106"/>
    </row>
    <row r="116" spans="1:19" ht="42" customHeight="1">
      <c r="A116" s="262">
        <f t="shared" si="1"/>
        <v>96</v>
      </c>
      <c r="B116" s="240" t="s">
        <v>328</v>
      </c>
      <c r="C116" s="241" t="s">
        <v>74</v>
      </c>
      <c r="D116" s="241" t="s">
        <v>330</v>
      </c>
      <c r="E116" s="241" t="s">
        <v>331</v>
      </c>
      <c r="F116" s="241" t="s">
        <v>328</v>
      </c>
      <c r="G116" s="256" t="s">
        <v>75</v>
      </c>
      <c r="H116" s="34"/>
      <c r="I116" s="34"/>
      <c r="J116" s="34"/>
      <c r="K116" s="34"/>
      <c r="L116" s="34"/>
      <c r="M116" s="261">
        <f>M118</f>
        <v>-1871.4</v>
      </c>
      <c r="N116" s="30"/>
      <c r="O116" s="30"/>
      <c r="P116" s="30"/>
      <c r="Q116" s="30"/>
      <c r="R116" s="229"/>
      <c r="S116" s="229"/>
    </row>
    <row r="117" spans="1:19" ht="15.75" customHeight="1" hidden="1">
      <c r="A117" s="263"/>
      <c r="B117" s="240"/>
      <c r="C117" s="241"/>
      <c r="D117" s="241"/>
      <c r="E117" s="241"/>
      <c r="F117" s="241"/>
      <c r="G117" s="256"/>
      <c r="H117" s="45"/>
      <c r="I117" s="45"/>
      <c r="J117" s="45"/>
      <c r="K117" s="45"/>
      <c r="L117" s="45"/>
      <c r="M117" s="258"/>
      <c r="R117" s="230"/>
      <c r="S117" s="230"/>
    </row>
    <row r="118" spans="1:19" ht="38.25">
      <c r="A118" s="107"/>
      <c r="B118" s="34" t="s">
        <v>317</v>
      </c>
      <c r="C118" s="34" t="s">
        <v>76</v>
      </c>
      <c r="D118" s="34" t="s">
        <v>828</v>
      </c>
      <c r="E118" s="34" t="s">
        <v>331</v>
      </c>
      <c r="F118" s="34" t="s">
        <v>393</v>
      </c>
      <c r="G118" s="108" t="s">
        <v>77</v>
      </c>
      <c r="H118" s="21"/>
      <c r="I118" s="21"/>
      <c r="J118" s="21"/>
      <c r="K118" s="21"/>
      <c r="L118" s="21"/>
      <c r="M118" s="100">
        <v>-1871.4</v>
      </c>
      <c r="N118" s="23">
        <v>87257549</v>
      </c>
      <c r="O118" s="23">
        <v>107437640</v>
      </c>
      <c r="P118" s="23">
        <v>71233650</v>
      </c>
      <c r="Q118" s="23">
        <v>102087001</v>
      </c>
      <c r="R118" s="99"/>
      <c r="S118" s="99"/>
    </row>
    <row r="119" spans="1:19" ht="16.5" customHeight="1">
      <c r="A119" s="49">
        <v>97</v>
      </c>
      <c r="B119" s="107"/>
      <c r="C119" s="107"/>
      <c r="D119" s="107"/>
      <c r="E119" s="107"/>
      <c r="F119" s="107"/>
      <c r="G119" s="109" t="s">
        <v>78</v>
      </c>
      <c r="M119" s="110">
        <f>M17+M81</f>
        <v>807152.3999999999</v>
      </c>
      <c r="R119" s="165">
        <f>R17+R81</f>
        <v>783275.2</v>
      </c>
      <c r="S119" s="165">
        <f>S17+S81</f>
        <v>782627.6</v>
      </c>
    </row>
    <row r="121" ht="15" customHeight="1">
      <c r="G121" s="46"/>
    </row>
    <row r="122" ht="15" customHeight="1">
      <c r="G122" s="47"/>
    </row>
    <row r="123" ht="15" customHeight="1">
      <c r="G123" s="47"/>
    </row>
    <row r="124" spans="7:13" ht="15" customHeight="1">
      <c r="G124" s="57"/>
      <c r="M124" s="48"/>
    </row>
    <row r="125" ht="15" customHeight="1">
      <c r="G125" s="57"/>
    </row>
  </sheetData>
  <sheetProtection/>
  <mergeCells count="34">
    <mergeCell ref="R116:R117"/>
    <mergeCell ref="A116:A117"/>
    <mergeCell ref="A112:A113"/>
    <mergeCell ref="F116:F117"/>
    <mergeCell ref="G116:G117"/>
    <mergeCell ref="M116:M117"/>
    <mergeCell ref="F112:F113"/>
    <mergeCell ref="G112:G113"/>
    <mergeCell ref="M112:M113"/>
    <mergeCell ref="R112:R113"/>
    <mergeCell ref="S13:S15"/>
    <mergeCell ref="A13:A15"/>
    <mergeCell ref="B13:F15"/>
    <mergeCell ref="G13:G15"/>
    <mergeCell ref="M13:M15"/>
    <mergeCell ref="R13:R15"/>
    <mergeCell ref="S116:S117"/>
    <mergeCell ref="G1:S1"/>
    <mergeCell ref="G2:S2"/>
    <mergeCell ref="G3:S3"/>
    <mergeCell ref="S112:S113"/>
    <mergeCell ref="G5:S5"/>
    <mergeCell ref="G6:S6"/>
    <mergeCell ref="G7:S7"/>
    <mergeCell ref="B9:Q9"/>
    <mergeCell ref="B10:Q10"/>
    <mergeCell ref="B112:B113"/>
    <mergeCell ref="C112:C113"/>
    <mergeCell ref="D112:D113"/>
    <mergeCell ref="E112:E113"/>
    <mergeCell ref="B116:B117"/>
    <mergeCell ref="C116:C117"/>
    <mergeCell ref="D116:D117"/>
    <mergeCell ref="E116:E117"/>
  </mergeCells>
  <printOptions/>
  <pageMargins left="0.7086614173228347" right="0.1968503937007874" top="0.31496062992125984" bottom="0.11811023622047245" header="0.31496062992125984" footer="0.31496062992125984"/>
  <pageSetup horizontalDpi="600" verticalDpi="600" orientation="portrait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00FF"/>
  </sheetPr>
  <dimension ref="A1:Q102"/>
  <sheetViews>
    <sheetView zoomScalePageLayoutView="0" workbookViewId="0" topLeftCell="A1">
      <pane xSplit="1" ySplit="6" topLeftCell="B7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78" sqref="I78"/>
    </sheetView>
  </sheetViews>
  <sheetFormatPr defaultColWidth="9.00390625" defaultRowHeight="12.75"/>
  <cols>
    <col min="1" max="1" width="34.375" style="0" customWidth="1"/>
    <col min="2" max="2" width="14.25390625" style="0" customWidth="1"/>
    <col min="3" max="3" width="11.75390625" style="0" customWidth="1"/>
    <col min="4" max="4" width="11.00390625" style="0" customWidth="1"/>
    <col min="5" max="5" width="11.875" style="0" customWidth="1"/>
    <col min="7" max="7" width="11.375" style="0" customWidth="1"/>
  </cols>
  <sheetData>
    <row r="1" spans="1:7" ht="12.75">
      <c r="A1" s="311" t="s">
        <v>92</v>
      </c>
      <c r="B1" s="311"/>
      <c r="C1" s="311"/>
      <c r="D1" s="311"/>
      <c r="E1" s="311"/>
      <c r="F1" s="311"/>
      <c r="G1" s="311"/>
    </row>
    <row r="2" spans="1:7" ht="12.75">
      <c r="A2" s="311" t="s">
        <v>93</v>
      </c>
      <c r="B2" s="311"/>
      <c r="C2" s="311"/>
      <c r="D2" s="311"/>
      <c r="E2" s="311"/>
      <c r="F2" s="311"/>
      <c r="G2" s="311"/>
    </row>
    <row r="3" spans="1:7" ht="12.75">
      <c r="A3" s="311" t="s">
        <v>94</v>
      </c>
      <c r="B3" s="311"/>
      <c r="C3" s="311"/>
      <c r="D3" s="311"/>
      <c r="E3" s="311"/>
      <c r="F3" s="311"/>
      <c r="G3" s="311"/>
    </row>
    <row r="4" spans="1:7" ht="12.75">
      <c r="A4" s="72"/>
      <c r="B4" s="72"/>
      <c r="C4" s="72"/>
      <c r="D4" s="72"/>
      <c r="E4" s="72"/>
      <c r="F4" s="72"/>
      <c r="G4" s="1" t="s">
        <v>312</v>
      </c>
    </row>
    <row r="5" spans="1:17" ht="38.25">
      <c r="A5" s="6"/>
      <c r="B5" s="133" t="s">
        <v>95</v>
      </c>
      <c r="C5" s="133" t="s">
        <v>96</v>
      </c>
      <c r="D5" s="133" t="s">
        <v>97</v>
      </c>
      <c r="E5" s="133" t="s">
        <v>98</v>
      </c>
      <c r="F5" s="133" t="s">
        <v>99</v>
      </c>
      <c r="G5" s="133" t="s">
        <v>673</v>
      </c>
      <c r="H5" s="134"/>
      <c r="I5" s="134"/>
      <c r="J5" s="134"/>
      <c r="K5" s="134"/>
      <c r="L5" s="134"/>
      <c r="M5" s="134"/>
      <c r="N5" s="134"/>
      <c r="O5" s="134"/>
      <c r="P5" s="134"/>
      <c r="Q5" s="134"/>
    </row>
    <row r="6" spans="1:17" ht="25.5">
      <c r="A6" s="135" t="s">
        <v>100</v>
      </c>
      <c r="B6" s="136">
        <f>B7+B12+B14+B17+B20+B23</f>
        <v>13191.800000000001</v>
      </c>
      <c r="C6" s="136">
        <f>C7+C12+C14+C17+C20+C23</f>
        <v>-10</v>
      </c>
      <c r="D6" s="136">
        <f>D7+D12+D14+D17+D20+D23</f>
        <v>8757.6</v>
      </c>
      <c r="E6" s="136">
        <f>E7+E12+E14+E17+E20+E23</f>
        <v>0</v>
      </c>
      <c r="F6" s="136">
        <f>F7+F12+F14+F17+F20+F23</f>
        <v>2936.7</v>
      </c>
      <c r="G6" s="136">
        <f aca="true" t="shared" si="0" ref="G6:G39">B6+C6+D6+E6+F6</f>
        <v>24876.100000000002</v>
      </c>
      <c r="H6" s="137"/>
      <c r="I6" s="137"/>
      <c r="J6" s="134"/>
      <c r="K6" s="134"/>
      <c r="L6" s="134"/>
      <c r="M6" s="134"/>
      <c r="N6" s="134"/>
      <c r="O6" s="134"/>
      <c r="P6" s="134"/>
      <c r="Q6" s="134"/>
    </row>
    <row r="7" spans="1:17" ht="27">
      <c r="A7" s="138" t="s">
        <v>440</v>
      </c>
      <c r="B7" s="139">
        <f>SUM(B8:B11)</f>
        <v>0</v>
      </c>
      <c r="C7" s="139">
        <f>SUM(C8:C11)</f>
        <v>0</v>
      </c>
      <c r="D7" s="139">
        <f>SUM(D8:D11)</f>
        <v>8757.6</v>
      </c>
      <c r="E7" s="139">
        <f>SUM(E8:E11)</f>
        <v>0</v>
      </c>
      <c r="F7" s="139">
        <f>SUM(F8:F11)</f>
        <v>0</v>
      </c>
      <c r="G7" s="140">
        <f t="shared" si="0"/>
        <v>8757.6</v>
      </c>
      <c r="H7" s="137"/>
      <c r="I7" s="137"/>
      <c r="J7" s="134"/>
      <c r="K7" s="134"/>
      <c r="L7" s="134"/>
      <c r="M7" s="134"/>
      <c r="N7" s="134"/>
      <c r="O7" s="134"/>
      <c r="P7" s="134"/>
      <c r="Q7" s="134"/>
    </row>
    <row r="8" spans="1:17" ht="76.5">
      <c r="A8" s="98" t="s">
        <v>101</v>
      </c>
      <c r="B8" s="141"/>
      <c r="C8" s="142"/>
      <c r="D8" s="141">
        <v>3318.4</v>
      </c>
      <c r="E8" s="142"/>
      <c r="F8" s="142"/>
      <c r="G8" s="143">
        <f t="shared" si="0"/>
        <v>3318.4</v>
      </c>
      <c r="H8" s="137"/>
      <c r="I8" s="137"/>
      <c r="J8" s="134"/>
      <c r="K8" s="134"/>
      <c r="L8" s="134"/>
      <c r="M8" s="134"/>
      <c r="N8" s="134"/>
      <c r="O8" s="134"/>
      <c r="P8" s="134"/>
      <c r="Q8" s="134"/>
    </row>
    <row r="9" spans="1:17" ht="165.75">
      <c r="A9" s="98" t="s">
        <v>102</v>
      </c>
      <c r="B9" s="141"/>
      <c r="C9" s="142"/>
      <c r="D9" s="141">
        <v>2387.6</v>
      </c>
      <c r="E9" s="142"/>
      <c r="F9" s="142"/>
      <c r="G9" s="143">
        <f t="shared" si="0"/>
        <v>2387.6</v>
      </c>
      <c r="H9" s="137"/>
      <c r="I9" s="137"/>
      <c r="J9" s="134"/>
      <c r="K9" s="134"/>
      <c r="L9" s="134"/>
      <c r="M9" s="134"/>
      <c r="N9" s="134"/>
      <c r="O9" s="134"/>
      <c r="P9" s="134"/>
      <c r="Q9" s="134"/>
    </row>
    <row r="10" spans="1:17" ht="102">
      <c r="A10" s="98" t="s">
        <v>103</v>
      </c>
      <c r="B10" s="141"/>
      <c r="C10" s="142"/>
      <c r="D10" s="141">
        <v>2801.6</v>
      </c>
      <c r="E10" s="142"/>
      <c r="F10" s="142"/>
      <c r="G10" s="143">
        <f t="shared" si="0"/>
        <v>2801.6</v>
      </c>
      <c r="H10" s="137"/>
      <c r="I10" s="134"/>
      <c r="J10" s="134"/>
      <c r="K10" s="134"/>
      <c r="L10" s="134"/>
      <c r="M10" s="134"/>
      <c r="N10" s="134"/>
      <c r="O10" s="134"/>
      <c r="P10" s="134"/>
      <c r="Q10" s="134"/>
    </row>
    <row r="11" spans="1:17" ht="25.5">
      <c r="A11" s="144" t="s">
        <v>104</v>
      </c>
      <c r="B11" s="141"/>
      <c r="C11" s="142"/>
      <c r="D11" s="141">
        <v>250</v>
      </c>
      <c r="E11" s="142"/>
      <c r="F11" s="142"/>
      <c r="G11" s="143">
        <f t="shared" si="0"/>
        <v>250</v>
      </c>
      <c r="H11" s="137"/>
      <c r="I11" s="134"/>
      <c r="J11" s="134"/>
      <c r="K11" s="134"/>
      <c r="L11" s="134"/>
      <c r="M11" s="134"/>
      <c r="N11" s="134"/>
      <c r="O11" s="134"/>
      <c r="P11" s="134"/>
      <c r="Q11" s="134"/>
    </row>
    <row r="12" spans="1:17" ht="40.5">
      <c r="A12" s="138" t="s">
        <v>523</v>
      </c>
      <c r="B12" s="139">
        <f>B13</f>
        <v>0</v>
      </c>
      <c r="C12" s="139">
        <f>C13</f>
        <v>-10</v>
      </c>
      <c r="D12" s="139">
        <f>D13</f>
        <v>0</v>
      </c>
      <c r="E12" s="139">
        <f>E13</f>
        <v>0</v>
      </c>
      <c r="F12" s="139">
        <f>F13</f>
        <v>0</v>
      </c>
      <c r="G12" s="140">
        <f t="shared" si="0"/>
        <v>-10</v>
      </c>
      <c r="H12" s="137"/>
      <c r="I12" s="134"/>
      <c r="J12" s="134"/>
      <c r="K12" s="134"/>
      <c r="L12" s="134"/>
      <c r="M12" s="134"/>
      <c r="N12" s="134"/>
      <c r="O12" s="134"/>
      <c r="P12" s="134"/>
      <c r="Q12" s="134"/>
    </row>
    <row r="13" spans="1:17" ht="89.25">
      <c r="A13" s="98" t="s">
        <v>105</v>
      </c>
      <c r="B13" s="141"/>
      <c r="C13" s="141">
        <v>-10</v>
      </c>
      <c r="D13" s="142"/>
      <c r="E13" s="142"/>
      <c r="F13" s="142"/>
      <c r="G13" s="143">
        <f t="shared" si="0"/>
        <v>-10</v>
      </c>
      <c r="H13" s="137"/>
      <c r="I13" s="134"/>
      <c r="J13" s="134"/>
      <c r="K13" s="134"/>
      <c r="L13" s="134"/>
      <c r="M13" s="134"/>
      <c r="N13" s="134"/>
      <c r="O13" s="134"/>
      <c r="P13" s="134"/>
      <c r="Q13" s="134"/>
    </row>
    <row r="14" spans="1:17" ht="67.5">
      <c r="A14" s="138" t="s">
        <v>942</v>
      </c>
      <c r="B14" s="139">
        <f>B15+B16</f>
        <v>16701.2</v>
      </c>
      <c r="C14" s="139">
        <f>C15+C16</f>
        <v>0</v>
      </c>
      <c r="D14" s="139">
        <f>D15+D16</f>
        <v>0</v>
      </c>
      <c r="E14" s="139">
        <f>E15+E16</f>
        <v>0</v>
      </c>
      <c r="F14" s="139">
        <f>F15+F16</f>
        <v>0</v>
      </c>
      <c r="G14" s="140">
        <f t="shared" si="0"/>
        <v>16701.2</v>
      </c>
      <c r="H14" s="137"/>
      <c r="I14" s="134"/>
      <c r="J14" s="134"/>
      <c r="K14" s="134"/>
      <c r="L14" s="134"/>
      <c r="M14" s="134"/>
      <c r="N14" s="134"/>
      <c r="O14" s="134"/>
      <c r="P14" s="134"/>
      <c r="Q14" s="134"/>
    </row>
    <row r="15" spans="1:17" ht="76.5">
      <c r="A15" s="98" t="s">
        <v>106</v>
      </c>
      <c r="B15" s="141">
        <v>2475.1</v>
      </c>
      <c r="C15" s="142"/>
      <c r="D15" s="142"/>
      <c r="E15" s="142"/>
      <c r="F15" s="142"/>
      <c r="G15" s="143">
        <f t="shared" si="0"/>
        <v>2475.1</v>
      </c>
      <c r="H15" s="137"/>
      <c r="I15" s="134"/>
      <c r="J15" s="134"/>
      <c r="K15" s="134"/>
      <c r="L15" s="134"/>
      <c r="M15" s="134"/>
      <c r="N15" s="134"/>
      <c r="O15" s="134"/>
      <c r="P15" s="134"/>
      <c r="Q15" s="134"/>
    </row>
    <row r="16" spans="1:17" ht="25.5">
      <c r="A16" s="98" t="s">
        <v>107</v>
      </c>
      <c r="B16" s="141">
        <v>14226.1</v>
      </c>
      <c r="C16" s="142"/>
      <c r="D16" s="142"/>
      <c r="E16" s="142"/>
      <c r="F16" s="142"/>
      <c r="G16" s="143">
        <f t="shared" si="0"/>
        <v>14226.1</v>
      </c>
      <c r="H16" s="137"/>
      <c r="I16" s="134"/>
      <c r="J16" s="134"/>
      <c r="K16" s="134"/>
      <c r="L16" s="134"/>
      <c r="M16" s="134"/>
      <c r="N16" s="134"/>
      <c r="O16" s="134"/>
      <c r="P16" s="134"/>
      <c r="Q16" s="134"/>
    </row>
    <row r="17" spans="1:17" ht="27">
      <c r="A17" s="138" t="s">
        <v>359</v>
      </c>
      <c r="B17" s="139">
        <f>B18+B19</f>
        <v>531.3</v>
      </c>
      <c r="C17" s="139">
        <f>C18+C19</f>
        <v>0</v>
      </c>
      <c r="D17" s="139">
        <f>D18+D19</f>
        <v>0</v>
      </c>
      <c r="E17" s="139">
        <f>E18+E19</f>
        <v>0</v>
      </c>
      <c r="F17" s="139">
        <f>F18+F19</f>
        <v>0</v>
      </c>
      <c r="G17" s="140">
        <f t="shared" si="0"/>
        <v>531.3</v>
      </c>
      <c r="H17" s="137"/>
      <c r="I17" s="134"/>
      <c r="J17" s="134"/>
      <c r="K17" s="134"/>
      <c r="L17" s="134"/>
      <c r="M17" s="134"/>
      <c r="N17" s="134"/>
      <c r="O17" s="134"/>
      <c r="P17" s="134"/>
      <c r="Q17" s="134"/>
    </row>
    <row r="18" spans="1:17" ht="38.25">
      <c r="A18" s="144" t="s">
        <v>108</v>
      </c>
      <c r="B18" s="141">
        <v>257.3</v>
      </c>
      <c r="C18" s="142"/>
      <c r="D18" s="142"/>
      <c r="E18" s="142"/>
      <c r="F18" s="142"/>
      <c r="G18" s="143">
        <f t="shared" si="0"/>
        <v>257.3</v>
      </c>
      <c r="H18" s="137"/>
      <c r="I18" s="134"/>
      <c r="J18" s="134"/>
      <c r="K18" s="134"/>
      <c r="L18" s="134"/>
      <c r="M18" s="134"/>
      <c r="N18" s="134"/>
      <c r="O18" s="134"/>
      <c r="P18" s="134"/>
      <c r="Q18" s="134"/>
    </row>
    <row r="19" spans="1:17" ht="76.5">
      <c r="A19" s="98" t="s">
        <v>109</v>
      </c>
      <c r="B19" s="141">
        <v>274</v>
      </c>
      <c r="C19" s="142"/>
      <c r="D19" s="142"/>
      <c r="E19" s="142"/>
      <c r="F19" s="142"/>
      <c r="G19" s="143">
        <f t="shared" si="0"/>
        <v>274</v>
      </c>
      <c r="H19" s="137"/>
      <c r="I19" s="134"/>
      <c r="J19" s="134"/>
      <c r="K19" s="134"/>
      <c r="L19" s="134"/>
      <c r="M19" s="134"/>
      <c r="N19" s="134"/>
      <c r="O19" s="134"/>
      <c r="P19" s="134"/>
      <c r="Q19" s="134"/>
    </row>
    <row r="20" spans="1:17" ht="27">
      <c r="A20" s="138" t="s">
        <v>603</v>
      </c>
      <c r="B20" s="139">
        <f>B21+B22</f>
        <v>389.9</v>
      </c>
      <c r="C20" s="139">
        <f>C21+C22</f>
        <v>0</v>
      </c>
      <c r="D20" s="139">
        <f>D21+D22</f>
        <v>0</v>
      </c>
      <c r="E20" s="139">
        <f>E21+E22</f>
        <v>0</v>
      </c>
      <c r="F20" s="139">
        <f>F21+F22</f>
        <v>0</v>
      </c>
      <c r="G20" s="140">
        <f t="shared" si="0"/>
        <v>389.9</v>
      </c>
      <c r="H20" s="137"/>
      <c r="I20" s="134"/>
      <c r="J20" s="134"/>
      <c r="K20" s="134"/>
      <c r="L20" s="134"/>
      <c r="M20" s="134"/>
      <c r="N20" s="134"/>
      <c r="O20" s="134"/>
      <c r="P20" s="134"/>
      <c r="Q20" s="134"/>
    </row>
    <row r="21" spans="1:17" ht="63.75">
      <c r="A21" s="98" t="s">
        <v>110</v>
      </c>
      <c r="B21" s="141">
        <v>210.9</v>
      </c>
      <c r="C21" s="142"/>
      <c r="D21" s="142"/>
      <c r="E21" s="142"/>
      <c r="F21" s="142"/>
      <c r="G21" s="143">
        <f t="shared" si="0"/>
        <v>210.9</v>
      </c>
      <c r="H21" s="137"/>
      <c r="I21" s="134"/>
      <c r="J21" s="134"/>
      <c r="K21" s="134"/>
      <c r="L21" s="134"/>
      <c r="M21" s="134"/>
      <c r="N21" s="134"/>
      <c r="O21" s="134"/>
      <c r="P21" s="134"/>
      <c r="Q21" s="134"/>
    </row>
    <row r="22" spans="1:17" ht="25.5">
      <c r="A22" s="144" t="s">
        <v>111</v>
      </c>
      <c r="B22" s="141">
        <v>179</v>
      </c>
      <c r="C22" s="142"/>
      <c r="D22" s="142"/>
      <c r="E22" s="142"/>
      <c r="F22" s="142"/>
      <c r="G22" s="143">
        <f t="shared" si="0"/>
        <v>179</v>
      </c>
      <c r="H22" s="137"/>
      <c r="I22" s="134"/>
      <c r="J22" s="134"/>
      <c r="K22" s="134"/>
      <c r="L22" s="134"/>
      <c r="M22" s="134"/>
      <c r="N22" s="134"/>
      <c r="O22" s="134"/>
      <c r="P22" s="134"/>
      <c r="Q22" s="134"/>
    </row>
    <row r="23" spans="1:17" ht="27">
      <c r="A23" s="138" t="s">
        <v>958</v>
      </c>
      <c r="B23" s="139">
        <f>SUM(B24:B28)</f>
        <v>-4430.6</v>
      </c>
      <c r="C23" s="139">
        <f>SUM(C24:C28)</f>
        <v>0</v>
      </c>
      <c r="D23" s="139">
        <f>SUM(D24:D28)</f>
        <v>0</v>
      </c>
      <c r="E23" s="139">
        <f>SUM(E24:E28)</f>
        <v>0</v>
      </c>
      <c r="F23" s="139">
        <f>SUM(F24:F28)</f>
        <v>2936.7</v>
      </c>
      <c r="G23" s="140">
        <f t="shared" si="0"/>
        <v>-1493.9000000000005</v>
      </c>
      <c r="H23" s="137"/>
      <c r="I23" s="134"/>
      <c r="J23" s="134"/>
      <c r="K23" s="134"/>
      <c r="L23" s="134"/>
      <c r="M23" s="134"/>
      <c r="N23" s="134"/>
      <c r="O23" s="134"/>
      <c r="P23" s="134"/>
      <c r="Q23" s="134"/>
    </row>
    <row r="24" spans="1:17" ht="89.25">
      <c r="A24" s="98" t="s">
        <v>112</v>
      </c>
      <c r="B24" s="141">
        <v>-2506.3</v>
      </c>
      <c r="C24" s="145"/>
      <c r="D24" s="142"/>
      <c r="E24" s="142"/>
      <c r="F24" s="142"/>
      <c r="G24" s="143">
        <f t="shared" si="0"/>
        <v>-2506.3</v>
      </c>
      <c r="H24" s="137"/>
      <c r="I24" s="134"/>
      <c r="J24" s="134"/>
      <c r="K24" s="134"/>
      <c r="L24" s="134"/>
      <c r="M24" s="134"/>
      <c r="N24" s="134"/>
      <c r="O24" s="134"/>
      <c r="P24" s="134"/>
      <c r="Q24" s="134"/>
    </row>
    <row r="25" spans="1:17" ht="63.75">
      <c r="A25" s="144" t="s">
        <v>113</v>
      </c>
      <c r="B25" s="141">
        <v>-1924.3</v>
      </c>
      <c r="C25" s="145"/>
      <c r="D25" s="142"/>
      <c r="E25" s="142"/>
      <c r="F25" s="142"/>
      <c r="G25" s="143">
        <f t="shared" si="0"/>
        <v>-1924.3</v>
      </c>
      <c r="H25" s="137"/>
      <c r="I25" s="134"/>
      <c r="J25" s="134"/>
      <c r="K25" s="134"/>
      <c r="L25" s="134"/>
      <c r="M25" s="134"/>
      <c r="N25" s="134"/>
      <c r="O25" s="134"/>
      <c r="P25" s="134"/>
      <c r="Q25" s="134"/>
    </row>
    <row r="26" spans="1:17" ht="76.5">
      <c r="A26" s="144" t="s">
        <v>114</v>
      </c>
      <c r="B26" s="141"/>
      <c r="C26" s="145"/>
      <c r="D26" s="142"/>
      <c r="E26" s="142"/>
      <c r="F26" s="141">
        <v>1799.6</v>
      </c>
      <c r="G26" s="143">
        <f t="shared" si="0"/>
        <v>1799.6</v>
      </c>
      <c r="H26" s="137"/>
      <c r="I26" s="134"/>
      <c r="J26" s="134"/>
      <c r="K26" s="134"/>
      <c r="L26" s="134"/>
      <c r="M26" s="134"/>
      <c r="N26" s="134"/>
      <c r="O26" s="134"/>
      <c r="P26" s="134"/>
      <c r="Q26" s="134"/>
    </row>
    <row r="27" spans="1:17" ht="38.25">
      <c r="A27" s="144" t="s">
        <v>115</v>
      </c>
      <c r="B27" s="141"/>
      <c r="C27" s="145"/>
      <c r="D27" s="142"/>
      <c r="E27" s="142"/>
      <c r="F27" s="141">
        <v>60.5</v>
      </c>
      <c r="G27" s="143">
        <f t="shared" si="0"/>
        <v>60.5</v>
      </c>
      <c r="H27" s="137"/>
      <c r="I27" s="134"/>
      <c r="J27" s="134"/>
      <c r="K27" s="134"/>
      <c r="L27" s="134"/>
      <c r="M27" s="134"/>
      <c r="N27" s="134"/>
      <c r="O27" s="134"/>
      <c r="P27" s="134"/>
      <c r="Q27" s="134"/>
    </row>
    <row r="28" spans="1:17" ht="51">
      <c r="A28" s="144" t="s">
        <v>116</v>
      </c>
      <c r="B28" s="141"/>
      <c r="C28" s="145"/>
      <c r="D28" s="142"/>
      <c r="E28" s="142"/>
      <c r="F28" s="141">
        <v>1076.6</v>
      </c>
      <c r="G28" s="143">
        <f t="shared" si="0"/>
        <v>1076.6</v>
      </c>
      <c r="H28" s="137"/>
      <c r="I28" s="134"/>
      <c r="J28" s="134"/>
      <c r="K28" s="134"/>
      <c r="L28" s="134"/>
      <c r="M28" s="134"/>
      <c r="N28" s="134"/>
      <c r="O28" s="134"/>
      <c r="P28" s="134"/>
      <c r="Q28" s="134"/>
    </row>
    <row r="29" spans="1:17" ht="25.5">
      <c r="A29" s="146" t="s">
        <v>117</v>
      </c>
      <c r="B29" s="136">
        <f>B30+B33+B36+B38+B40</f>
        <v>4291.4</v>
      </c>
      <c r="C29" s="136">
        <f>C30+C33+C36+C38+C40</f>
        <v>0</v>
      </c>
      <c r="D29" s="136">
        <f>D30+D33+D36+D38+D40</f>
        <v>608.6</v>
      </c>
      <c r="E29" s="136">
        <f>E30+E33+E36+E38+E40</f>
        <v>0</v>
      </c>
      <c r="F29" s="136">
        <f>F30+F33+F36+F38+F40</f>
        <v>5103.9</v>
      </c>
      <c r="G29" s="136">
        <f t="shared" si="0"/>
        <v>10003.9</v>
      </c>
      <c r="H29" s="137"/>
      <c r="I29" s="134"/>
      <c r="J29" s="134"/>
      <c r="K29" s="134"/>
      <c r="L29" s="134"/>
      <c r="M29" s="134"/>
      <c r="N29" s="134"/>
      <c r="O29" s="134"/>
      <c r="P29" s="134"/>
      <c r="Q29" s="134"/>
    </row>
    <row r="30" spans="1:17" ht="27">
      <c r="A30" s="138" t="s">
        <v>440</v>
      </c>
      <c r="B30" s="147">
        <f>SUM(B31:B32)</f>
        <v>0</v>
      </c>
      <c r="C30" s="147">
        <f>SUM(C31:C32)</f>
        <v>0</v>
      </c>
      <c r="D30" s="147">
        <f>SUM(D31:D32)</f>
        <v>608.6</v>
      </c>
      <c r="E30" s="147">
        <f>SUM(E31:E32)</f>
        <v>0</v>
      </c>
      <c r="F30" s="147">
        <f>SUM(F31:F32)</f>
        <v>0</v>
      </c>
      <c r="G30" s="148">
        <f t="shared" si="0"/>
        <v>608.6</v>
      </c>
      <c r="H30" s="137"/>
      <c r="I30" s="134"/>
      <c r="J30" s="134"/>
      <c r="K30" s="134"/>
      <c r="L30" s="134"/>
      <c r="M30" s="134"/>
      <c r="N30" s="134"/>
      <c r="O30" s="134"/>
      <c r="P30" s="134"/>
      <c r="Q30" s="134"/>
    </row>
    <row r="31" spans="1:17" ht="165.75">
      <c r="A31" s="98" t="s">
        <v>102</v>
      </c>
      <c r="B31" s="142"/>
      <c r="C31" s="142"/>
      <c r="D31" s="142">
        <v>308.6</v>
      </c>
      <c r="E31" s="142"/>
      <c r="F31" s="142"/>
      <c r="G31" s="143">
        <f t="shared" si="0"/>
        <v>308.6</v>
      </c>
      <c r="H31" s="137"/>
      <c r="I31" s="134"/>
      <c r="J31" s="134"/>
      <c r="K31" s="134"/>
      <c r="L31" s="134"/>
      <c r="M31" s="134"/>
      <c r="N31" s="134"/>
      <c r="O31" s="134"/>
      <c r="P31" s="134"/>
      <c r="Q31" s="134"/>
    </row>
    <row r="32" spans="1:17" ht="63.75">
      <c r="A32" s="98" t="s">
        <v>118</v>
      </c>
      <c r="B32" s="141"/>
      <c r="C32" s="142"/>
      <c r="D32" s="141">
        <v>300</v>
      </c>
      <c r="E32" s="142"/>
      <c r="F32" s="142"/>
      <c r="G32" s="143">
        <f>B32+C32+D32+E32+F32</f>
        <v>300</v>
      </c>
      <c r="H32" s="137"/>
      <c r="I32" s="134"/>
      <c r="J32" s="134"/>
      <c r="K32" s="134"/>
      <c r="L32" s="134"/>
      <c r="M32" s="134"/>
      <c r="N32" s="134"/>
      <c r="O32" s="134"/>
      <c r="P32" s="134"/>
      <c r="Q32" s="134"/>
    </row>
    <row r="33" spans="1:17" ht="40.5">
      <c r="A33" s="138" t="s">
        <v>1072</v>
      </c>
      <c r="B33" s="139">
        <f>B34+B35</f>
        <v>727.3</v>
      </c>
      <c r="C33" s="139">
        <f>C34+C35</f>
        <v>0</v>
      </c>
      <c r="D33" s="139">
        <f>D34+D35</f>
        <v>0</v>
      </c>
      <c r="E33" s="139">
        <f>E34+E35</f>
        <v>0</v>
      </c>
      <c r="F33" s="139">
        <f>F34+F35</f>
        <v>0</v>
      </c>
      <c r="G33" s="140">
        <f t="shared" si="0"/>
        <v>727.3</v>
      </c>
      <c r="H33" s="137"/>
      <c r="I33" s="134"/>
      <c r="J33" s="134"/>
      <c r="K33" s="134"/>
      <c r="L33" s="134"/>
      <c r="M33" s="134"/>
      <c r="N33" s="134"/>
      <c r="O33" s="134"/>
      <c r="P33" s="134"/>
      <c r="Q33" s="134"/>
    </row>
    <row r="34" spans="1:17" ht="25.5">
      <c r="A34" s="144" t="s">
        <v>119</v>
      </c>
      <c r="B34" s="141">
        <v>125.9</v>
      </c>
      <c r="C34" s="142"/>
      <c r="D34" s="142"/>
      <c r="E34" s="142"/>
      <c r="F34" s="142"/>
      <c r="G34" s="143">
        <f t="shared" si="0"/>
        <v>125.9</v>
      </c>
      <c r="H34" s="137"/>
      <c r="I34" s="134"/>
      <c r="J34" s="134"/>
      <c r="K34" s="134"/>
      <c r="L34" s="134"/>
      <c r="M34" s="134"/>
      <c r="N34" s="134"/>
      <c r="O34" s="134"/>
      <c r="P34" s="134"/>
      <c r="Q34" s="134"/>
    </row>
    <row r="35" spans="1:17" ht="38.25">
      <c r="A35" s="144" t="s">
        <v>120</v>
      </c>
      <c r="B35" s="141">
        <v>601.4</v>
      </c>
      <c r="C35" s="142"/>
      <c r="D35" s="142"/>
      <c r="E35" s="142"/>
      <c r="F35" s="142"/>
      <c r="G35" s="143">
        <f t="shared" si="0"/>
        <v>601.4</v>
      </c>
      <c r="H35" s="137"/>
      <c r="I35" s="134"/>
      <c r="J35" s="134"/>
      <c r="K35" s="134"/>
      <c r="L35" s="134"/>
      <c r="M35" s="134"/>
      <c r="N35" s="134"/>
      <c r="O35" s="134"/>
      <c r="P35" s="134"/>
      <c r="Q35" s="134"/>
    </row>
    <row r="36" spans="1:17" ht="67.5">
      <c r="A36" s="138" t="s">
        <v>1001</v>
      </c>
      <c r="B36" s="139">
        <f>B37</f>
        <v>736</v>
      </c>
      <c r="C36" s="139">
        <f>C37</f>
        <v>0</v>
      </c>
      <c r="D36" s="139">
        <f>D37</f>
        <v>0</v>
      </c>
      <c r="E36" s="139">
        <f>E37</f>
        <v>0</v>
      </c>
      <c r="F36" s="139">
        <f>F37</f>
        <v>0</v>
      </c>
      <c r="G36" s="140">
        <f t="shared" si="0"/>
        <v>736</v>
      </c>
      <c r="H36" s="137"/>
      <c r="I36" s="134"/>
      <c r="J36" s="134"/>
      <c r="K36" s="134"/>
      <c r="L36" s="134"/>
      <c r="M36" s="134"/>
      <c r="N36" s="134"/>
      <c r="O36" s="134"/>
      <c r="P36" s="134"/>
      <c r="Q36" s="134"/>
    </row>
    <row r="37" spans="1:17" ht="51">
      <c r="A37" s="144" t="s">
        <v>121</v>
      </c>
      <c r="B37" s="141">
        <v>736</v>
      </c>
      <c r="C37" s="142"/>
      <c r="D37" s="142"/>
      <c r="E37" s="142"/>
      <c r="F37" s="142"/>
      <c r="G37" s="143">
        <f t="shared" si="0"/>
        <v>736</v>
      </c>
      <c r="H37" s="137"/>
      <c r="I37" s="134"/>
      <c r="J37" s="134"/>
      <c r="K37" s="134"/>
      <c r="L37" s="134"/>
      <c r="M37" s="134"/>
      <c r="N37" s="134"/>
      <c r="O37" s="134"/>
      <c r="P37" s="134"/>
      <c r="Q37" s="134"/>
    </row>
    <row r="38" spans="1:17" ht="54">
      <c r="A38" s="138" t="s">
        <v>1008</v>
      </c>
      <c r="B38" s="139">
        <f>B39</f>
        <v>2828.1</v>
      </c>
      <c r="C38" s="139">
        <f>C39</f>
        <v>0</v>
      </c>
      <c r="D38" s="139">
        <f>D39</f>
        <v>0</v>
      </c>
      <c r="E38" s="139">
        <f>E39</f>
        <v>0</v>
      </c>
      <c r="F38" s="139">
        <f>F39</f>
        <v>0</v>
      </c>
      <c r="G38" s="140">
        <f t="shared" si="0"/>
        <v>2828.1</v>
      </c>
      <c r="H38" s="137"/>
      <c r="I38" s="134"/>
      <c r="J38" s="134"/>
      <c r="K38" s="134"/>
      <c r="L38" s="134"/>
      <c r="M38" s="134"/>
      <c r="N38" s="134"/>
      <c r="O38" s="134"/>
      <c r="P38" s="134"/>
      <c r="Q38" s="134"/>
    </row>
    <row r="39" spans="1:17" ht="76.5">
      <c r="A39" s="98" t="s">
        <v>122</v>
      </c>
      <c r="B39" s="141">
        <v>2828.1</v>
      </c>
      <c r="C39" s="142"/>
      <c r="D39" s="142"/>
      <c r="E39" s="142"/>
      <c r="F39" s="142"/>
      <c r="G39" s="143">
        <f t="shared" si="0"/>
        <v>2828.1</v>
      </c>
      <c r="H39" s="137"/>
      <c r="I39" s="134"/>
      <c r="J39" s="134"/>
      <c r="K39" s="134"/>
      <c r="L39" s="134"/>
      <c r="M39" s="134"/>
      <c r="N39" s="134"/>
      <c r="O39" s="134"/>
      <c r="P39" s="134"/>
      <c r="Q39" s="134"/>
    </row>
    <row r="40" spans="1:17" ht="27">
      <c r="A40" s="138" t="s">
        <v>958</v>
      </c>
      <c r="B40" s="149">
        <f aca="true" t="shared" si="1" ref="B40:G40">SUM(B41:B43)</f>
        <v>0</v>
      </c>
      <c r="C40" s="149">
        <f t="shared" si="1"/>
        <v>0</v>
      </c>
      <c r="D40" s="149">
        <f t="shared" si="1"/>
        <v>0</v>
      </c>
      <c r="E40" s="149">
        <f t="shared" si="1"/>
        <v>0</v>
      </c>
      <c r="F40" s="149">
        <f t="shared" si="1"/>
        <v>5103.9</v>
      </c>
      <c r="G40" s="149">
        <f t="shared" si="1"/>
        <v>5103.9</v>
      </c>
      <c r="H40" s="137"/>
      <c r="I40" s="134"/>
      <c r="J40" s="134"/>
      <c r="K40" s="134"/>
      <c r="L40" s="134"/>
      <c r="M40" s="134"/>
      <c r="N40" s="134"/>
      <c r="O40" s="134"/>
      <c r="P40" s="134"/>
      <c r="Q40" s="134"/>
    </row>
    <row r="41" spans="1:17" ht="102">
      <c r="A41" s="98" t="s">
        <v>123</v>
      </c>
      <c r="B41" s="141"/>
      <c r="C41" s="145"/>
      <c r="D41" s="142"/>
      <c r="E41" s="142"/>
      <c r="F41" s="141">
        <v>960</v>
      </c>
      <c r="G41" s="143">
        <f>B41+C41+D41+E41+F41</f>
        <v>960</v>
      </c>
      <c r="H41" s="137"/>
      <c r="I41" s="134"/>
      <c r="J41" s="134"/>
      <c r="K41" s="134"/>
      <c r="L41" s="134"/>
      <c r="M41" s="134"/>
      <c r="N41" s="134"/>
      <c r="O41" s="134"/>
      <c r="P41" s="134"/>
      <c r="Q41" s="134"/>
    </row>
    <row r="42" spans="1:17" ht="51">
      <c r="A42" s="144" t="s">
        <v>124</v>
      </c>
      <c r="B42" s="141"/>
      <c r="C42" s="145"/>
      <c r="D42" s="142"/>
      <c r="E42" s="142"/>
      <c r="F42" s="142">
        <v>3960</v>
      </c>
      <c r="G42" s="143">
        <f>B42+C42+D42+E42+F42</f>
        <v>3960</v>
      </c>
      <c r="H42" s="137"/>
      <c r="I42" s="134"/>
      <c r="J42" s="134"/>
      <c r="K42" s="134"/>
      <c r="L42" s="134"/>
      <c r="M42" s="134"/>
      <c r="N42" s="134"/>
      <c r="O42" s="134"/>
      <c r="P42" s="134"/>
      <c r="Q42" s="134"/>
    </row>
    <row r="43" spans="1:17" ht="51">
      <c r="A43" s="144" t="s">
        <v>116</v>
      </c>
      <c r="B43" s="141"/>
      <c r="C43" s="145"/>
      <c r="D43" s="142"/>
      <c r="E43" s="142"/>
      <c r="F43" s="141">
        <v>183.9</v>
      </c>
      <c r="G43" s="143">
        <f>B43+C43+D43+E43+F43</f>
        <v>183.9</v>
      </c>
      <c r="H43" s="137"/>
      <c r="I43" s="134"/>
      <c r="J43" s="134"/>
      <c r="K43" s="134"/>
      <c r="L43" s="134"/>
      <c r="M43" s="134"/>
      <c r="N43" s="134"/>
      <c r="O43" s="134"/>
      <c r="P43" s="134"/>
      <c r="Q43" s="134"/>
    </row>
    <row r="44" spans="1:17" ht="12.75">
      <c r="A44" s="150" t="s">
        <v>125</v>
      </c>
      <c r="B44" s="136">
        <f>B45+B55+B58+B60+B64+B66+B69+B71+B73</f>
        <v>-4503.9</v>
      </c>
      <c r="C44" s="136">
        <f>C45+C55+C58+C60+C64+C66+C69+C71</f>
        <v>0</v>
      </c>
      <c r="D44" s="136">
        <f>D45+D55+D58+D60+D64+D66+D69+D71</f>
        <v>5642.400000000001</v>
      </c>
      <c r="E44" s="136">
        <f>E45+E55+E58+E60+E64+E66+E69+E71</f>
        <v>0</v>
      </c>
      <c r="F44" s="136">
        <f>F45+F55+F58+F60+F64+F66+F69+F71</f>
        <v>2149</v>
      </c>
      <c r="G44" s="136">
        <f>G45+G55+G58+G60+G64+G66+G69+G71+G73</f>
        <v>3287.5000000000005</v>
      </c>
      <c r="H44" s="134"/>
      <c r="I44" s="134"/>
      <c r="J44" s="134"/>
      <c r="K44" s="134"/>
      <c r="L44" s="134"/>
      <c r="M44" s="134"/>
      <c r="N44" s="134"/>
      <c r="O44" s="134"/>
      <c r="P44" s="134"/>
      <c r="Q44" s="134"/>
    </row>
    <row r="45" spans="1:17" ht="13.5">
      <c r="A45" s="151" t="s">
        <v>126</v>
      </c>
      <c r="B45" s="142"/>
      <c r="C45" s="142"/>
      <c r="D45" s="149">
        <f>D46+D47+D48+D49+D50+D51+D53+D54+D52</f>
        <v>5642.400000000001</v>
      </c>
      <c r="E45" s="142"/>
      <c r="F45" s="149">
        <f>F48+F49</f>
        <v>1782</v>
      </c>
      <c r="G45" s="140">
        <f aca="true" t="shared" si="2" ref="G45:G76">B45+C45+D45+E45+F45</f>
        <v>7424.400000000001</v>
      </c>
      <c r="H45" s="134"/>
      <c r="I45" s="134"/>
      <c r="J45" s="134"/>
      <c r="K45" s="134"/>
      <c r="L45" s="134"/>
      <c r="M45" s="134"/>
      <c r="N45" s="134"/>
      <c r="O45" s="134"/>
      <c r="P45" s="134"/>
      <c r="Q45" s="134"/>
    </row>
    <row r="46" spans="1:17" ht="63.75">
      <c r="A46" s="74" t="s">
        <v>127</v>
      </c>
      <c r="B46" s="142"/>
      <c r="C46" s="142"/>
      <c r="D46" s="142">
        <v>350</v>
      </c>
      <c r="E46" s="142"/>
      <c r="F46" s="142"/>
      <c r="G46" s="143">
        <f t="shared" si="2"/>
        <v>350</v>
      </c>
      <c r="H46" s="134"/>
      <c r="I46" s="134"/>
      <c r="J46" s="134"/>
      <c r="K46" s="134"/>
      <c r="L46" s="134"/>
      <c r="M46" s="134"/>
      <c r="N46" s="134"/>
      <c r="O46" s="134"/>
      <c r="P46" s="134"/>
      <c r="Q46" s="134"/>
    </row>
    <row r="47" spans="1:17" ht="12.75">
      <c r="A47" s="152" t="s">
        <v>128</v>
      </c>
      <c r="B47" s="142"/>
      <c r="C47" s="142"/>
      <c r="D47" s="142">
        <v>371</v>
      </c>
      <c r="E47" s="142"/>
      <c r="F47" s="142"/>
      <c r="G47" s="143">
        <f t="shared" si="2"/>
        <v>371</v>
      </c>
      <c r="H47" s="134"/>
      <c r="I47" s="134"/>
      <c r="J47" s="134"/>
      <c r="K47" s="134"/>
      <c r="L47" s="134"/>
      <c r="M47" s="134"/>
      <c r="N47" s="134"/>
      <c r="O47" s="134"/>
      <c r="P47" s="134"/>
      <c r="Q47" s="134"/>
    </row>
    <row r="48" spans="1:17" ht="38.25">
      <c r="A48" s="74" t="s">
        <v>155</v>
      </c>
      <c r="B48" s="142"/>
      <c r="C48" s="142"/>
      <c r="D48" s="142">
        <f>1650-1400</f>
        <v>250</v>
      </c>
      <c r="E48" s="142"/>
      <c r="F48" s="142">
        <v>1400</v>
      </c>
      <c r="G48" s="143">
        <f t="shared" si="2"/>
        <v>1650</v>
      </c>
      <c r="H48" s="134"/>
      <c r="I48" s="134"/>
      <c r="J48" s="134"/>
      <c r="K48" s="134"/>
      <c r="L48" s="134"/>
      <c r="M48" s="134"/>
      <c r="N48" s="134"/>
      <c r="O48" s="134"/>
      <c r="P48" s="134"/>
      <c r="Q48" s="134"/>
    </row>
    <row r="49" spans="1:17" ht="25.5">
      <c r="A49" s="73" t="s">
        <v>129</v>
      </c>
      <c r="B49" s="142"/>
      <c r="C49" s="142"/>
      <c r="D49" s="142">
        <f>440-382</f>
        <v>58</v>
      </c>
      <c r="E49" s="142"/>
      <c r="F49" s="142">
        <v>382</v>
      </c>
      <c r="G49" s="143">
        <f t="shared" si="2"/>
        <v>440</v>
      </c>
      <c r="H49" s="134"/>
      <c r="I49" s="134"/>
      <c r="J49" s="134"/>
      <c r="K49" s="134"/>
      <c r="L49" s="134"/>
      <c r="M49" s="134"/>
      <c r="N49" s="134"/>
      <c r="O49" s="134"/>
      <c r="P49" s="134"/>
      <c r="Q49" s="134"/>
    </row>
    <row r="50" spans="1:17" ht="25.5">
      <c r="A50" s="73" t="s">
        <v>130</v>
      </c>
      <c r="B50" s="142"/>
      <c r="C50" s="142"/>
      <c r="D50" s="142">
        <v>1928</v>
      </c>
      <c r="E50" s="142"/>
      <c r="F50" s="142"/>
      <c r="G50" s="143">
        <f t="shared" si="2"/>
        <v>1928</v>
      </c>
      <c r="H50" s="134"/>
      <c r="I50" s="134"/>
      <c r="J50" s="134"/>
      <c r="K50" s="134"/>
      <c r="L50" s="134"/>
      <c r="M50" s="134"/>
      <c r="N50" s="134"/>
      <c r="O50" s="134"/>
      <c r="P50" s="134"/>
      <c r="Q50" s="134"/>
    </row>
    <row r="51" spans="1:17" ht="25.5">
      <c r="A51" s="73" t="s">
        <v>131</v>
      </c>
      <c r="B51" s="142"/>
      <c r="C51" s="142"/>
      <c r="D51" s="142">
        <v>1350</v>
      </c>
      <c r="E51" s="142"/>
      <c r="F51" s="142"/>
      <c r="G51" s="143">
        <f t="shared" si="2"/>
        <v>1350</v>
      </c>
      <c r="H51" s="134"/>
      <c r="I51" s="134"/>
      <c r="J51" s="134"/>
      <c r="K51" s="134"/>
      <c r="L51" s="134"/>
      <c r="M51" s="134"/>
      <c r="N51" s="134"/>
      <c r="O51" s="134"/>
      <c r="P51" s="134"/>
      <c r="Q51" s="134"/>
    </row>
    <row r="52" spans="1:17" ht="25.5">
      <c r="A52" s="73" t="s">
        <v>132</v>
      </c>
      <c r="B52" s="142"/>
      <c r="C52" s="142"/>
      <c r="D52" s="142">
        <v>634.8</v>
      </c>
      <c r="E52" s="142"/>
      <c r="F52" s="142"/>
      <c r="G52" s="143">
        <f t="shared" si="2"/>
        <v>634.8</v>
      </c>
      <c r="H52" s="134"/>
      <c r="I52" s="134"/>
      <c r="J52" s="134"/>
      <c r="K52" s="134"/>
      <c r="L52" s="134"/>
      <c r="M52" s="134"/>
      <c r="N52" s="134"/>
      <c r="O52" s="134"/>
      <c r="P52" s="134"/>
      <c r="Q52" s="134"/>
    </row>
    <row r="53" spans="1:17" ht="63.75">
      <c r="A53" s="73" t="s">
        <v>133</v>
      </c>
      <c r="B53" s="142"/>
      <c r="C53" s="142"/>
      <c r="D53" s="142">
        <v>490</v>
      </c>
      <c r="E53" s="142"/>
      <c r="F53" s="142"/>
      <c r="G53" s="143">
        <f t="shared" si="2"/>
        <v>490</v>
      </c>
      <c r="H53" s="134"/>
      <c r="I53" s="134"/>
      <c r="J53" s="134"/>
      <c r="K53" s="134"/>
      <c r="L53" s="134"/>
      <c r="M53" s="134"/>
      <c r="N53" s="134"/>
      <c r="O53" s="134"/>
      <c r="P53" s="134"/>
      <c r="Q53" s="134"/>
    </row>
    <row r="54" spans="1:17" ht="51">
      <c r="A54" s="73" t="s">
        <v>134</v>
      </c>
      <c r="B54" s="142"/>
      <c r="C54" s="142"/>
      <c r="D54" s="142">
        <f>310.4-50+51.2-101</f>
        <v>210.59999999999997</v>
      </c>
      <c r="E54" s="142"/>
      <c r="F54" s="142"/>
      <c r="G54" s="143">
        <f t="shared" si="2"/>
        <v>210.59999999999997</v>
      </c>
      <c r="H54" s="134"/>
      <c r="I54" s="134"/>
      <c r="J54" s="134"/>
      <c r="K54" s="134"/>
      <c r="L54" s="134"/>
      <c r="M54" s="134"/>
      <c r="N54" s="134"/>
      <c r="O54" s="134"/>
      <c r="P54" s="134"/>
      <c r="Q54" s="134"/>
    </row>
    <row r="55" spans="1:17" ht="27">
      <c r="A55" s="151" t="s">
        <v>135</v>
      </c>
      <c r="B55" s="142"/>
      <c r="C55" s="142"/>
      <c r="D55" s="149"/>
      <c r="E55" s="149">
        <f>E56+E57</f>
        <v>0</v>
      </c>
      <c r="F55" s="149">
        <f>F56+F57</f>
        <v>367</v>
      </c>
      <c r="G55" s="153">
        <f t="shared" si="2"/>
        <v>367</v>
      </c>
      <c r="H55" s="134"/>
      <c r="I55" s="134"/>
      <c r="J55" s="134"/>
      <c r="K55" s="134"/>
      <c r="L55" s="134"/>
      <c r="M55" s="134"/>
      <c r="N55" s="134"/>
      <c r="O55" s="134"/>
      <c r="P55" s="134"/>
      <c r="Q55" s="134"/>
    </row>
    <row r="56" spans="1:17" ht="25.5">
      <c r="A56" s="73" t="s">
        <v>136</v>
      </c>
      <c r="B56" s="142"/>
      <c r="C56" s="142"/>
      <c r="D56" s="142"/>
      <c r="E56" s="142"/>
      <c r="F56" s="142">
        <v>200</v>
      </c>
      <c r="G56" s="143">
        <f t="shared" si="2"/>
        <v>200</v>
      </c>
      <c r="H56" s="134"/>
      <c r="I56" s="134"/>
      <c r="J56" s="134"/>
      <c r="K56" s="134"/>
      <c r="L56" s="134"/>
      <c r="M56" s="134"/>
      <c r="N56" s="134"/>
      <c r="O56" s="134"/>
      <c r="P56" s="134"/>
      <c r="Q56" s="134"/>
    </row>
    <row r="57" spans="1:17" ht="25.5">
      <c r="A57" s="152" t="s">
        <v>137</v>
      </c>
      <c r="B57" s="142"/>
      <c r="C57" s="142"/>
      <c r="D57" s="142"/>
      <c r="E57" s="142"/>
      <c r="F57" s="142">
        <v>167</v>
      </c>
      <c r="G57" s="143">
        <f t="shared" si="2"/>
        <v>167</v>
      </c>
      <c r="H57" s="134"/>
      <c r="I57" s="134"/>
      <c r="J57" s="134"/>
      <c r="K57" s="134"/>
      <c r="L57" s="134"/>
      <c r="M57" s="134"/>
      <c r="N57" s="134"/>
      <c r="O57" s="134"/>
      <c r="P57" s="134"/>
      <c r="Q57" s="134"/>
    </row>
    <row r="58" spans="1:17" ht="40.5">
      <c r="A58" s="154" t="s">
        <v>138</v>
      </c>
      <c r="B58" s="149">
        <f>B59</f>
        <v>-1400</v>
      </c>
      <c r="C58" s="142"/>
      <c r="D58" s="142"/>
      <c r="E58" s="142"/>
      <c r="F58" s="142"/>
      <c r="G58" s="140">
        <f t="shared" si="2"/>
        <v>-1400</v>
      </c>
      <c r="H58" s="134"/>
      <c r="I58" s="134"/>
      <c r="J58" s="134"/>
      <c r="K58" s="134"/>
      <c r="L58" s="134"/>
      <c r="M58" s="134"/>
      <c r="N58" s="134"/>
      <c r="O58" s="134"/>
      <c r="P58" s="134"/>
      <c r="Q58" s="134"/>
    </row>
    <row r="59" spans="1:17" ht="51">
      <c r="A59" s="53" t="s">
        <v>139</v>
      </c>
      <c r="B59" s="142">
        <v>-1400</v>
      </c>
      <c r="C59" s="142"/>
      <c r="D59" s="142"/>
      <c r="E59" s="142"/>
      <c r="F59" s="142"/>
      <c r="G59" s="143">
        <f t="shared" si="2"/>
        <v>-1400</v>
      </c>
      <c r="H59" s="134"/>
      <c r="I59" s="134"/>
      <c r="J59" s="134"/>
      <c r="K59" s="134"/>
      <c r="L59" s="134"/>
      <c r="M59" s="134"/>
      <c r="N59" s="134"/>
      <c r="O59" s="134"/>
      <c r="P59" s="134"/>
      <c r="Q59" s="134"/>
    </row>
    <row r="60" spans="1:17" ht="13.5">
      <c r="A60" s="155" t="s">
        <v>140</v>
      </c>
      <c r="B60" s="149">
        <f>B61+B62+B63</f>
        <v>-425</v>
      </c>
      <c r="C60" s="142"/>
      <c r="D60" s="142"/>
      <c r="E60" s="142"/>
      <c r="F60" s="142"/>
      <c r="G60" s="140">
        <f t="shared" si="2"/>
        <v>-425</v>
      </c>
      <c r="H60" s="134"/>
      <c r="I60" s="134"/>
      <c r="J60" s="134"/>
      <c r="K60" s="134"/>
      <c r="L60" s="134"/>
      <c r="M60" s="134"/>
      <c r="N60" s="134"/>
      <c r="O60" s="134"/>
      <c r="P60" s="134"/>
      <c r="Q60" s="134"/>
    </row>
    <row r="61" spans="1:17" ht="25.5">
      <c r="A61" s="53" t="s">
        <v>141</v>
      </c>
      <c r="B61" s="142">
        <v>-400</v>
      </c>
      <c r="C61" s="142"/>
      <c r="D61" s="142"/>
      <c r="E61" s="142"/>
      <c r="F61" s="142"/>
      <c r="G61" s="143">
        <f t="shared" si="2"/>
        <v>-400</v>
      </c>
      <c r="H61" s="134"/>
      <c r="I61" s="134"/>
      <c r="J61" s="134"/>
      <c r="K61" s="134"/>
      <c r="L61" s="134"/>
      <c r="M61" s="134"/>
      <c r="N61" s="134"/>
      <c r="O61" s="134"/>
      <c r="P61" s="134"/>
      <c r="Q61" s="134"/>
    </row>
    <row r="62" spans="1:17" ht="25.5">
      <c r="A62" s="53" t="s">
        <v>142</v>
      </c>
      <c r="B62" s="142">
        <v>-40</v>
      </c>
      <c r="C62" s="142"/>
      <c r="D62" s="142"/>
      <c r="E62" s="142"/>
      <c r="F62" s="142"/>
      <c r="G62" s="143">
        <f t="shared" si="2"/>
        <v>-40</v>
      </c>
      <c r="H62" s="134"/>
      <c r="I62" s="134"/>
      <c r="J62" s="134"/>
      <c r="K62" s="134"/>
      <c r="L62" s="134"/>
      <c r="M62" s="134"/>
      <c r="N62" s="134"/>
      <c r="O62" s="134"/>
      <c r="P62" s="134"/>
      <c r="Q62" s="134"/>
    </row>
    <row r="63" spans="1:17" ht="38.25">
      <c r="A63" s="53" t="s">
        <v>143</v>
      </c>
      <c r="B63" s="142">
        <v>15</v>
      </c>
      <c r="C63" s="142"/>
      <c r="D63" s="142"/>
      <c r="E63" s="142"/>
      <c r="F63" s="142"/>
      <c r="G63" s="143">
        <f t="shared" si="2"/>
        <v>15</v>
      </c>
      <c r="H63" s="134"/>
      <c r="I63" s="134"/>
      <c r="J63" s="134"/>
      <c r="K63" s="134"/>
      <c r="L63" s="134"/>
      <c r="M63" s="134"/>
      <c r="N63" s="134"/>
      <c r="O63" s="134"/>
      <c r="P63" s="134"/>
      <c r="Q63" s="134"/>
    </row>
    <row r="64" spans="1:17" ht="27">
      <c r="A64" s="155" t="s">
        <v>144</v>
      </c>
      <c r="B64" s="149">
        <f>B65</f>
        <v>-101</v>
      </c>
      <c r="C64" s="142"/>
      <c r="D64" s="142"/>
      <c r="E64" s="142"/>
      <c r="F64" s="142"/>
      <c r="G64" s="140">
        <f t="shared" si="2"/>
        <v>-101</v>
      </c>
      <c r="H64" s="134"/>
      <c r="I64" s="134"/>
      <c r="J64" s="134"/>
      <c r="K64" s="134"/>
      <c r="L64" s="134"/>
      <c r="M64" s="134"/>
      <c r="N64" s="134"/>
      <c r="O64" s="134"/>
      <c r="P64" s="134"/>
      <c r="Q64" s="134"/>
    </row>
    <row r="65" spans="1:17" ht="25.5">
      <c r="A65" s="53" t="s">
        <v>145</v>
      </c>
      <c r="B65" s="142">
        <v>-101</v>
      </c>
      <c r="C65" s="142"/>
      <c r="D65" s="142"/>
      <c r="E65" s="142"/>
      <c r="F65" s="142"/>
      <c r="G65" s="143">
        <f t="shared" si="2"/>
        <v>-101</v>
      </c>
      <c r="H65" s="134"/>
      <c r="I65" s="134"/>
      <c r="J65" s="134"/>
      <c r="K65" s="134"/>
      <c r="L65" s="134"/>
      <c r="M65" s="134"/>
      <c r="N65" s="134"/>
      <c r="O65" s="134"/>
      <c r="P65" s="134"/>
      <c r="Q65" s="134"/>
    </row>
    <row r="66" spans="1:17" ht="54">
      <c r="A66" s="155" t="s">
        <v>146</v>
      </c>
      <c r="B66" s="149">
        <f>B67+B68</f>
        <v>-624.5</v>
      </c>
      <c r="C66" s="142"/>
      <c r="D66" s="142"/>
      <c r="E66" s="142"/>
      <c r="F66" s="142"/>
      <c r="G66" s="140">
        <f t="shared" si="2"/>
        <v>-624.5</v>
      </c>
      <c r="H66" s="134"/>
      <c r="I66" s="134"/>
      <c r="J66" s="134"/>
      <c r="K66" s="134"/>
      <c r="L66" s="134"/>
      <c r="M66" s="134"/>
      <c r="N66" s="134"/>
      <c r="O66" s="134"/>
      <c r="P66" s="134"/>
      <c r="Q66" s="134"/>
    </row>
    <row r="67" spans="1:17" ht="38.25">
      <c r="A67" s="53" t="s">
        <v>147</v>
      </c>
      <c r="B67" s="142">
        <v>-174.5</v>
      </c>
      <c r="C67" s="142"/>
      <c r="D67" s="142"/>
      <c r="E67" s="142"/>
      <c r="F67" s="142"/>
      <c r="G67" s="143">
        <f t="shared" si="2"/>
        <v>-174.5</v>
      </c>
      <c r="H67" s="134"/>
      <c r="I67" s="134"/>
      <c r="J67" s="134"/>
      <c r="K67" s="134"/>
      <c r="L67" s="134"/>
      <c r="M67" s="134"/>
      <c r="N67" s="134"/>
      <c r="O67" s="134"/>
      <c r="P67" s="134"/>
      <c r="Q67" s="134"/>
    </row>
    <row r="68" spans="1:17" ht="38.25">
      <c r="A68" s="53" t="s">
        <v>148</v>
      </c>
      <c r="B68" s="142">
        <v>-450</v>
      </c>
      <c r="C68" s="142"/>
      <c r="D68" s="142"/>
      <c r="E68" s="142"/>
      <c r="F68" s="142"/>
      <c r="G68" s="143">
        <f t="shared" si="2"/>
        <v>-450</v>
      </c>
      <c r="H68" s="134"/>
      <c r="I68" s="134"/>
      <c r="J68" s="134"/>
      <c r="K68" s="134"/>
      <c r="L68" s="134"/>
      <c r="M68" s="134"/>
      <c r="N68" s="134"/>
      <c r="O68" s="134"/>
      <c r="P68" s="134"/>
      <c r="Q68" s="134"/>
    </row>
    <row r="69" spans="1:17" ht="40.5">
      <c r="A69" s="155" t="s">
        <v>149</v>
      </c>
      <c r="B69" s="149">
        <f>B70</f>
        <v>-2000</v>
      </c>
      <c r="C69" s="142"/>
      <c r="D69" s="142"/>
      <c r="E69" s="142"/>
      <c r="F69" s="142"/>
      <c r="G69" s="140">
        <f t="shared" si="2"/>
        <v>-2000</v>
      </c>
      <c r="H69" s="134"/>
      <c r="I69" s="134"/>
      <c r="J69" s="134"/>
      <c r="K69" s="134"/>
      <c r="L69" s="134"/>
      <c r="M69" s="134"/>
      <c r="N69" s="134"/>
      <c r="O69" s="134"/>
      <c r="P69" s="134"/>
      <c r="Q69" s="134"/>
    </row>
    <row r="70" spans="1:17" ht="12.75">
      <c r="A70" s="53" t="s">
        <v>150</v>
      </c>
      <c r="B70" s="142">
        <v>-2000</v>
      </c>
      <c r="C70" s="142"/>
      <c r="D70" s="142"/>
      <c r="E70" s="142"/>
      <c r="F70" s="142"/>
      <c r="G70" s="143">
        <f t="shared" si="2"/>
        <v>-2000</v>
      </c>
      <c r="H70" s="134"/>
      <c r="I70" s="134"/>
      <c r="J70" s="134"/>
      <c r="K70" s="134"/>
      <c r="L70" s="134"/>
      <c r="M70" s="134"/>
      <c r="N70" s="134"/>
      <c r="O70" s="134"/>
      <c r="P70" s="134"/>
      <c r="Q70" s="134"/>
    </row>
    <row r="71" spans="1:17" ht="40.5">
      <c r="A71" s="155" t="s">
        <v>151</v>
      </c>
      <c r="B71" s="149">
        <f>B72</f>
        <v>-54.4</v>
      </c>
      <c r="C71" s="142"/>
      <c r="D71" s="142"/>
      <c r="E71" s="142"/>
      <c r="F71" s="142"/>
      <c r="G71" s="140">
        <f t="shared" si="2"/>
        <v>-54.4</v>
      </c>
      <c r="H71" s="134"/>
      <c r="I71" s="134"/>
      <c r="J71" s="134"/>
      <c r="K71" s="134"/>
      <c r="L71" s="134"/>
      <c r="M71" s="134"/>
      <c r="N71" s="134"/>
      <c r="O71" s="134"/>
      <c r="P71" s="134"/>
      <c r="Q71" s="134"/>
    </row>
    <row r="72" spans="1:17" ht="90" thickBot="1">
      <c r="A72" s="211" t="s">
        <v>152</v>
      </c>
      <c r="B72" s="212">
        <v>-54.4</v>
      </c>
      <c r="C72" s="212"/>
      <c r="D72" s="212"/>
      <c r="E72" s="212"/>
      <c r="F72" s="212"/>
      <c r="G72" s="213">
        <f t="shared" si="2"/>
        <v>-54.4</v>
      </c>
      <c r="H72" s="134"/>
      <c r="I72" s="134"/>
      <c r="J72" s="134"/>
      <c r="K72" s="134"/>
      <c r="L72" s="134"/>
      <c r="M72" s="134"/>
      <c r="N72" s="134"/>
      <c r="O72" s="134"/>
      <c r="P72" s="134"/>
      <c r="Q72" s="134"/>
    </row>
    <row r="73" spans="1:17" ht="26.25" thickBot="1">
      <c r="A73" s="217" t="s">
        <v>300</v>
      </c>
      <c r="B73" s="218">
        <v>101</v>
      </c>
      <c r="C73" s="219"/>
      <c r="D73" s="219"/>
      <c r="E73" s="219"/>
      <c r="F73" s="219"/>
      <c r="G73" s="220">
        <f t="shared" si="2"/>
        <v>101</v>
      </c>
      <c r="H73" s="134"/>
      <c r="I73" s="134"/>
      <c r="J73" s="134"/>
      <c r="K73" s="134"/>
      <c r="L73" s="134"/>
      <c r="M73" s="134"/>
      <c r="N73" s="134"/>
      <c r="O73" s="134"/>
      <c r="P73" s="134"/>
      <c r="Q73" s="134"/>
    </row>
    <row r="74" spans="1:17" ht="25.5">
      <c r="A74" s="214" t="s">
        <v>153</v>
      </c>
      <c r="B74" s="215">
        <f>B75</f>
        <v>802.9</v>
      </c>
      <c r="C74" s="215">
        <f>C75</f>
        <v>0</v>
      </c>
      <c r="D74" s="215">
        <f>D75</f>
        <v>0</v>
      </c>
      <c r="E74" s="215">
        <f>E75</f>
        <v>0</v>
      </c>
      <c r="F74" s="215">
        <f>F75</f>
        <v>0</v>
      </c>
      <c r="G74" s="216">
        <f t="shared" si="2"/>
        <v>802.9</v>
      </c>
      <c r="H74" s="134"/>
      <c r="I74" s="134"/>
      <c r="J74" s="134"/>
      <c r="K74" s="134"/>
      <c r="L74" s="134"/>
      <c r="M74" s="134"/>
      <c r="N74" s="134"/>
      <c r="O74" s="134"/>
      <c r="P74" s="134"/>
      <c r="Q74" s="134"/>
    </row>
    <row r="75" spans="1:17" ht="12.75">
      <c r="A75" s="157" t="s">
        <v>154</v>
      </c>
      <c r="B75" s="142">
        <v>802.9</v>
      </c>
      <c r="C75" s="142"/>
      <c r="D75" s="142"/>
      <c r="E75" s="142"/>
      <c r="F75" s="142"/>
      <c r="G75" s="153">
        <f t="shared" si="2"/>
        <v>802.9</v>
      </c>
      <c r="H75" s="134"/>
      <c r="I75" s="134"/>
      <c r="J75" s="134"/>
      <c r="K75" s="134"/>
      <c r="L75" s="134"/>
      <c r="M75" s="134"/>
      <c r="N75" s="134"/>
      <c r="O75" s="134"/>
      <c r="P75" s="134"/>
      <c r="Q75" s="134"/>
    </row>
    <row r="76" spans="1:17" ht="12.75">
      <c r="A76" s="158" t="s">
        <v>673</v>
      </c>
      <c r="B76" s="156">
        <f>B6+B29+B44+B74</f>
        <v>13782.2</v>
      </c>
      <c r="C76" s="156">
        <f>C6+C29+C44+C74</f>
        <v>-10</v>
      </c>
      <c r="D76" s="156">
        <f>D6+D29+D44+D74</f>
        <v>15008.600000000002</v>
      </c>
      <c r="E76" s="156">
        <f>E6+E29+E44+E74</f>
        <v>0</v>
      </c>
      <c r="F76" s="156">
        <f>F6+F29+F44+F74</f>
        <v>10189.599999999999</v>
      </c>
      <c r="G76" s="153">
        <f t="shared" si="2"/>
        <v>38970.4</v>
      </c>
      <c r="H76" s="159"/>
      <c r="I76" s="137"/>
      <c r="J76" s="134"/>
      <c r="K76" s="134"/>
      <c r="L76" s="134"/>
      <c r="M76" s="134"/>
      <c r="N76" s="134"/>
      <c r="O76" s="134"/>
      <c r="P76" s="134"/>
      <c r="Q76" s="134"/>
    </row>
    <row r="77" spans="1:17" ht="12.75">
      <c r="A77" s="160"/>
      <c r="B77" s="161"/>
      <c r="C77" s="160"/>
      <c r="D77" s="160"/>
      <c r="E77" s="160"/>
      <c r="F77" s="160"/>
      <c r="G77" s="162"/>
      <c r="H77" s="134"/>
      <c r="I77" s="134"/>
      <c r="J77" s="134"/>
      <c r="K77" s="134"/>
      <c r="L77" s="134"/>
      <c r="M77" s="134"/>
      <c r="N77" s="134"/>
      <c r="O77" s="134"/>
      <c r="P77" s="134"/>
      <c r="Q77" s="134"/>
    </row>
    <row r="78" spans="1:17" ht="12.75">
      <c r="A78" s="160"/>
      <c r="B78" s="160"/>
      <c r="C78" s="160"/>
      <c r="D78" s="160"/>
      <c r="E78" s="160"/>
      <c r="F78" s="160"/>
      <c r="G78" s="162"/>
      <c r="H78" s="134"/>
      <c r="I78" s="134"/>
      <c r="J78" s="134"/>
      <c r="K78" s="134"/>
      <c r="L78" s="134"/>
      <c r="M78" s="134"/>
      <c r="N78" s="134"/>
      <c r="O78" s="134"/>
      <c r="P78" s="134"/>
      <c r="Q78" s="134"/>
    </row>
    <row r="79" spans="1:17" ht="12.75">
      <c r="A79" s="160"/>
      <c r="B79" s="160"/>
      <c r="C79" s="160"/>
      <c r="D79" s="160"/>
      <c r="E79" s="160"/>
      <c r="F79" s="160"/>
      <c r="G79" s="162"/>
      <c r="H79" s="134"/>
      <c r="I79" s="134"/>
      <c r="J79" s="134"/>
      <c r="K79" s="134"/>
      <c r="L79" s="134"/>
      <c r="M79" s="134"/>
      <c r="N79" s="134"/>
      <c r="O79" s="134"/>
      <c r="P79" s="134"/>
      <c r="Q79" s="134"/>
    </row>
    <row r="80" spans="1:17" ht="12.75">
      <c r="A80" s="160"/>
      <c r="B80" s="160"/>
      <c r="C80" s="160"/>
      <c r="D80" s="160"/>
      <c r="E80" s="160"/>
      <c r="F80" s="160"/>
      <c r="G80" s="162"/>
      <c r="H80" s="134"/>
      <c r="I80" s="134"/>
      <c r="J80" s="134"/>
      <c r="K80" s="134"/>
      <c r="L80" s="134"/>
      <c r="M80" s="134"/>
      <c r="N80" s="134"/>
      <c r="O80" s="134"/>
      <c r="P80" s="134"/>
      <c r="Q80" s="134"/>
    </row>
    <row r="81" spans="1:17" ht="12.75">
      <c r="A81" s="160"/>
      <c r="B81" s="160"/>
      <c r="C81" s="160"/>
      <c r="D81" s="160"/>
      <c r="E81" s="160"/>
      <c r="F81" s="160"/>
      <c r="G81" s="162"/>
      <c r="H81" s="134"/>
      <c r="I81" s="134"/>
      <c r="J81" s="134"/>
      <c r="K81" s="134"/>
      <c r="L81" s="134"/>
      <c r="M81" s="134"/>
      <c r="N81" s="134"/>
      <c r="O81" s="134"/>
      <c r="P81" s="134"/>
      <c r="Q81" s="134"/>
    </row>
    <row r="82" spans="1:17" ht="12.75">
      <c r="A82" s="160"/>
      <c r="B82" s="160"/>
      <c r="C82" s="160"/>
      <c r="D82" s="160"/>
      <c r="E82" s="160"/>
      <c r="F82" s="160"/>
      <c r="G82" s="162"/>
      <c r="H82" s="134"/>
      <c r="I82" s="134"/>
      <c r="J82" s="134"/>
      <c r="K82" s="134"/>
      <c r="L82" s="134"/>
      <c r="M82" s="134"/>
      <c r="N82" s="134"/>
      <c r="O82" s="134"/>
      <c r="P82" s="134"/>
      <c r="Q82" s="134"/>
    </row>
    <row r="83" spans="1:17" ht="12.75">
      <c r="A83" s="160"/>
      <c r="B83" s="160"/>
      <c r="C83" s="160"/>
      <c r="D83" s="160"/>
      <c r="E83" s="160"/>
      <c r="F83" s="160"/>
      <c r="G83" s="162"/>
      <c r="H83" s="134"/>
      <c r="I83" s="134"/>
      <c r="J83" s="134"/>
      <c r="K83" s="134"/>
      <c r="L83" s="134"/>
      <c r="M83" s="134"/>
      <c r="N83" s="134"/>
      <c r="O83" s="134"/>
      <c r="P83" s="134"/>
      <c r="Q83" s="134"/>
    </row>
    <row r="84" spans="1:17" ht="12.75">
      <c r="A84" s="160"/>
      <c r="B84" s="160"/>
      <c r="C84" s="160"/>
      <c r="D84" s="160"/>
      <c r="E84" s="160"/>
      <c r="F84" s="160"/>
      <c r="G84" s="162"/>
      <c r="H84" s="134"/>
      <c r="I84" s="134"/>
      <c r="J84" s="134"/>
      <c r="K84" s="134"/>
      <c r="L84" s="134"/>
      <c r="M84" s="134"/>
      <c r="N84" s="134"/>
      <c r="O84" s="134"/>
      <c r="P84" s="134"/>
      <c r="Q84" s="134"/>
    </row>
    <row r="85" spans="1:17" ht="12.75">
      <c r="A85" s="160"/>
      <c r="B85" s="160"/>
      <c r="C85" s="160"/>
      <c r="D85" s="160"/>
      <c r="E85" s="160"/>
      <c r="F85" s="160"/>
      <c r="G85" s="162"/>
      <c r="H85" s="134"/>
      <c r="I85" s="134"/>
      <c r="J85" s="134"/>
      <c r="K85" s="134"/>
      <c r="L85" s="134"/>
      <c r="M85" s="134"/>
      <c r="N85" s="134"/>
      <c r="O85" s="134"/>
      <c r="P85" s="134"/>
      <c r="Q85" s="134"/>
    </row>
    <row r="86" spans="1:17" ht="12.75">
      <c r="A86" s="160"/>
      <c r="B86" s="160"/>
      <c r="C86" s="160"/>
      <c r="D86" s="160"/>
      <c r="E86" s="160"/>
      <c r="F86" s="160"/>
      <c r="G86" s="160"/>
      <c r="H86" s="134"/>
      <c r="I86" s="134"/>
      <c r="J86" s="134"/>
      <c r="K86" s="134"/>
      <c r="L86" s="134"/>
      <c r="M86" s="134"/>
      <c r="N86" s="134"/>
      <c r="O86" s="134"/>
      <c r="P86" s="134"/>
      <c r="Q86" s="134"/>
    </row>
    <row r="87" spans="1:17" ht="12.75">
      <c r="A87" s="160"/>
      <c r="B87" s="160"/>
      <c r="C87" s="160"/>
      <c r="D87" s="160"/>
      <c r="E87" s="160"/>
      <c r="F87" s="160"/>
      <c r="G87" s="160"/>
      <c r="H87" s="134"/>
      <c r="I87" s="134"/>
      <c r="J87" s="134"/>
      <c r="K87" s="134"/>
      <c r="L87" s="134"/>
      <c r="M87" s="134"/>
      <c r="N87" s="134"/>
      <c r="O87" s="134"/>
      <c r="P87" s="134"/>
      <c r="Q87" s="134"/>
    </row>
    <row r="88" spans="1:17" ht="12.75">
      <c r="A88" s="160"/>
      <c r="B88" s="160"/>
      <c r="C88" s="160"/>
      <c r="D88" s="160"/>
      <c r="E88" s="160"/>
      <c r="F88" s="160"/>
      <c r="G88" s="160"/>
      <c r="H88" s="134"/>
      <c r="I88" s="134"/>
      <c r="J88" s="134"/>
      <c r="K88" s="134"/>
      <c r="L88" s="134"/>
      <c r="M88" s="134"/>
      <c r="N88" s="134"/>
      <c r="O88" s="134"/>
      <c r="P88" s="134"/>
      <c r="Q88" s="134"/>
    </row>
    <row r="89" spans="1:17" ht="12.75">
      <c r="A89" s="160"/>
      <c r="B89" s="160"/>
      <c r="C89" s="160"/>
      <c r="D89" s="160"/>
      <c r="E89" s="160"/>
      <c r="F89" s="160"/>
      <c r="G89" s="160"/>
      <c r="H89" s="134"/>
      <c r="I89" s="134"/>
      <c r="J89" s="134"/>
      <c r="K89" s="134"/>
      <c r="L89" s="134"/>
      <c r="M89" s="134"/>
      <c r="N89" s="134"/>
      <c r="O89" s="134"/>
      <c r="P89" s="134"/>
      <c r="Q89" s="134"/>
    </row>
    <row r="90" spans="1:17" ht="12.75">
      <c r="A90" s="160"/>
      <c r="B90" s="160"/>
      <c r="C90" s="160"/>
      <c r="D90" s="160"/>
      <c r="E90" s="160"/>
      <c r="F90" s="160"/>
      <c r="G90" s="160"/>
      <c r="H90" s="134"/>
      <c r="I90" s="134"/>
      <c r="J90" s="134"/>
      <c r="K90" s="134"/>
      <c r="L90" s="134"/>
      <c r="M90" s="134"/>
      <c r="N90" s="134"/>
      <c r="O90" s="134"/>
      <c r="P90" s="134"/>
      <c r="Q90" s="134"/>
    </row>
    <row r="91" spans="1:17" ht="12.75">
      <c r="A91" s="160"/>
      <c r="B91" s="160"/>
      <c r="C91" s="160"/>
      <c r="D91" s="160"/>
      <c r="E91" s="160"/>
      <c r="F91" s="160"/>
      <c r="G91" s="160"/>
      <c r="H91" s="134"/>
      <c r="I91" s="134"/>
      <c r="J91" s="134"/>
      <c r="K91" s="134"/>
      <c r="L91" s="134"/>
      <c r="M91" s="134"/>
      <c r="N91" s="134"/>
      <c r="O91" s="134"/>
      <c r="P91" s="134"/>
      <c r="Q91" s="134"/>
    </row>
    <row r="92" spans="1:17" ht="12.75">
      <c r="A92" s="160"/>
      <c r="B92" s="160"/>
      <c r="C92" s="160"/>
      <c r="D92" s="160"/>
      <c r="E92" s="160"/>
      <c r="F92" s="160"/>
      <c r="G92" s="160"/>
      <c r="H92" s="134"/>
      <c r="I92" s="134"/>
      <c r="J92" s="134"/>
      <c r="K92" s="134"/>
      <c r="L92" s="134"/>
      <c r="M92" s="134"/>
      <c r="N92" s="134"/>
      <c r="O92" s="134"/>
      <c r="P92" s="134"/>
      <c r="Q92" s="134"/>
    </row>
    <row r="93" spans="1:17" ht="12.75">
      <c r="A93" s="160"/>
      <c r="B93" s="160"/>
      <c r="C93" s="160"/>
      <c r="D93" s="160"/>
      <c r="E93" s="160"/>
      <c r="F93" s="160"/>
      <c r="G93" s="160"/>
      <c r="H93" s="134"/>
      <c r="I93" s="134"/>
      <c r="J93" s="134"/>
      <c r="K93" s="134"/>
      <c r="L93" s="134"/>
      <c r="M93" s="134"/>
      <c r="N93" s="134"/>
      <c r="O93" s="134"/>
      <c r="P93" s="134"/>
      <c r="Q93" s="134"/>
    </row>
    <row r="94" spans="1:17" ht="12.75">
      <c r="A94" s="160"/>
      <c r="B94" s="160"/>
      <c r="C94" s="160"/>
      <c r="D94" s="160"/>
      <c r="E94" s="160"/>
      <c r="F94" s="160"/>
      <c r="G94" s="160"/>
      <c r="H94" s="134"/>
      <c r="I94" s="134"/>
      <c r="J94" s="134"/>
      <c r="K94" s="134"/>
      <c r="L94" s="134"/>
      <c r="M94" s="134"/>
      <c r="N94" s="134"/>
      <c r="O94" s="134"/>
      <c r="P94" s="134"/>
      <c r="Q94" s="134"/>
    </row>
    <row r="95" spans="1:17" ht="12.75">
      <c r="A95" s="160"/>
      <c r="B95" s="160"/>
      <c r="C95" s="160"/>
      <c r="D95" s="160"/>
      <c r="E95" s="160"/>
      <c r="F95" s="160"/>
      <c r="G95" s="160"/>
      <c r="H95" s="134"/>
      <c r="I95" s="134"/>
      <c r="J95" s="134"/>
      <c r="K95" s="134"/>
      <c r="L95" s="134"/>
      <c r="M95" s="134"/>
      <c r="N95" s="134"/>
      <c r="O95" s="134"/>
      <c r="P95" s="134"/>
      <c r="Q95" s="134"/>
    </row>
    <row r="96" spans="1:17" ht="12.75">
      <c r="A96" s="160"/>
      <c r="B96" s="160"/>
      <c r="C96" s="160"/>
      <c r="D96" s="160"/>
      <c r="E96" s="160"/>
      <c r="F96" s="160"/>
      <c r="G96" s="160"/>
      <c r="H96" s="134"/>
      <c r="I96" s="134"/>
      <c r="J96" s="134"/>
      <c r="K96" s="134"/>
      <c r="L96" s="134"/>
      <c r="M96" s="134"/>
      <c r="N96" s="134"/>
      <c r="O96" s="134"/>
      <c r="P96" s="134"/>
      <c r="Q96" s="134"/>
    </row>
    <row r="97" spans="1:17" ht="12.75">
      <c r="A97" s="160"/>
      <c r="B97" s="160"/>
      <c r="C97" s="160"/>
      <c r="D97" s="160"/>
      <c r="E97" s="160"/>
      <c r="F97" s="160"/>
      <c r="G97" s="160"/>
      <c r="H97" s="134"/>
      <c r="I97" s="134"/>
      <c r="J97" s="134"/>
      <c r="K97" s="134"/>
      <c r="L97" s="134"/>
      <c r="M97" s="134"/>
      <c r="N97" s="134"/>
      <c r="O97" s="134"/>
      <c r="P97" s="134"/>
      <c r="Q97" s="134"/>
    </row>
    <row r="98" spans="1:7" ht="12.75">
      <c r="A98" s="160"/>
      <c r="B98" s="160"/>
      <c r="C98" s="160"/>
      <c r="D98" s="160"/>
      <c r="E98" s="160"/>
      <c r="F98" s="160"/>
      <c r="G98" s="160"/>
    </row>
    <row r="99" spans="1:7" ht="12.75">
      <c r="A99" s="160"/>
      <c r="B99" s="160"/>
      <c r="C99" s="160"/>
      <c r="D99" s="160"/>
      <c r="E99" s="160"/>
      <c r="F99" s="160"/>
      <c r="G99" s="160"/>
    </row>
    <row r="100" spans="1:7" ht="12.75">
      <c r="A100" s="160"/>
      <c r="B100" s="160"/>
      <c r="C100" s="160"/>
      <c r="D100" s="160"/>
      <c r="E100" s="160"/>
      <c r="F100" s="160"/>
      <c r="G100" s="160"/>
    </row>
    <row r="101" spans="1:7" ht="12.75">
      <c r="A101" s="160"/>
      <c r="B101" s="160"/>
      <c r="C101" s="160"/>
      <c r="D101" s="160"/>
      <c r="E101" s="160"/>
      <c r="F101" s="160"/>
      <c r="G101" s="160"/>
    </row>
    <row r="102" spans="1:7" ht="12.75">
      <c r="A102" s="160"/>
      <c r="B102" s="160"/>
      <c r="C102" s="160"/>
      <c r="D102" s="160"/>
      <c r="E102" s="160"/>
      <c r="F102" s="160"/>
      <c r="G102" s="160"/>
    </row>
  </sheetData>
  <sheetProtection/>
  <mergeCells count="3">
    <mergeCell ref="A1:G1"/>
    <mergeCell ref="A2:G2"/>
    <mergeCell ref="A3:G3"/>
  </mergeCells>
  <printOptions/>
  <pageMargins left="0.5118110236220472" right="0.1968503937007874" top="0.3937007874015748" bottom="0.3937007874015748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G67"/>
  <sheetViews>
    <sheetView zoomScalePageLayoutView="0" workbookViewId="0" topLeftCell="A34">
      <selection activeCell="A4" sqref="A4"/>
    </sheetView>
  </sheetViews>
  <sheetFormatPr defaultColWidth="9.00390625" defaultRowHeight="12.75"/>
  <cols>
    <col min="1" max="1" width="4.625" style="0" customWidth="1"/>
    <col min="2" max="2" width="40.75390625" style="0" customWidth="1"/>
    <col min="3" max="3" width="10.75390625" style="0" customWidth="1"/>
    <col min="4" max="4" width="11.625" style="0" customWidth="1"/>
    <col min="5" max="5" width="11.75390625" style="0" customWidth="1"/>
    <col min="6" max="6" width="11.625" style="0" customWidth="1"/>
    <col min="7" max="7" width="8.875" style="0" customWidth="1"/>
  </cols>
  <sheetData>
    <row r="1" spans="1:6" ht="12.75" customHeight="1">
      <c r="A1" s="238" t="s">
        <v>297</v>
      </c>
      <c r="B1" s="238"/>
      <c r="C1" s="238"/>
      <c r="D1" s="238"/>
      <c r="E1" s="238"/>
      <c r="F1" s="238"/>
    </row>
    <row r="2" spans="1:6" ht="12.75" customHeight="1">
      <c r="A2" s="238" t="s">
        <v>385</v>
      </c>
      <c r="B2" s="238"/>
      <c r="C2" s="238"/>
      <c r="D2" s="238"/>
      <c r="E2" s="238"/>
      <c r="F2" s="238"/>
    </row>
    <row r="3" spans="1:6" ht="12.75" customHeight="1">
      <c r="A3" s="238" t="s">
        <v>303</v>
      </c>
      <c r="B3" s="238"/>
      <c r="C3" s="238"/>
      <c r="D3" s="238"/>
      <c r="E3" s="238"/>
      <c r="F3" s="238"/>
    </row>
    <row r="4" spans="1:6" ht="12.75" customHeight="1">
      <c r="A4" s="4"/>
      <c r="B4" s="4"/>
      <c r="C4" s="4"/>
      <c r="D4" s="4"/>
      <c r="E4" s="4"/>
      <c r="F4" s="4"/>
    </row>
    <row r="5" spans="1:6" ht="12.75" customHeight="1">
      <c r="A5" s="238" t="s">
        <v>574</v>
      </c>
      <c r="B5" s="238"/>
      <c r="C5" s="238"/>
      <c r="D5" s="238"/>
      <c r="E5" s="238"/>
      <c r="F5" s="238"/>
    </row>
    <row r="6" spans="1:6" ht="12.75" customHeight="1">
      <c r="A6" s="238" t="s">
        <v>385</v>
      </c>
      <c r="B6" s="238"/>
      <c r="C6" s="238"/>
      <c r="D6" s="238"/>
      <c r="E6" s="238"/>
      <c r="F6" s="238"/>
    </row>
    <row r="7" spans="1:6" ht="12.75" customHeight="1">
      <c r="A7" s="238" t="s">
        <v>22</v>
      </c>
      <c r="B7" s="238"/>
      <c r="C7" s="238"/>
      <c r="D7" s="238"/>
      <c r="E7" s="238"/>
      <c r="F7" s="238"/>
    </row>
    <row r="8" spans="1:6" ht="12.75" customHeight="1">
      <c r="A8" s="4"/>
      <c r="B8" s="4"/>
      <c r="C8" s="4"/>
      <c r="D8" s="4"/>
      <c r="E8" s="4"/>
      <c r="F8" s="4"/>
    </row>
    <row r="9" spans="1:6" ht="12.75" customHeight="1">
      <c r="A9" s="4"/>
      <c r="B9" s="4"/>
      <c r="C9" s="4"/>
      <c r="D9" s="4"/>
      <c r="E9" s="4"/>
      <c r="F9" s="4"/>
    </row>
    <row r="10" spans="1:6" ht="44.25" customHeight="1">
      <c r="A10" s="264" t="s">
        <v>298</v>
      </c>
      <c r="B10" s="264"/>
      <c r="C10" s="264"/>
      <c r="D10" s="264"/>
      <c r="E10" s="264"/>
      <c r="F10" s="264"/>
    </row>
    <row r="11" spans="1:6" ht="12.75" customHeight="1">
      <c r="A11" s="70"/>
      <c r="B11" s="69"/>
      <c r="C11" s="69"/>
      <c r="D11" s="69"/>
      <c r="E11" s="69"/>
      <c r="F11" s="4" t="s">
        <v>312</v>
      </c>
    </row>
    <row r="12" spans="1:6" ht="12.75">
      <c r="A12" s="265" t="s">
        <v>1088</v>
      </c>
      <c r="B12" s="265" t="s">
        <v>872</v>
      </c>
      <c r="C12" s="265" t="s">
        <v>563</v>
      </c>
      <c r="D12" s="265" t="s">
        <v>564</v>
      </c>
      <c r="E12" s="265" t="s">
        <v>565</v>
      </c>
      <c r="F12" s="265" t="s">
        <v>566</v>
      </c>
    </row>
    <row r="13" spans="1:6" ht="12.75">
      <c r="A13" s="265"/>
      <c r="B13" s="265"/>
      <c r="C13" s="265"/>
      <c r="D13" s="265"/>
      <c r="E13" s="265"/>
      <c r="F13" s="265"/>
    </row>
    <row r="14" spans="1:7" ht="12.75">
      <c r="A14" s="198" t="s">
        <v>379</v>
      </c>
      <c r="B14" s="198" t="s">
        <v>792</v>
      </c>
      <c r="C14" s="198" t="s">
        <v>380</v>
      </c>
      <c r="D14" s="198" t="s">
        <v>381</v>
      </c>
      <c r="E14" s="198" t="s">
        <v>382</v>
      </c>
      <c r="F14" s="198" t="s">
        <v>383</v>
      </c>
      <c r="G14" s="196"/>
    </row>
    <row r="15" spans="1:6" ht="12.75">
      <c r="A15" s="199" t="s">
        <v>379</v>
      </c>
      <c r="B15" s="200" t="s">
        <v>576</v>
      </c>
      <c r="C15" s="199" t="s">
        <v>874</v>
      </c>
      <c r="D15" s="201">
        <v>46041.1</v>
      </c>
      <c r="E15" s="201">
        <v>43965.7</v>
      </c>
      <c r="F15" s="201">
        <v>45748.9</v>
      </c>
    </row>
    <row r="16" spans="1:6" ht="38.25">
      <c r="A16" s="202" t="s">
        <v>792</v>
      </c>
      <c r="B16" s="203" t="s">
        <v>875</v>
      </c>
      <c r="C16" s="202" t="s">
        <v>876</v>
      </c>
      <c r="D16" s="204">
        <v>943.2</v>
      </c>
      <c r="E16" s="204">
        <v>943.2</v>
      </c>
      <c r="F16" s="204">
        <v>943.2</v>
      </c>
    </row>
    <row r="17" spans="1:6" ht="51">
      <c r="A17" s="202" t="s">
        <v>380</v>
      </c>
      <c r="B17" s="203" t="s">
        <v>877</v>
      </c>
      <c r="C17" s="202" t="s">
        <v>878</v>
      </c>
      <c r="D17" s="204">
        <v>1448.5</v>
      </c>
      <c r="E17" s="204">
        <v>1148.9</v>
      </c>
      <c r="F17" s="204">
        <v>1148.9</v>
      </c>
    </row>
    <row r="18" spans="1:6" ht="51">
      <c r="A18" s="202" t="s">
        <v>381</v>
      </c>
      <c r="B18" s="203" t="s">
        <v>567</v>
      </c>
      <c r="C18" s="202" t="s">
        <v>879</v>
      </c>
      <c r="D18" s="204">
        <v>36136.9</v>
      </c>
      <c r="E18" s="204">
        <v>34371.2</v>
      </c>
      <c r="F18" s="204">
        <v>36148.8</v>
      </c>
    </row>
    <row r="19" spans="1:6" ht="12.75">
      <c r="A19" s="202" t="s">
        <v>382</v>
      </c>
      <c r="B19" s="203" t="s">
        <v>568</v>
      </c>
      <c r="C19" s="202" t="s">
        <v>569</v>
      </c>
      <c r="D19" s="204">
        <v>0</v>
      </c>
      <c r="E19" s="204">
        <v>0</v>
      </c>
      <c r="F19" s="204">
        <v>5.6</v>
      </c>
    </row>
    <row r="20" spans="1:6" ht="38.25">
      <c r="A20" s="202" t="s">
        <v>383</v>
      </c>
      <c r="B20" s="203" t="s">
        <v>880</v>
      </c>
      <c r="C20" s="202" t="s">
        <v>881</v>
      </c>
      <c r="D20" s="204">
        <v>7080.5</v>
      </c>
      <c r="E20" s="204">
        <v>7136.5</v>
      </c>
      <c r="F20" s="204">
        <v>7136.5</v>
      </c>
    </row>
    <row r="21" spans="1:6" ht="12.75">
      <c r="A21" s="202" t="s">
        <v>864</v>
      </c>
      <c r="B21" s="203" t="s">
        <v>882</v>
      </c>
      <c r="C21" s="202" t="s">
        <v>862</v>
      </c>
      <c r="D21" s="204">
        <v>140</v>
      </c>
      <c r="E21" s="204">
        <v>140</v>
      </c>
      <c r="F21" s="204">
        <v>140</v>
      </c>
    </row>
    <row r="22" spans="1:6" ht="12.75">
      <c r="A22" s="202" t="s">
        <v>261</v>
      </c>
      <c r="B22" s="203" t="s">
        <v>591</v>
      </c>
      <c r="C22" s="202" t="s">
        <v>863</v>
      </c>
      <c r="D22" s="204">
        <v>292</v>
      </c>
      <c r="E22" s="204">
        <v>225.9</v>
      </c>
      <c r="F22" s="204">
        <v>225.9</v>
      </c>
    </row>
    <row r="23" spans="1:6" ht="12.75">
      <c r="A23" s="199" t="s">
        <v>262</v>
      </c>
      <c r="B23" s="200" t="s">
        <v>501</v>
      </c>
      <c r="C23" s="199" t="s">
        <v>1081</v>
      </c>
      <c r="D23" s="201">
        <v>2111.5</v>
      </c>
      <c r="E23" s="201">
        <v>2133.6</v>
      </c>
      <c r="F23" s="201">
        <v>2133.6</v>
      </c>
    </row>
    <row r="24" spans="1:6" ht="12.75">
      <c r="A24" s="202" t="s">
        <v>836</v>
      </c>
      <c r="B24" s="203" t="s">
        <v>1082</v>
      </c>
      <c r="C24" s="202" t="s">
        <v>1083</v>
      </c>
      <c r="D24" s="204">
        <v>2111.5</v>
      </c>
      <c r="E24" s="204">
        <v>2133.6</v>
      </c>
      <c r="F24" s="204">
        <v>2133.6</v>
      </c>
    </row>
    <row r="25" spans="1:6" ht="12.75">
      <c r="A25" s="199" t="s">
        <v>263</v>
      </c>
      <c r="B25" s="200" t="s">
        <v>602</v>
      </c>
      <c r="C25" s="199" t="s">
        <v>717</v>
      </c>
      <c r="D25" s="201">
        <v>46179.2</v>
      </c>
      <c r="E25" s="201">
        <v>18229.1</v>
      </c>
      <c r="F25" s="201">
        <v>20228.6</v>
      </c>
    </row>
    <row r="26" spans="1:6" ht="12.75">
      <c r="A26" s="202" t="s">
        <v>264</v>
      </c>
      <c r="B26" s="203" t="s">
        <v>718</v>
      </c>
      <c r="C26" s="202" t="s">
        <v>719</v>
      </c>
      <c r="D26" s="204">
        <v>3641.7</v>
      </c>
      <c r="E26" s="204">
        <v>3565.4</v>
      </c>
      <c r="F26" s="204">
        <v>3564.9</v>
      </c>
    </row>
    <row r="27" spans="1:6" ht="12.75">
      <c r="A27" s="202" t="s">
        <v>265</v>
      </c>
      <c r="B27" s="203" t="s">
        <v>570</v>
      </c>
      <c r="C27" s="202" t="s">
        <v>571</v>
      </c>
      <c r="D27" s="204">
        <v>17051.7</v>
      </c>
      <c r="E27" s="204">
        <v>0</v>
      </c>
      <c r="F27" s="204">
        <v>0</v>
      </c>
    </row>
    <row r="28" spans="1:6" ht="12.75">
      <c r="A28" s="202" t="s">
        <v>266</v>
      </c>
      <c r="B28" s="203" t="s">
        <v>720</v>
      </c>
      <c r="C28" s="202" t="s">
        <v>721</v>
      </c>
      <c r="D28" s="204">
        <v>13226.8</v>
      </c>
      <c r="E28" s="204">
        <v>12012.7</v>
      </c>
      <c r="F28" s="204">
        <v>12012.7</v>
      </c>
    </row>
    <row r="29" spans="1:6" ht="12.75">
      <c r="A29" s="202" t="s">
        <v>267</v>
      </c>
      <c r="B29" s="203" t="s">
        <v>244</v>
      </c>
      <c r="C29" s="202" t="s">
        <v>245</v>
      </c>
      <c r="D29" s="204">
        <v>5220.6</v>
      </c>
      <c r="E29" s="204">
        <v>0</v>
      </c>
      <c r="F29" s="204">
        <v>0</v>
      </c>
    </row>
    <row r="30" spans="1:6" ht="25.5">
      <c r="A30" s="202" t="s">
        <v>268</v>
      </c>
      <c r="B30" s="203" t="s">
        <v>865</v>
      </c>
      <c r="C30" s="202" t="s">
        <v>861</v>
      </c>
      <c r="D30" s="204">
        <v>7038.5</v>
      </c>
      <c r="E30" s="204">
        <v>2651</v>
      </c>
      <c r="F30" s="204">
        <v>4651</v>
      </c>
    </row>
    <row r="31" spans="1:6" ht="25.5">
      <c r="A31" s="199" t="s">
        <v>269</v>
      </c>
      <c r="B31" s="200" t="s">
        <v>1029</v>
      </c>
      <c r="C31" s="199" t="s">
        <v>722</v>
      </c>
      <c r="D31" s="201">
        <v>18458.5</v>
      </c>
      <c r="E31" s="201">
        <v>20712</v>
      </c>
      <c r="F31" s="201">
        <v>18885.6</v>
      </c>
    </row>
    <row r="32" spans="1:6" ht="12.75">
      <c r="A32" s="202" t="s">
        <v>270</v>
      </c>
      <c r="B32" s="203" t="s">
        <v>866</v>
      </c>
      <c r="C32" s="202" t="s">
        <v>867</v>
      </c>
      <c r="D32" s="204">
        <v>2020</v>
      </c>
      <c r="E32" s="204">
        <v>2000</v>
      </c>
      <c r="F32" s="204">
        <v>0</v>
      </c>
    </row>
    <row r="33" spans="1:6" ht="12.75">
      <c r="A33" s="202" t="s">
        <v>271</v>
      </c>
      <c r="B33" s="203" t="s">
        <v>723</v>
      </c>
      <c r="C33" s="202" t="s">
        <v>724</v>
      </c>
      <c r="D33" s="204">
        <v>12264.7</v>
      </c>
      <c r="E33" s="204">
        <v>15348.3</v>
      </c>
      <c r="F33" s="204">
        <v>15521.9</v>
      </c>
    </row>
    <row r="34" spans="1:6" ht="12.75">
      <c r="A34" s="202" t="s">
        <v>272</v>
      </c>
      <c r="B34" s="203" t="s">
        <v>894</v>
      </c>
      <c r="C34" s="202" t="s">
        <v>895</v>
      </c>
      <c r="D34" s="204">
        <f>805+101</f>
        <v>906</v>
      </c>
      <c r="E34" s="204">
        <v>136</v>
      </c>
      <c r="F34" s="204">
        <v>136</v>
      </c>
    </row>
    <row r="35" spans="1:6" ht="25.5">
      <c r="A35" s="202" t="s">
        <v>273</v>
      </c>
      <c r="B35" s="203" t="s">
        <v>725</v>
      </c>
      <c r="C35" s="202" t="s">
        <v>726</v>
      </c>
      <c r="D35" s="204">
        <v>3368.8</v>
      </c>
      <c r="E35" s="204">
        <v>3227.7</v>
      </c>
      <c r="F35" s="204">
        <v>3227.7</v>
      </c>
    </row>
    <row r="36" spans="1:6" ht="12.75">
      <c r="A36" s="199" t="s">
        <v>274</v>
      </c>
      <c r="B36" s="200" t="s">
        <v>1071</v>
      </c>
      <c r="C36" s="199" t="s">
        <v>727</v>
      </c>
      <c r="D36" s="201">
        <v>447127.4</v>
      </c>
      <c r="E36" s="201">
        <v>441000.1</v>
      </c>
      <c r="F36" s="201">
        <v>441000.1</v>
      </c>
    </row>
    <row r="37" spans="1:6" ht="12.75">
      <c r="A37" s="202" t="s">
        <v>275</v>
      </c>
      <c r="B37" s="203" t="s">
        <v>728</v>
      </c>
      <c r="C37" s="202" t="s">
        <v>729</v>
      </c>
      <c r="D37" s="204">
        <f>90619.7-101</f>
        <v>90518.7</v>
      </c>
      <c r="E37" s="204">
        <v>89940.9</v>
      </c>
      <c r="F37" s="204">
        <v>89940.9</v>
      </c>
    </row>
    <row r="38" spans="1:6" ht="12.75">
      <c r="A38" s="202" t="s">
        <v>276</v>
      </c>
      <c r="B38" s="203" t="s">
        <v>730</v>
      </c>
      <c r="C38" s="202" t="s">
        <v>731</v>
      </c>
      <c r="D38" s="204">
        <v>334616.6</v>
      </c>
      <c r="E38" s="204">
        <v>328161.9</v>
      </c>
      <c r="F38" s="204">
        <v>328161.9</v>
      </c>
    </row>
    <row r="39" spans="1:6" ht="12.75">
      <c r="A39" s="202" t="s">
        <v>277</v>
      </c>
      <c r="B39" s="203" t="s">
        <v>732</v>
      </c>
      <c r="C39" s="202" t="s">
        <v>733</v>
      </c>
      <c r="D39" s="204">
        <v>4844.3</v>
      </c>
      <c r="E39" s="204">
        <v>4952.6</v>
      </c>
      <c r="F39" s="204">
        <v>4952.6</v>
      </c>
    </row>
    <row r="40" spans="1:6" ht="12.75">
      <c r="A40" s="202" t="s">
        <v>278</v>
      </c>
      <c r="B40" s="203" t="s">
        <v>734</v>
      </c>
      <c r="C40" s="202" t="s">
        <v>735</v>
      </c>
      <c r="D40" s="204">
        <v>17046.8</v>
      </c>
      <c r="E40" s="204">
        <v>17944.7</v>
      </c>
      <c r="F40" s="204">
        <v>17944.7</v>
      </c>
    </row>
    <row r="41" spans="1:6" ht="12.75">
      <c r="A41" s="199" t="s">
        <v>279</v>
      </c>
      <c r="B41" s="200" t="s">
        <v>736</v>
      </c>
      <c r="C41" s="199" t="s">
        <v>737</v>
      </c>
      <c r="D41" s="201">
        <v>27703.7</v>
      </c>
      <c r="E41" s="201">
        <v>23411.4</v>
      </c>
      <c r="F41" s="201">
        <v>23411.4</v>
      </c>
    </row>
    <row r="42" spans="1:6" ht="12.75">
      <c r="A42" s="202" t="s">
        <v>280</v>
      </c>
      <c r="B42" s="203" t="s">
        <v>738</v>
      </c>
      <c r="C42" s="202" t="s">
        <v>739</v>
      </c>
      <c r="D42" s="204">
        <v>26153.7</v>
      </c>
      <c r="E42" s="204">
        <v>22861.4</v>
      </c>
      <c r="F42" s="204">
        <v>22861.4</v>
      </c>
    </row>
    <row r="43" spans="1:6" ht="25.5">
      <c r="A43" s="202" t="s">
        <v>281</v>
      </c>
      <c r="B43" s="203" t="s">
        <v>740</v>
      </c>
      <c r="C43" s="202" t="s">
        <v>741</v>
      </c>
      <c r="D43" s="204">
        <v>1550</v>
      </c>
      <c r="E43" s="204">
        <v>550</v>
      </c>
      <c r="F43" s="204">
        <v>550</v>
      </c>
    </row>
    <row r="44" spans="1:6" ht="12.75">
      <c r="A44" s="199" t="s">
        <v>282</v>
      </c>
      <c r="B44" s="200" t="s">
        <v>409</v>
      </c>
      <c r="C44" s="199" t="s">
        <v>750</v>
      </c>
      <c r="D44" s="201">
        <v>135153.8</v>
      </c>
      <c r="E44" s="201">
        <v>141379</v>
      </c>
      <c r="F44" s="201">
        <v>128890.4</v>
      </c>
    </row>
    <row r="45" spans="1:6" ht="12.75">
      <c r="A45" s="202" t="s">
        <v>283</v>
      </c>
      <c r="B45" s="203" t="s">
        <v>751</v>
      </c>
      <c r="C45" s="202" t="s">
        <v>752</v>
      </c>
      <c r="D45" s="204">
        <v>763.9</v>
      </c>
      <c r="E45" s="204">
        <v>821.5</v>
      </c>
      <c r="F45" s="204">
        <v>879.1</v>
      </c>
    </row>
    <row r="46" spans="1:6" ht="12.75">
      <c r="A46" s="202" t="s">
        <v>284</v>
      </c>
      <c r="B46" s="203" t="s">
        <v>753</v>
      </c>
      <c r="C46" s="202" t="s">
        <v>754</v>
      </c>
      <c r="D46" s="204">
        <v>5400.2</v>
      </c>
      <c r="E46" s="204">
        <v>5725.7</v>
      </c>
      <c r="F46" s="204">
        <v>5725.7</v>
      </c>
    </row>
    <row r="47" spans="1:6" ht="12.75">
      <c r="A47" s="202" t="s">
        <v>285</v>
      </c>
      <c r="B47" s="203" t="s">
        <v>755</v>
      </c>
      <c r="C47" s="202" t="s">
        <v>756</v>
      </c>
      <c r="D47" s="204">
        <v>121443.6</v>
      </c>
      <c r="E47" s="204">
        <v>123207.5</v>
      </c>
      <c r="F47" s="204">
        <v>110661.3</v>
      </c>
    </row>
    <row r="48" spans="1:6" ht="12.75">
      <c r="A48" s="202" t="s">
        <v>286</v>
      </c>
      <c r="B48" s="203" t="s">
        <v>757</v>
      </c>
      <c r="C48" s="202" t="s">
        <v>758</v>
      </c>
      <c r="D48" s="204">
        <v>698.5</v>
      </c>
      <c r="E48" s="204">
        <v>4520.5</v>
      </c>
      <c r="F48" s="204">
        <v>4520.5</v>
      </c>
    </row>
    <row r="49" spans="1:6" ht="25.5">
      <c r="A49" s="202" t="s">
        <v>287</v>
      </c>
      <c r="B49" s="203" t="s">
        <v>883</v>
      </c>
      <c r="C49" s="202" t="s">
        <v>884</v>
      </c>
      <c r="D49" s="204">
        <v>6847.6</v>
      </c>
      <c r="E49" s="204">
        <v>7103.8</v>
      </c>
      <c r="F49" s="204">
        <v>7103.8</v>
      </c>
    </row>
    <row r="50" spans="1:6" ht="12.75">
      <c r="A50" s="199" t="s">
        <v>288</v>
      </c>
      <c r="B50" s="200" t="s">
        <v>885</v>
      </c>
      <c r="C50" s="199" t="s">
        <v>886</v>
      </c>
      <c r="D50" s="201">
        <v>4510.7</v>
      </c>
      <c r="E50" s="201">
        <v>4210.6</v>
      </c>
      <c r="F50" s="201">
        <v>4210.6</v>
      </c>
    </row>
    <row r="51" spans="1:6" ht="12.75">
      <c r="A51" s="202" t="s">
        <v>289</v>
      </c>
      <c r="B51" s="203" t="s">
        <v>887</v>
      </c>
      <c r="C51" s="202" t="s">
        <v>888</v>
      </c>
      <c r="D51" s="204">
        <v>4510.7</v>
      </c>
      <c r="E51" s="204">
        <v>4210.6</v>
      </c>
      <c r="F51" s="204">
        <v>4210.6</v>
      </c>
    </row>
    <row r="52" spans="1:6" ht="25.5">
      <c r="A52" s="199" t="s">
        <v>290</v>
      </c>
      <c r="B52" s="200" t="s">
        <v>889</v>
      </c>
      <c r="C52" s="199" t="s">
        <v>890</v>
      </c>
      <c r="D52" s="201">
        <v>250</v>
      </c>
      <c r="E52" s="201">
        <v>250</v>
      </c>
      <c r="F52" s="201">
        <v>250</v>
      </c>
    </row>
    <row r="53" spans="1:6" ht="25.5">
      <c r="A53" s="202" t="s">
        <v>291</v>
      </c>
      <c r="B53" s="203" t="s">
        <v>891</v>
      </c>
      <c r="C53" s="202" t="s">
        <v>892</v>
      </c>
      <c r="D53" s="204">
        <v>250</v>
      </c>
      <c r="E53" s="204">
        <v>250</v>
      </c>
      <c r="F53" s="204">
        <v>250</v>
      </c>
    </row>
    <row r="54" spans="1:6" ht="38.25">
      <c r="A54" s="199" t="s">
        <v>292</v>
      </c>
      <c r="B54" s="200" t="s">
        <v>513</v>
      </c>
      <c r="C54" s="199" t="s">
        <v>893</v>
      </c>
      <c r="D54" s="201">
        <v>97649.9</v>
      </c>
      <c r="E54" s="201">
        <v>80943.5</v>
      </c>
      <c r="F54" s="201">
        <v>80943.5</v>
      </c>
    </row>
    <row r="55" spans="1:6" ht="38.25">
      <c r="A55" s="202" t="s">
        <v>293</v>
      </c>
      <c r="B55" s="203" t="s">
        <v>371</v>
      </c>
      <c r="C55" s="202" t="s">
        <v>372</v>
      </c>
      <c r="D55" s="204">
        <v>55727.3</v>
      </c>
      <c r="E55" s="204">
        <v>52073</v>
      </c>
      <c r="F55" s="204">
        <v>52073</v>
      </c>
    </row>
    <row r="56" spans="1:6" ht="25.5">
      <c r="A56" s="202" t="s">
        <v>294</v>
      </c>
      <c r="B56" s="203" t="s">
        <v>373</v>
      </c>
      <c r="C56" s="202" t="s">
        <v>374</v>
      </c>
      <c r="D56" s="204">
        <v>41922.6</v>
      </c>
      <c r="E56" s="204">
        <v>28870.5</v>
      </c>
      <c r="F56" s="204">
        <v>28870.5</v>
      </c>
    </row>
    <row r="57" spans="1:6" ht="12.75">
      <c r="A57" s="205" t="s">
        <v>295</v>
      </c>
      <c r="B57" s="206" t="s">
        <v>572</v>
      </c>
      <c r="C57" s="205"/>
      <c r="D57" s="207"/>
      <c r="E57" s="207">
        <v>9046.3</v>
      </c>
      <c r="F57" s="207">
        <v>18617.4</v>
      </c>
    </row>
    <row r="58" spans="1:6" ht="12.75">
      <c r="A58" s="208" t="s">
        <v>296</v>
      </c>
      <c r="B58" s="209" t="s">
        <v>573</v>
      </c>
      <c r="C58" s="208"/>
      <c r="D58" s="210">
        <v>825185.8</v>
      </c>
      <c r="E58" s="210">
        <f>776235+E57</f>
        <v>785281.3</v>
      </c>
      <c r="F58" s="176">
        <f>765702.7+F57</f>
        <v>784320.1</v>
      </c>
    </row>
    <row r="59" spans="1:6" ht="12.75">
      <c r="A59" s="197"/>
      <c r="B59" s="197"/>
      <c r="C59" s="197"/>
      <c r="D59" s="197"/>
      <c r="E59" s="197"/>
      <c r="F59" s="197"/>
    </row>
    <row r="60" spans="1:6" ht="12.75">
      <c r="A60" s="197"/>
      <c r="B60" s="197"/>
      <c r="C60" s="197"/>
      <c r="D60" s="197"/>
      <c r="E60" s="197"/>
      <c r="F60" s="197"/>
    </row>
    <row r="61" spans="1:6" ht="12.75">
      <c r="A61" s="197"/>
      <c r="B61" s="197"/>
      <c r="C61" s="197"/>
      <c r="D61" s="197"/>
      <c r="E61" s="197"/>
      <c r="F61" s="197"/>
    </row>
    <row r="62" spans="1:6" ht="12.75">
      <c r="A62" s="197"/>
      <c r="B62" s="197"/>
      <c r="C62" s="197"/>
      <c r="D62" s="197"/>
      <c r="E62" s="197"/>
      <c r="F62" s="197"/>
    </row>
    <row r="63" spans="1:6" ht="12.75">
      <c r="A63" s="197"/>
      <c r="B63" s="197"/>
      <c r="C63" s="197"/>
      <c r="D63" s="197"/>
      <c r="E63" s="197"/>
      <c r="F63" s="197"/>
    </row>
    <row r="64" spans="1:6" ht="12.75">
      <c r="A64" s="197"/>
      <c r="B64" s="197"/>
      <c r="C64" s="197"/>
      <c r="D64" s="197"/>
      <c r="E64" s="197"/>
      <c r="F64" s="197"/>
    </row>
    <row r="65" spans="1:6" ht="12.75">
      <c r="A65" s="197"/>
      <c r="B65" s="197"/>
      <c r="C65" s="197"/>
      <c r="D65" s="197"/>
      <c r="E65" s="197"/>
      <c r="F65" s="197"/>
    </row>
    <row r="66" spans="1:6" ht="12.75">
      <c r="A66" s="197"/>
      <c r="B66" s="197"/>
      <c r="C66" s="197"/>
      <c r="D66" s="197"/>
      <c r="E66" s="197"/>
      <c r="F66" s="197"/>
    </row>
    <row r="67" spans="1:6" ht="12.75">
      <c r="A67" s="197"/>
      <c r="B67" s="197"/>
      <c r="C67" s="197"/>
      <c r="D67" s="197"/>
      <c r="E67" s="197"/>
      <c r="F67" s="197"/>
    </row>
  </sheetData>
  <sheetProtection/>
  <mergeCells count="13">
    <mergeCell ref="A6:F6"/>
    <mergeCell ref="A7:F7"/>
    <mergeCell ref="A10:F10"/>
    <mergeCell ref="A12:A13"/>
    <mergeCell ref="B12:B13"/>
    <mergeCell ref="C12:C13"/>
    <mergeCell ref="D12:D13"/>
    <mergeCell ref="E12:E13"/>
    <mergeCell ref="F12:F13"/>
    <mergeCell ref="A1:F1"/>
    <mergeCell ref="A2:F2"/>
    <mergeCell ref="A3:F3"/>
    <mergeCell ref="A5:F5"/>
  </mergeCells>
  <printOptions/>
  <pageMargins left="0.7086614173228347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H809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5.00390625" style="19" customWidth="1"/>
    <col min="2" max="2" width="41.125" style="19" customWidth="1"/>
    <col min="3" max="5" width="10.75390625" style="19" customWidth="1"/>
    <col min="6" max="6" width="9.625" style="19" customWidth="1"/>
    <col min="7" max="7" width="11.625" style="19" customWidth="1"/>
    <col min="8" max="8" width="8.875" style="19" customWidth="1"/>
    <col min="9" max="16384" width="9.125" style="19" customWidth="1"/>
  </cols>
  <sheetData>
    <row r="1" spans="1:7" ht="12.75">
      <c r="A1" s="238" t="s">
        <v>299</v>
      </c>
      <c r="B1" s="238"/>
      <c r="C1" s="238"/>
      <c r="D1" s="238"/>
      <c r="E1" s="238"/>
      <c r="F1" s="238"/>
      <c r="G1" s="238"/>
    </row>
    <row r="2" spans="1:7" ht="12.75">
      <c r="A2" s="238" t="s">
        <v>322</v>
      </c>
      <c r="B2" s="238"/>
      <c r="C2" s="238"/>
      <c r="D2" s="238"/>
      <c r="E2" s="238"/>
      <c r="F2" s="238"/>
      <c r="G2" s="238"/>
    </row>
    <row r="3" spans="1:7" ht="12.75">
      <c r="A3" s="238" t="s">
        <v>304</v>
      </c>
      <c r="B3" s="238"/>
      <c r="C3" s="238"/>
      <c r="D3" s="238"/>
      <c r="E3" s="238"/>
      <c r="F3" s="238"/>
      <c r="G3" s="238"/>
    </row>
    <row r="5" spans="1:7" ht="12.75">
      <c r="A5" s="238" t="s">
        <v>744</v>
      </c>
      <c r="B5" s="238"/>
      <c r="C5" s="238"/>
      <c r="D5" s="238"/>
      <c r="E5" s="238"/>
      <c r="F5" s="238"/>
      <c r="G5" s="238"/>
    </row>
    <row r="6" spans="1:7" ht="12.75">
      <c r="A6" s="238" t="s">
        <v>322</v>
      </c>
      <c r="B6" s="238"/>
      <c r="C6" s="238"/>
      <c r="D6" s="238"/>
      <c r="E6" s="238"/>
      <c r="F6" s="238"/>
      <c r="G6" s="238"/>
    </row>
    <row r="7" spans="1:7" ht="12.75">
      <c r="A7" s="238" t="s">
        <v>260</v>
      </c>
      <c r="B7" s="238"/>
      <c r="C7" s="238"/>
      <c r="D7" s="238"/>
      <c r="E7" s="238"/>
      <c r="F7" s="238"/>
      <c r="G7" s="238"/>
    </row>
    <row r="8" spans="1:7" ht="12.75">
      <c r="A8" s="10"/>
      <c r="B8" s="10"/>
      <c r="C8" s="10"/>
      <c r="D8" s="10"/>
      <c r="E8" s="18"/>
      <c r="F8" s="18"/>
      <c r="G8" s="18"/>
    </row>
    <row r="9" spans="1:7" ht="12.75">
      <c r="A9" s="10"/>
      <c r="B9" s="10"/>
      <c r="C9" s="10"/>
      <c r="D9" s="10"/>
      <c r="E9" s="10"/>
      <c r="F9" s="10"/>
      <c r="G9" s="10"/>
    </row>
    <row r="10" spans="1:7" ht="14.25">
      <c r="A10" s="266" t="s">
        <v>575</v>
      </c>
      <c r="B10" s="266"/>
      <c r="C10" s="266"/>
      <c r="D10" s="266"/>
      <c r="E10" s="266"/>
      <c r="F10" s="266"/>
      <c r="G10" s="266"/>
    </row>
    <row r="11" spans="1:7" ht="12.75">
      <c r="A11" s="18"/>
      <c r="B11" s="18"/>
      <c r="C11" s="18"/>
      <c r="D11" s="10"/>
      <c r="E11" s="10"/>
      <c r="F11" s="10"/>
      <c r="G11" s="10"/>
    </row>
    <row r="12" spans="1:7" ht="12.75">
      <c r="A12" s="18"/>
      <c r="B12" s="18"/>
      <c r="C12" s="18"/>
      <c r="D12" s="10"/>
      <c r="E12" s="10"/>
      <c r="F12" s="10"/>
      <c r="G12" s="4" t="s">
        <v>312</v>
      </c>
    </row>
    <row r="13" spans="1:8" ht="12.75">
      <c r="A13" s="267" t="s">
        <v>1088</v>
      </c>
      <c r="B13" s="267" t="s">
        <v>376</v>
      </c>
      <c r="C13" s="267" t="s">
        <v>375</v>
      </c>
      <c r="D13" s="269" t="s">
        <v>563</v>
      </c>
      <c r="E13" s="269" t="s">
        <v>377</v>
      </c>
      <c r="F13" s="269" t="s">
        <v>378</v>
      </c>
      <c r="G13" s="267" t="s">
        <v>564</v>
      </c>
      <c r="H13" s="187"/>
    </row>
    <row r="14" spans="1:8" ht="40.5" customHeight="1">
      <c r="A14" s="268"/>
      <c r="B14" s="268"/>
      <c r="C14" s="268"/>
      <c r="D14" s="269"/>
      <c r="E14" s="269"/>
      <c r="F14" s="269"/>
      <c r="G14" s="268"/>
      <c r="H14" s="187"/>
    </row>
    <row r="15" spans="1:8" ht="12.75">
      <c r="A15" s="75" t="s">
        <v>379</v>
      </c>
      <c r="B15" s="75" t="s">
        <v>792</v>
      </c>
      <c r="C15" s="75" t="s">
        <v>380</v>
      </c>
      <c r="D15" s="75" t="s">
        <v>381</v>
      </c>
      <c r="E15" s="75" t="s">
        <v>382</v>
      </c>
      <c r="F15" s="75" t="s">
        <v>383</v>
      </c>
      <c r="G15" s="75" t="s">
        <v>864</v>
      </c>
      <c r="H15" s="187"/>
    </row>
    <row r="16" spans="1:7" ht="12.75">
      <c r="A16" s="191" t="s">
        <v>379</v>
      </c>
      <c r="B16" s="192" t="s">
        <v>701</v>
      </c>
      <c r="C16" s="191" t="s">
        <v>896</v>
      </c>
      <c r="D16" s="191"/>
      <c r="E16" s="191"/>
      <c r="F16" s="191"/>
      <c r="G16" s="193">
        <v>3306.7</v>
      </c>
    </row>
    <row r="17" spans="1:7" ht="12.75">
      <c r="A17" s="171">
        <f>A16+1</f>
        <v>2</v>
      </c>
      <c r="B17" s="172" t="s">
        <v>576</v>
      </c>
      <c r="C17" s="177" t="s">
        <v>896</v>
      </c>
      <c r="D17" s="177" t="s">
        <v>874</v>
      </c>
      <c r="E17" s="177"/>
      <c r="F17" s="177"/>
      <c r="G17" s="178">
        <v>3306.7</v>
      </c>
    </row>
    <row r="18" spans="1:7" ht="38.25">
      <c r="A18" s="171">
        <f aca="true" t="shared" si="0" ref="A18:A81">A17+1</f>
        <v>3</v>
      </c>
      <c r="B18" s="172" t="s">
        <v>875</v>
      </c>
      <c r="C18" s="177" t="s">
        <v>896</v>
      </c>
      <c r="D18" s="177" t="s">
        <v>876</v>
      </c>
      <c r="E18" s="177"/>
      <c r="F18" s="177"/>
      <c r="G18" s="178">
        <v>943.2</v>
      </c>
    </row>
    <row r="19" spans="1:7" ht="25.5">
      <c r="A19" s="171">
        <f t="shared" si="0"/>
        <v>4</v>
      </c>
      <c r="B19" s="172" t="s">
        <v>577</v>
      </c>
      <c r="C19" s="177" t="s">
        <v>896</v>
      </c>
      <c r="D19" s="177" t="s">
        <v>876</v>
      </c>
      <c r="E19" s="177" t="s">
        <v>578</v>
      </c>
      <c r="F19" s="177"/>
      <c r="G19" s="178">
        <v>943.2</v>
      </c>
    </row>
    <row r="20" spans="1:7" ht="25.5">
      <c r="A20" s="171">
        <f t="shared" si="0"/>
        <v>5</v>
      </c>
      <c r="B20" s="172" t="s">
        <v>579</v>
      </c>
      <c r="C20" s="177" t="s">
        <v>896</v>
      </c>
      <c r="D20" s="177" t="s">
        <v>876</v>
      </c>
      <c r="E20" s="177" t="s">
        <v>580</v>
      </c>
      <c r="F20" s="177"/>
      <c r="G20" s="178">
        <v>943.2</v>
      </c>
    </row>
    <row r="21" spans="1:7" ht="38.25">
      <c r="A21" s="171">
        <f t="shared" si="0"/>
        <v>6</v>
      </c>
      <c r="B21" s="172" t="s">
        <v>581</v>
      </c>
      <c r="C21" s="177" t="s">
        <v>896</v>
      </c>
      <c r="D21" s="177" t="s">
        <v>876</v>
      </c>
      <c r="E21" s="177" t="s">
        <v>582</v>
      </c>
      <c r="F21" s="177"/>
      <c r="G21" s="178">
        <v>943.2</v>
      </c>
    </row>
    <row r="22" spans="1:7" ht="67.5" customHeight="1">
      <c r="A22" s="171">
        <f t="shared" si="0"/>
        <v>7</v>
      </c>
      <c r="B22" s="172" t="s">
        <v>583</v>
      </c>
      <c r="C22" s="177" t="s">
        <v>896</v>
      </c>
      <c r="D22" s="177" t="s">
        <v>876</v>
      </c>
      <c r="E22" s="177" t="s">
        <v>582</v>
      </c>
      <c r="F22" s="177" t="s">
        <v>584</v>
      </c>
      <c r="G22" s="178">
        <v>943.2</v>
      </c>
    </row>
    <row r="23" spans="1:7" ht="25.5">
      <c r="A23" s="171">
        <f t="shared" si="0"/>
        <v>8</v>
      </c>
      <c r="B23" s="172" t="s">
        <v>932</v>
      </c>
      <c r="C23" s="177" t="s">
        <v>896</v>
      </c>
      <c r="D23" s="177" t="s">
        <v>876</v>
      </c>
      <c r="E23" s="177" t="s">
        <v>582</v>
      </c>
      <c r="F23" s="177" t="s">
        <v>834</v>
      </c>
      <c r="G23" s="178">
        <v>943.2</v>
      </c>
    </row>
    <row r="24" spans="1:7" ht="51">
      <c r="A24" s="171">
        <f t="shared" si="0"/>
        <v>9</v>
      </c>
      <c r="B24" s="172" t="s">
        <v>877</v>
      </c>
      <c r="C24" s="177" t="s">
        <v>896</v>
      </c>
      <c r="D24" s="177" t="s">
        <v>878</v>
      </c>
      <c r="E24" s="177"/>
      <c r="F24" s="177"/>
      <c r="G24" s="178">
        <v>1448.5</v>
      </c>
    </row>
    <row r="25" spans="1:7" ht="25.5">
      <c r="A25" s="171">
        <f t="shared" si="0"/>
        <v>10</v>
      </c>
      <c r="B25" s="172" t="s">
        <v>577</v>
      </c>
      <c r="C25" s="177" t="s">
        <v>896</v>
      </c>
      <c r="D25" s="177" t="s">
        <v>878</v>
      </c>
      <c r="E25" s="177" t="s">
        <v>578</v>
      </c>
      <c r="F25" s="177"/>
      <c r="G25" s="178">
        <v>1448.5</v>
      </c>
    </row>
    <row r="26" spans="1:7" ht="25.5">
      <c r="A26" s="171">
        <f t="shared" si="0"/>
        <v>11</v>
      </c>
      <c r="B26" s="172" t="s">
        <v>579</v>
      </c>
      <c r="C26" s="177" t="s">
        <v>896</v>
      </c>
      <c r="D26" s="177" t="s">
        <v>878</v>
      </c>
      <c r="E26" s="177" t="s">
        <v>580</v>
      </c>
      <c r="F26" s="177"/>
      <c r="G26" s="178">
        <v>1448.5</v>
      </c>
    </row>
    <row r="27" spans="1:7" ht="51">
      <c r="A27" s="171">
        <f t="shared" si="0"/>
        <v>12</v>
      </c>
      <c r="B27" s="172" t="s">
        <v>933</v>
      </c>
      <c r="C27" s="177" t="s">
        <v>896</v>
      </c>
      <c r="D27" s="177" t="s">
        <v>878</v>
      </c>
      <c r="E27" s="177" t="s">
        <v>934</v>
      </c>
      <c r="F27" s="177"/>
      <c r="G27" s="178">
        <v>1448.5</v>
      </c>
    </row>
    <row r="28" spans="1:7" ht="66" customHeight="1">
      <c r="A28" s="171">
        <f t="shared" si="0"/>
        <v>13</v>
      </c>
      <c r="B28" s="172" t="s">
        <v>583</v>
      </c>
      <c r="C28" s="177" t="s">
        <v>896</v>
      </c>
      <c r="D28" s="177" t="s">
        <v>878</v>
      </c>
      <c r="E28" s="177" t="s">
        <v>934</v>
      </c>
      <c r="F28" s="177" t="s">
        <v>584</v>
      </c>
      <c r="G28" s="178">
        <v>853</v>
      </c>
    </row>
    <row r="29" spans="1:7" ht="25.5">
      <c r="A29" s="171">
        <f t="shared" si="0"/>
        <v>14</v>
      </c>
      <c r="B29" s="172" t="s">
        <v>932</v>
      </c>
      <c r="C29" s="177" t="s">
        <v>896</v>
      </c>
      <c r="D29" s="177" t="s">
        <v>878</v>
      </c>
      <c r="E29" s="177" t="s">
        <v>934</v>
      </c>
      <c r="F29" s="177" t="s">
        <v>834</v>
      </c>
      <c r="G29" s="178">
        <v>853</v>
      </c>
    </row>
    <row r="30" spans="1:7" ht="25.5">
      <c r="A30" s="171">
        <f t="shared" si="0"/>
        <v>15</v>
      </c>
      <c r="B30" s="172" t="s">
        <v>935</v>
      </c>
      <c r="C30" s="177" t="s">
        <v>896</v>
      </c>
      <c r="D30" s="177" t="s">
        <v>878</v>
      </c>
      <c r="E30" s="177" t="s">
        <v>934</v>
      </c>
      <c r="F30" s="177" t="s">
        <v>936</v>
      </c>
      <c r="G30" s="178">
        <v>595.5</v>
      </c>
    </row>
    <row r="31" spans="1:7" ht="38.25">
      <c r="A31" s="171">
        <f t="shared" si="0"/>
        <v>16</v>
      </c>
      <c r="B31" s="172" t="s">
        <v>160</v>
      </c>
      <c r="C31" s="177" t="s">
        <v>896</v>
      </c>
      <c r="D31" s="177" t="s">
        <v>878</v>
      </c>
      <c r="E31" s="177" t="s">
        <v>934</v>
      </c>
      <c r="F31" s="177" t="s">
        <v>937</v>
      </c>
      <c r="G31" s="178">
        <v>595.5</v>
      </c>
    </row>
    <row r="32" spans="1:7" ht="38.25">
      <c r="A32" s="171">
        <f t="shared" si="0"/>
        <v>17</v>
      </c>
      <c r="B32" s="172" t="s">
        <v>880</v>
      </c>
      <c r="C32" s="177" t="s">
        <v>896</v>
      </c>
      <c r="D32" s="177" t="s">
        <v>881</v>
      </c>
      <c r="E32" s="177"/>
      <c r="F32" s="177"/>
      <c r="G32" s="178">
        <v>915</v>
      </c>
    </row>
    <row r="33" spans="1:7" ht="25.5">
      <c r="A33" s="171">
        <f t="shared" si="0"/>
        <v>18</v>
      </c>
      <c r="B33" s="172" t="s">
        <v>577</v>
      </c>
      <c r="C33" s="177" t="s">
        <v>896</v>
      </c>
      <c r="D33" s="177" t="s">
        <v>881</v>
      </c>
      <c r="E33" s="177" t="s">
        <v>578</v>
      </c>
      <c r="F33" s="177"/>
      <c r="G33" s="178">
        <v>915</v>
      </c>
    </row>
    <row r="34" spans="1:7" ht="25.5">
      <c r="A34" s="171">
        <f t="shared" si="0"/>
        <v>19</v>
      </c>
      <c r="B34" s="172" t="s">
        <v>579</v>
      </c>
      <c r="C34" s="177" t="s">
        <v>896</v>
      </c>
      <c r="D34" s="177" t="s">
        <v>881</v>
      </c>
      <c r="E34" s="177" t="s">
        <v>580</v>
      </c>
      <c r="F34" s="177"/>
      <c r="G34" s="178">
        <v>915</v>
      </c>
    </row>
    <row r="35" spans="1:7" ht="51">
      <c r="A35" s="171">
        <f t="shared" si="0"/>
        <v>20</v>
      </c>
      <c r="B35" s="172" t="s">
        <v>938</v>
      </c>
      <c r="C35" s="177" t="s">
        <v>896</v>
      </c>
      <c r="D35" s="177" t="s">
        <v>881</v>
      </c>
      <c r="E35" s="177" t="s">
        <v>939</v>
      </c>
      <c r="F35" s="177"/>
      <c r="G35" s="178">
        <v>386.6</v>
      </c>
    </row>
    <row r="36" spans="1:7" ht="76.5">
      <c r="A36" s="171">
        <f t="shared" si="0"/>
        <v>21</v>
      </c>
      <c r="B36" s="172" t="s">
        <v>583</v>
      </c>
      <c r="C36" s="177" t="s">
        <v>896</v>
      </c>
      <c r="D36" s="177" t="s">
        <v>881</v>
      </c>
      <c r="E36" s="177" t="s">
        <v>939</v>
      </c>
      <c r="F36" s="177" t="s">
        <v>584</v>
      </c>
      <c r="G36" s="178">
        <v>345.3</v>
      </c>
    </row>
    <row r="37" spans="1:7" ht="25.5">
      <c r="A37" s="171">
        <f t="shared" si="0"/>
        <v>22</v>
      </c>
      <c r="B37" s="172" t="s">
        <v>932</v>
      </c>
      <c r="C37" s="177" t="s">
        <v>896</v>
      </c>
      <c r="D37" s="177" t="s">
        <v>881</v>
      </c>
      <c r="E37" s="177" t="s">
        <v>939</v>
      </c>
      <c r="F37" s="177" t="s">
        <v>834</v>
      </c>
      <c r="G37" s="178">
        <v>345.3</v>
      </c>
    </row>
    <row r="38" spans="1:7" ht="25.5">
      <c r="A38" s="171">
        <f t="shared" si="0"/>
        <v>23</v>
      </c>
      <c r="B38" s="172" t="s">
        <v>935</v>
      </c>
      <c r="C38" s="177" t="s">
        <v>896</v>
      </c>
      <c r="D38" s="177" t="s">
        <v>881</v>
      </c>
      <c r="E38" s="177" t="s">
        <v>939</v>
      </c>
      <c r="F38" s="177" t="s">
        <v>936</v>
      </c>
      <c r="G38" s="178">
        <v>41.3</v>
      </c>
    </row>
    <row r="39" spans="1:7" ht="38.25">
      <c r="A39" s="171">
        <f t="shared" si="0"/>
        <v>24</v>
      </c>
      <c r="B39" s="172" t="s">
        <v>160</v>
      </c>
      <c r="C39" s="177" t="s">
        <v>896</v>
      </c>
      <c r="D39" s="177" t="s">
        <v>881</v>
      </c>
      <c r="E39" s="177" t="s">
        <v>939</v>
      </c>
      <c r="F39" s="177" t="s">
        <v>937</v>
      </c>
      <c r="G39" s="178">
        <v>41.3</v>
      </c>
    </row>
    <row r="40" spans="1:7" ht="38.25">
      <c r="A40" s="171">
        <f t="shared" si="0"/>
        <v>25</v>
      </c>
      <c r="B40" s="172" t="s">
        <v>940</v>
      </c>
      <c r="C40" s="177" t="s">
        <v>896</v>
      </c>
      <c r="D40" s="177" t="s">
        <v>881</v>
      </c>
      <c r="E40" s="177" t="s">
        <v>941</v>
      </c>
      <c r="F40" s="177"/>
      <c r="G40" s="178">
        <v>528.4</v>
      </c>
    </row>
    <row r="41" spans="1:7" ht="69" customHeight="1">
      <c r="A41" s="171">
        <f t="shared" si="0"/>
        <v>26</v>
      </c>
      <c r="B41" s="172" t="s">
        <v>583</v>
      </c>
      <c r="C41" s="177" t="s">
        <v>896</v>
      </c>
      <c r="D41" s="177" t="s">
        <v>881</v>
      </c>
      <c r="E41" s="177" t="s">
        <v>941</v>
      </c>
      <c r="F41" s="177" t="s">
        <v>584</v>
      </c>
      <c r="G41" s="178">
        <v>528.4</v>
      </c>
    </row>
    <row r="42" spans="1:7" ht="25.5">
      <c r="A42" s="171">
        <f t="shared" si="0"/>
        <v>27</v>
      </c>
      <c r="B42" s="172" t="s">
        <v>932</v>
      </c>
      <c r="C42" s="177" t="s">
        <v>896</v>
      </c>
      <c r="D42" s="177" t="s">
        <v>881</v>
      </c>
      <c r="E42" s="177" t="s">
        <v>941</v>
      </c>
      <c r="F42" s="177" t="s">
        <v>834</v>
      </c>
      <c r="G42" s="178">
        <v>528.4</v>
      </c>
    </row>
    <row r="43" spans="1:7" ht="12.75">
      <c r="A43" s="194">
        <f t="shared" si="0"/>
        <v>28</v>
      </c>
      <c r="B43" s="192" t="s">
        <v>318</v>
      </c>
      <c r="C43" s="191" t="s">
        <v>897</v>
      </c>
      <c r="D43" s="191"/>
      <c r="E43" s="191"/>
      <c r="F43" s="191"/>
      <c r="G43" s="193">
        <f>132309.3+101</f>
        <v>132410.3</v>
      </c>
    </row>
    <row r="44" spans="1:7" ht="12.75">
      <c r="A44" s="171">
        <f t="shared" si="0"/>
        <v>29</v>
      </c>
      <c r="B44" s="172" t="s">
        <v>576</v>
      </c>
      <c r="C44" s="177" t="s">
        <v>897</v>
      </c>
      <c r="D44" s="177" t="s">
        <v>874</v>
      </c>
      <c r="E44" s="177"/>
      <c r="F44" s="177"/>
      <c r="G44" s="178">
        <v>36494.7</v>
      </c>
    </row>
    <row r="45" spans="1:7" ht="51">
      <c r="A45" s="171">
        <f t="shared" si="0"/>
        <v>30</v>
      </c>
      <c r="B45" s="172" t="s">
        <v>567</v>
      </c>
      <c r="C45" s="177" t="s">
        <v>897</v>
      </c>
      <c r="D45" s="177" t="s">
        <v>879</v>
      </c>
      <c r="E45" s="177"/>
      <c r="F45" s="177"/>
      <c r="G45" s="178">
        <v>36136.9</v>
      </c>
    </row>
    <row r="46" spans="1:7" ht="51">
      <c r="A46" s="171">
        <f t="shared" si="0"/>
        <v>31</v>
      </c>
      <c r="B46" s="172" t="s">
        <v>942</v>
      </c>
      <c r="C46" s="177" t="s">
        <v>897</v>
      </c>
      <c r="D46" s="177" t="s">
        <v>879</v>
      </c>
      <c r="E46" s="177" t="s">
        <v>943</v>
      </c>
      <c r="F46" s="177"/>
      <c r="G46" s="178">
        <v>510</v>
      </c>
    </row>
    <row r="47" spans="1:7" ht="38.25">
      <c r="A47" s="171">
        <f t="shared" si="0"/>
        <v>32</v>
      </c>
      <c r="B47" s="172" t="s">
        <v>944</v>
      </c>
      <c r="C47" s="177" t="s">
        <v>897</v>
      </c>
      <c r="D47" s="177" t="s">
        <v>879</v>
      </c>
      <c r="E47" s="177" t="s">
        <v>945</v>
      </c>
      <c r="F47" s="177"/>
      <c r="G47" s="178">
        <v>500</v>
      </c>
    </row>
    <row r="48" spans="1:7" ht="102">
      <c r="A48" s="171">
        <f t="shared" si="0"/>
        <v>33</v>
      </c>
      <c r="B48" s="173" t="s">
        <v>946</v>
      </c>
      <c r="C48" s="177" t="s">
        <v>897</v>
      </c>
      <c r="D48" s="177" t="s">
        <v>879</v>
      </c>
      <c r="E48" s="177" t="s">
        <v>947</v>
      </c>
      <c r="F48" s="177"/>
      <c r="G48" s="178">
        <v>1</v>
      </c>
    </row>
    <row r="49" spans="1:7" ht="25.5">
      <c r="A49" s="171">
        <f t="shared" si="0"/>
        <v>34</v>
      </c>
      <c r="B49" s="172" t="s">
        <v>935</v>
      </c>
      <c r="C49" s="177" t="s">
        <v>897</v>
      </c>
      <c r="D49" s="177" t="s">
        <v>879</v>
      </c>
      <c r="E49" s="177" t="s">
        <v>947</v>
      </c>
      <c r="F49" s="177" t="s">
        <v>936</v>
      </c>
      <c r="G49" s="178">
        <v>1</v>
      </c>
    </row>
    <row r="50" spans="1:7" ht="38.25">
      <c r="A50" s="171">
        <f t="shared" si="0"/>
        <v>35</v>
      </c>
      <c r="B50" s="172" t="s">
        <v>160</v>
      </c>
      <c r="C50" s="177" t="s">
        <v>897</v>
      </c>
      <c r="D50" s="177" t="s">
        <v>879</v>
      </c>
      <c r="E50" s="177" t="s">
        <v>947</v>
      </c>
      <c r="F50" s="177" t="s">
        <v>937</v>
      </c>
      <c r="G50" s="178">
        <v>1</v>
      </c>
    </row>
    <row r="51" spans="1:7" ht="127.5">
      <c r="A51" s="171">
        <f t="shared" si="0"/>
        <v>36</v>
      </c>
      <c r="B51" s="173" t="s">
        <v>948</v>
      </c>
      <c r="C51" s="177" t="s">
        <v>897</v>
      </c>
      <c r="D51" s="177" t="s">
        <v>879</v>
      </c>
      <c r="E51" s="177" t="s">
        <v>949</v>
      </c>
      <c r="F51" s="177"/>
      <c r="G51" s="178">
        <v>450</v>
      </c>
    </row>
    <row r="52" spans="1:7" ht="25.5">
      <c r="A52" s="171">
        <f t="shared" si="0"/>
        <v>37</v>
      </c>
      <c r="B52" s="172" t="s">
        <v>935</v>
      </c>
      <c r="C52" s="177" t="s">
        <v>897</v>
      </c>
      <c r="D52" s="177" t="s">
        <v>879</v>
      </c>
      <c r="E52" s="177" t="s">
        <v>949</v>
      </c>
      <c r="F52" s="177" t="s">
        <v>936</v>
      </c>
      <c r="G52" s="178">
        <v>450</v>
      </c>
    </row>
    <row r="53" spans="1:7" ht="38.25">
      <c r="A53" s="171">
        <f t="shared" si="0"/>
        <v>38</v>
      </c>
      <c r="B53" s="172" t="s">
        <v>160</v>
      </c>
      <c r="C53" s="177" t="s">
        <v>897</v>
      </c>
      <c r="D53" s="177" t="s">
        <v>879</v>
      </c>
      <c r="E53" s="177" t="s">
        <v>949</v>
      </c>
      <c r="F53" s="177" t="s">
        <v>937</v>
      </c>
      <c r="G53" s="178">
        <v>450</v>
      </c>
    </row>
    <row r="54" spans="1:7" ht="114.75">
      <c r="A54" s="171">
        <f t="shared" si="0"/>
        <v>39</v>
      </c>
      <c r="B54" s="173" t="s">
        <v>194</v>
      </c>
      <c r="C54" s="177" t="s">
        <v>897</v>
      </c>
      <c r="D54" s="177" t="s">
        <v>879</v>
      </c>
      <c r="E54" s="177" t="s">
        <v>195</v>
      </c>
      <c r="F54" s="177"/>
      <c r="G54" s="178">
        <v>49</v>
      </c>
    </row>
    <row r="55" spans="1:7" ht="25.5">
      <c r="A55" s="171">
        <f t="shared" si="0"/>
        <v>40</v>
      </c>
      <c r="B55" s="172" t="s">
        <v>935</v>
      </c>
      <c r="C55" s="177" t="s">
        <v>897</v>
      </c>
      <c r="D55" s="177" t="s">
        <v>879</v>
      </c>
      <c r="E55" s="177" t="s">
        <v>195</v>
      </c>
      <c r="F55" s="177" t="s">
        <v>936</v>
      </c>
      <c r="G55" s="178">
        <v>49</v>
      </c>
    </row>
    <row r="56" spans="1:7" ht="38.25">
      <c r="A56" s="171">
        <f t="shared" si="0"/>
        <v>41</v>
      </c>
      <c r="B56" s="172" t="s">
        <v>160</v>
      </c>
      <c r="C56" s="177" t="s">
        <v>897</v>
      </c>
      <c r="D56" s="177" t="s">
        <v>879</v>
      </c>
      <c r="E56" s="177" t="s">
        <v>195</v>
      </c>
      <c r="F56" s="177" t="s">
        <v>937</v>
      </c>
      <c r="G56" s="178">
        <v>49</v>
      </c>
    </row>
    <row r="57" spans="1:7" ht="38.25">
      <c r="A57" s="171">
        <f t="shared" si="0"/>
        <v>42</v>
      </c>
      <c r="B57" s="172" t="s">
        <v>255</v>
      </c>
      <c r="C57" s="177" t="s">
        <v>897</v>
      </c>
      <c r="D57" s="177" t="s">
        <v>879</v>
      </c>
      <c r="E57" s="177" t="s">
        <v>195</v>
      </c>
      <c r="F57" s="177" t="s">
        <v>178</v>
      </c>
      <c r="G57" s="178">
        <v>49</v>
      </c>
    </row>
    <row r="58" spans="1:7" ht="51">
      <c r="A58" s="171">
        <f t="shared" si="0"/>
        <v>43</v>
      </c>
      <c r="B58" s="172" t="s">
        <v>198</v>
      </c>
      <c r="C58" s="177" t="s">
        <v>897</v>
      </c>
      <c r="D58" s="177" t="s">
        <v>879</v>
      </c>
      <c r="E58" s="177" t="s">
        <v>950</v>
      </c>
      <c r="F58" s="177"/>
      <c r="G58" s="178">
        <v>10</v>
      </c>
    </row>
    <row r="59" spans="1:7" ht="114.75">
      <c r="A59" s="171">
        <f t="shared" si="0"/>
        <v>44</v>
      </c>
      <c r="B59" s="173" t="s">
        <v>199</v>
      </c>
      <c r="C59" s="177" t="s">
        <v>897</v>
      </c>
      <c r="D59" s="177" t="s">
        <v>879</v>
      </c>
      <c r="E59" s="177" t="s">
        <v>585</v>
      </c>
      <c r="F59" s="177"/>
      <c r="G59" s="178">
        <v>10</v>
      </c>
    </row>
    <row r="60" spans="1:7" ht="25.5">
      <c r="A60" s="171">
        <f t="shared" si="0"/>
        <v>45</v>
      </c>
      <c r="B60" s="172" t="s">
        <v>935</v>
      </c>
      <c r="C60" s="177" t="s">
        <v>897</v>
      </c>
      <c r="D60" s="177" t="s">
        <v>879</v>
      </c>
      <c r="E60" s="177" t="s">
        <v>585</v>
      </c>
      <c r="F60" s="177" t="s">
        <v>936</v>
      </c>
      <c r="G60" s="178">
        <v>10</v>
      </c>
    </row>
    <row r="61" spans="1:7" ht="38.25">
      <c r="A61" s="171">
        <f t="shared" si="0"/>
        <v>46</v>
      </c>
      <c r="B61" s="172" t="s">
        <v>160</v>
      </c>
      <c r="C61" s="177" t="s">
        <v>897</v>
      </c>
      <c r="D61" s="177" t="s">
        <v>879</v>
      </c>
      <c r="E61" s="177" t="s">
        <v>585</v>
      </c>
      <c r="F61" s="177" t="s">
        <v>937</v>
      </c>
      <c r="G61" s="178">
        <v>10</v>
      </c>
    </row>
    <row r="62" spans="1:7" ht="51">
      <c r="A62" s="171">
        <f t="shared" si="0"/>
        <v>47</v>
      </c>
      <c r="B62" s="172" t="s">
        <v>586</v>
      </c>
      <c r="C62" s="177" t="s">
        <v>897</v>
      </c>
      <c r="D62" s="177" t="s">
        <v>879</v>
      </c>
      <c r="E62" s="177" t="s">
        <v>587</v>
      </c>
      <c r="F62" s="177"/>
      <c r="G62" s="178">
        <v>963.1</v>
      </c>
    </row>
    <row r="63" spans="1:7" ht="12.75">
      <c r="A63" s="171">
        <f t="shared" si="0"/>
        <v>48</v>
      </c>
      <c r="B63" s="172" t="s">
        <v>588</v>
      </c>
      <c r="C63" s="177" t="s">
        <v>897</v>
      </c>
      <c r="D63" s="177" t="s">
        <v>879</v>
      </c>
      <c r="E63" s="177" t="s">
        <v>589</v>
      </c>
      <c r="F63" s="177"/>
      <c r="G63" s="178">
        <v>963.1</v>
      </c>
    </row>
    <row r="64" spans="1:7" ht="89.25">
      <c r="A64" s="171">
        <f t="shared" si="0"/>
        <v>49</v>
      </c>
      <c r="B64" s="173" t="s">
        <v>590</v>
      </c>
      <c r="C64" s="177" t="s">
        <v>897</v>
      </c>
      <c r="D64" s="177" t="s">
        <v>879</v>
      </c>
      <c r="E64" s="177" t="s">
        <v>951</v>
      </c>
      <c r="F64" s="177"/>
      <c r="G64" s="178">
        <v>87.2</v>
      </c>
    </row>
    <row r="65" spans="1:7" ht="25.5">
      <c r="A65" s="171">
        <f t="shared" si="0"/>
        <v>50</v>
      </c>
      <c r="B65" s="172" t="s">
        <v>935</v>
      </c>
      <c r="C65" s="177" t="s">
        <v>897</v>
      </c>
      <c r="D65" s="177" t="s">
        <v>879</v>
      </c>
      <c r="E65" s="177" t="s">
        <v>951</v>
      </c>
      <c r="F65" s="177" t="s">
        <v>936</v>
      </c>
      <c r="G65" s="178">
        <v>87.2</v>
      </c>
    </row>
    <row r="66" spans="1:7" ht="38.25">
      <c r="A66" s="171">
        <f t="shared" si="0"/>
        <v>51</v>
      </c>
      <c r="B66" s="172" t="s">
        <v>160</v>
      </c>
      <c r="C66" s="177" t="s">
        <v>897</v>
      </c>
      <c r="D66" s="177" t="s">
        <v>879</v>
      </c>
      <c r="E66" s="177" t="s">
        <v>951</v>
      </c>
      <c r="F66" s="177" t="s">
        <v>937</v>
      </c>
      <c r="G66" s="178">
        <v>87.2</v>
      </c>
    </row>
    <row r="67" spans="1:7" ht="102">
      <c r="A67" s="171">
        <f t="shared" si="0"/>
        <v>52</v>
      </c>
      <c r="B67" s="173" t="s">
        <v>952</v>
      </c>
      <c r="C67" s="177" t="s">
        <v>897</v>
      </c>
      <c r="D67" s="177" t="s">
        <v>879</v>
      </c>
      <c r="E67" s="177" t="s">
        <v>953</v>
      </c>
      <c r="F67" s="177"/>
      <c r="G67" s="178">
        <v>661.9</v>
      </c>
    </row>
    <row r="68" spans="1:7" ht="25.5">
      <c r="A68" s="171">
        <f t="shared" si="0"/>
        <v>53</v>
      </c>
      <c r="B68" s="172" t="s">
        <v>935</v>
      </c>
      <c r="C68" s="177" t="s">
        <v>897</v>
      </c>
      <c r="D68" s="177" t="s">
        <v>879</v>
      </c>
      <c r="E68" s="177" t="s">
        <v>953</v>
      </c>
      <c r="F68" s="177" t="s">
        <v>936</v>
      </c>
      <c r="G68" s="178">
        <v>661.9</v>
      </c>
    </row>
    <row r="69" spans="1:7" ht="38.25">
      <c r="A69" s="171">
        <f t="shared" si="0"/>
        <v>54</v>
      </c>
      <c r="B69" s="172" t="s">
        <v>160</v>
      </c>
      <c r="C69" s="177" t="s">
        <v>897</v>
      </c>
      <c r="D69" s="177" t="s">
        <v>879</v>
      </c>
      <c r="E69" s="177" t="s">
        <v>953</v>
      </c>
      <c r="F69" s="177" t="s">
        <v>937</v>
      </c>
      <c r="G69" s="178">
        <v>661.9</v>
      </c>
    </row>
    <row r="70" spans="1:7" ht="38.25">
      <c r="A70" s="171">
        <f t="shared" si="0"/>
        <v>55</v>
      </c>
      <c r="B70" s="172" t="s">
        <v>255</v>
      </c>
      <c r="C70" s="177" t="s">
        <v>897</v>
      </c>
      <c r="D70" s="177" t="s">
        <v>879</v>
      </c>
      <c r="E70" s="177" t="s">
        <v>953</v>
      </c>
      <c r="F70" s="177" t="s">
        <v>178</v>
      </c>
      <c r="G70" s="178">
        <v>661.9</v>
      </c>
    </row>
    <row r="71" spans="1:7" ht="89.25">
      <c r="A71" s="171">
        <f t="shared" si="0"/>
        <v>56</v>
      </c>
      <c r="B71" s="173" t="s">
        <v>954</v>
      </c>
      <c r="C71" s="177" t="s">
        <v>897</v>
      </c>
      <c r="D71" s="177" t="s">
        <v>879</v>
      </c>
      <c r="E71" s="177" t="s">
        <v>955</v>
      </c>
      <c r="F71" s="177"/>
      <c r="G71" s="178">
        <v>50</v>
      </c>
    </row>
    <row r="72" spans="1:7" ht="25.5">
      <c r="A72" s="171">
        <f t="shared" si="0"/>
        <v>57</v>
      </c>
      <c r="B72" s="172" t="s">
        <v>935</v>
      </c>
      <c r="C72" s="177" t="s">
        <v>897</v>
      </c>
      <c r="D72" s="177" t="s">
        <v>879</v>
      </c>
      <c r="E72" s="177" t="s">
        <v>955</v>
      </c>
      <c r="F72" s="177" t="s">
        <v>936</v>
      </c>
      <c r="G72" s="178">
        <v>50</v>
      </c>
    </row>
    <row r="73" spans="1:7" ht="38.25">
      <c r="A73" s="171">
        <f t="shared" si="0"/>
        <v>58</v>
      </c>
      <c r="B73" s="172" t="s">
        <v>160</v>
      </c>
      <c r="C73" s="177" t="s">
        <v>897</v>
      </c>
      <c r="D73" s="177" t="s">
        <v>879</v>
      </c>
      <c r="E73" s="177" t="s">
        <v>955</v>
      </c>
      <c r="F73" s="177" t="s">
        <v>937</v>
      </c>
      <c r="G73" s="178">
        <v>50</v>
      </c>
    </row>
    <row r="74" spans="1:7" ht="38.25">
      <c r="A74" s="171">
        <f t="shared" si="0"/>
        <v>59</v>
      </c>
      <c r="B74" s="172" t="s">
        <v>255</v>
      </c>
      <c r="C74" s="177" t="s">
        <v>897</v>
      </c>
      <c r="D74" s="177" t="s">
        <v>879</v>
      </c>
      <c r="E74" s="177" t="s">
        <v>955</v>
      </c>
      <c r="F74" s="177" t="s">
        <v>178</v>
      </c>
      <c r="G74" s="178">
        <v>50</v>
      </c>
    </row>
    <row r="75" spans="1:7" ht="89.25">
      <c r="A75" s="171">
        <f t="shared" si="0"/>
        <v>60</v>
      </c>
      <c r="B75" s="172" t="s">
        <v>956</v>
      </c>
      <c r="C75" s="177" t="s">
        <v>897</v>
      </c>
      <c r="D75" s="177" t="s">
        <v>879</v>
      </c>
      <c r="E75" s="177" t="s">
        <v>957</v>
      </c>
      <c r="F75" s="177"/>
      <c r="G75" s="178">
        <v>164</v>
      </c>
    </row>
    <row r="76" spans="1:7" ht="25.5">
      <c r="A76" s="171">
        <f t="shared" si="0"/>
        <v>61</v>
      </c>
      <c r="B76" s="172" t="s">
        <v>935</v>
      </c>
      <c r="C76" s="177" t="s">
        <v>897</v>
      </c>
      <c r="D76" s="177" t="s">
        <v>879</v>
      </c>
      <c r="E76" s="177" t="s">
        <v>957</v>
      </c>
      <c r="F76" s="177" t="s">
        <v>936</v>
      </c>
      <c r="G76" s="178">
        <v>164</v>
      </c>
    </row>
    <row r="77" spans="1:7" ht="38.25">
      <c r="A77" s="171">
        <f t="shared" si="0"/>
        <v>62</v>
      </c>
      <c r="B77" s="172" t="s">
        <v>160</v>
      </c>
      <c r="C77" s="177" t="s">
        <v>897</v>
      </c>
      <c r="D77" s="177" t="s">
        <v>879</v>
      </c>
      <c r="E77" s="177" t="s">
        <v>957</v>
      </c>
      <c r="F77" s="177" t="s">
        <v>937</v>
      </c>
      <c r="G77" s="178">
        <v>164</v>
      </c>
    </row>
    <row r="78" spans="1:7" ht="25.5">
      <c r="A78" s="171">
        <f t="shared" si="0"/>
        <v>63</v>
      </c>
      <c r="B78" s="172" t="s">
        <v>958</v>
      </c>
      <c r="C78" s="177" t="s">
        <v>897</v>
      </c>
      <c r="D78" s="177" t="s">
        <v>879</v>
      </c>
      <c r="E78" s="177" t="s">
        <v>959</v>
      </c>
      <c r="F78" s="177"/>
      <c r="G78" s="178">
        <v>34663.8</v>
      </c>
    </row>
    <row r="79" spans="1:7" ht="25.5">
      <c r="A79" s="171">
        <f t="shared" si="0"/>
        <v>64</v>
      </c>
      <c r="B79" s="172" t="s">
        <v>960</v>
      </c>
      <c r="C79" s="177" t="s">
        <v>897</v>
      </c>
      <c r="D79" s="177" t="s">
        <v>879</v>
      </c>
      <c r="E79" s="177" t="s">
        <v>961</v>
      </c>
      <c r="F79" s="177"/>
      <c r="G79" s="178">
        <v>34663.8</v>
      </c>
    </row>
    <row r="80" spans="1:7" ht="63.75">
      <c r="A80" s="171">
        <f t="shared" si="0"/>
        <v>65</v>
      </c>
      <c r="B80" s="172" t="s">
        <v>962</v>
      </c>
      <c r="C80" s="177" t="s">
        <v>897</v>
      </c>
      <c r="D80" s="177" t="s">
        <v>879</v>
      </c>
      <c r="E80" s="177" t="s">
        <v>963</v>
      </c>
      <c r="F80" s="177"/>
      <c r="G80" s="178">
        <v>1051.8</v>
      </c>
    </row>
    <row r="81" spans="1:7" ht="76.5">
      <c r="A81" s="171">
        <f t="shared" si="0"/>
        <v>66</v>
      </c>
      <c r="B81" s="172" t="s">
        <v>583</v>
      </c>
      <c r="C81" s="177" t="s">
        <v>897</v>
      </c>
      <c r="D81" s="177" t="s">
        <v>879</v>
      </c>
      <c r="E81" s="177" t="s">
        <v>963</v>
      </c>
      <c r="F81" s="177" t="s">
        <v>584</v>
      </c>
      <c r="G81" s="178">
        <v>866.5</v>
      </c>
    </row>
    <row r="82" spans="1:7" ht="25.5">
      <c r="A82" s="171">
        <f aca="true" t="shared" si="1" ref="A82:A145">A81+1</f>
        <v>67</v>
      </c>
      <c r="B82" s="172" t="s">
        <v>932</v>
      </c>
      <c r="C82" s="177" t="s">
        <v>897</v>
      </c>
      <c r="D82" s="177" t="s">
        <v>879</v>
      </c>
      <c r="E82" s="177" t="s">
        <v>963</v>
      </c>
      <c r="F82" s="177" t="s">
        <v>834</v>
      </c>
      <c r="G82" s="178">
        <v>866.5</v>
      </c>
    </row>
    <row r="83" spans="1:7" ht="25.5">
      <c r="A83" s="171">
        <f t="shared" si="1"/>
        <v>68</v>
      </c>
      <c r="B83" s="172" t="s">
        <v>935</v>
      </c>
      <c r="C83" s="177" t="s">
        <v>897</v>
      </c>
      <c r="D83" s="177" t="s">
        <v>879</v>
      </c>
      <c r="E83" s="177" t="s">
        <v>963</v>
      </c>
      <c r="F83" s="177" t="s">
        <v>936</v>
      </c>
      <c r="G83" s="178">
        <v>185.3</v>
      </c>
    </row>
    <row r="84" spans="1:7" ht="38.25">
      <c r="A84" s="171">
        <f t="shared" si="1"/>
        <v>69</v>
      </c>
      <c r="B84" s="172" t="s">
        <v>160</v>
      </c>
      <c r="C84" s="177" t="s">
        <v>897</v>
      </c>
      <c r="D84" s="177" t="s">
        <v>879</v>
      </c>
      <c r="E84" s="177" t="s">
        <v>963</v>
      </c>
      <c r="F84" s="177" t="s">
        <v>937</v>
      </c>
      <c r="G84" s="178">
        <v>185.3</v>
      </c>
    </row>
    <row r="85" spans="1:7" ht="63.75">
      <c r="A85" s="171">
        <f t="shared" si="1"/>
        <v>70</v>
      </c>
      <c r="B85" s="172" t="s">
        <v>964</v>
      </c>
      <c r="C85" s="177" t="s">
        <v>897</v>
      </c>
      <c r="D85" s="177" t="s">
        <v>879</v>
      </c>
      <c r="E85" s="177" t="s">
        <v>965</v>
      </c>
      <c r="F85" s="177"/>
      <c r="G85" s="178">
        <v>452.7</v>
      </c>
    </row>
    <row r="86" spans="1:7" ht="76.5">
      <c r="A86" s="171">
        <f t="shared" si="1"/>
        <v>71</v>
      </c>
      <c r="B86" s="172" t="s">
        <v>583</v>
      </c>
      <c r="C86" s="177" t="s">
        <v>897</v>
      </c>
      <c r="D86" s="177" t="s">
        <v>879</v>
      </c>
      <c r="E86" s="177" t="s">
        <v>965</v>
      </c>
      <c r="F86" s="177" t="s">
        <v>584</v>
      </c>
      <c r="G86" s="178">
        <v>433.3</v>
      </c>
    </row>
    <row r="87" spans="1:7" ht="25.5">
      <c r="A87" s="171">
        <f t="shared" si="1"/>
        <v>72</v>
      </c>
      <c r="B87" s="172" t="s">
        <v>932</v>
      </c>
      <c r="C87" s="177" t="s">
        <v>897</v>
      </c>
      <c r="D87" s="177" t="s">
        <v>879</v>
      </c>
      <c r="E87" s="177" t="s">
        <v>965</v>
      </c>
      <c r="F87" s="177" t="s">
        <v>834</v>
      </c>
      <c r="G87" s="178">
        <v>433.3</v>
      </c>
    </row>
    <row r="88" spans="1:7" ht="25.5">
      <c r="A88" s="171">
        <f t="shared" si="1"/>
        <v>73</v>
      </c>
      <c r="B88" s="172" t="s">
        <v>935</v>
      </c>
      <c r="C88" s="177" t="s">
        <v>897</v>
      </c>
      <c r="D88" s="177" t="s">
        <v>879</v>
      </c>
      <c r="E88" s="177" t="s">
        <v>965</v>
      </c>
      <c r="F88" s="177" t="s">
        <v>936</v>
      </c>
      <c r="G88" s="178">
        <v>19.4</v>
      </c>
    </row>
    <row r="89" spans="1:7" ht="38.25">
      <c r="A89" s="171">
        <f t="shared" si="1"/>
        <v>74</v>
      </c>
      <c r="B89" s="172" t="s">
        <v>160</v>
      </c>
      <c r="C89" s="177" t="s">
        <v>897</v>
      </c>
      <c r="D89" s="177" t="s">
        <v>879</v>
      </c>
      <c r="E89" s="177" t="s">
        <v>965</v>
      </c>
      <c r="F89" s="177" t="s">
        <v>937</v>
      </c>
      <c r="G89" s="178">
        <v>19.4</v>
      </c>
    </row>
    <row r="90" spans="1:7" ht="51">
      <c r="A90" s="171">
        <f t="shared" si="1"/>
        <v>75</v>
      </c>
      <c r="B90" s="172" t="s">
        <v>966</v>
      </c>
      <c r="C90" s="177" t="s">
        <v>897</v>
      </c>
      <c r="D90" s="177" t="s">
        <v>879</v>
      </c>
      <c r="E90" s="177" t="s">
        <v>967</v>
      </c>
      <c r="F90" s="177"/>
      <c r="G90" s="178">
        <v>32245.3</v>
      </c>
    </row>
    <row r="91" spans="1:7" ht="76.5">
      <c r="A91" s="171">
        <f t="shared" si="1"/>
        <v>76</v>
      </c>
      <c r="B91" s="172" t="s">
        <v>583</v>
      </c>
      <c r="C91" s="177" t="s">
        <v>897</v>
      </c>
      <c r="D91" s="177" t="s">
        <v>879</v>
      </c>
      <c r="E91" s="177" t="s">
        <v>967</v>
      </c>
      <c r="F91" s="177" t="s">
        <v>584</v>
      </c>
      <c r="G91" s="178">
        <v>19338.6</v>
      </c>
    </row>
    <row r="92" spans="1:7" ht="25.5">
      <c r="A92" s="171">
        <f t="shared" si="1"/>
        <v>77</v>
      </c>
      <c r="B92" s="172" t="s">
        <v>932</v>
      </c>
      <c r="C92" s="177" t="s">
        <v>897</v>
      </c>
      <c r="D92" s="177" t="s">
        <v>879</v>
      </c>
      <c r="E92" s="177" t="s">
        <v>967</v>
      </c>
      <c r="F92" s="177" t="s">
        <v>834</v>
      </c>
      <c r="G92" s="178">
        <v>19338.6</v>
      </c>
    </row>
    <row r="93" spans="1:7" ht="25.5">
      <c r="A93" s="171">
        <f t="shared" si="1"/>
        <v>78</v>
      </c>
      <c r="B93" s="172" t="s">
        <v>935</v>
      </c>
      <c r="C93" s="177" t="s">
        <v>897</v>
      </c>
      <c r="D93" s="177" t="s">
        <v>879</v>
      </c>
      <c r="E93" s="177" t="s">
        <v>967</v>
      </c>
      <c r="F93" s="177" t="s">
        <v>936</v>
      </c>
      <c r="G93" s="178">
        <v>12893.5</v>
      </c>
    </row>
    <row r="94" spans="1:7" ht="38.25">
      <c r="A94" s="171">
        <f t="shared" si="1"/>
        <v>79</v>
      </c>
      <c r="B94" s="172" t="s">
        <v>160</v>
      </c>
      <c r="C94" s="177" t="s">
        <v>897</v>
      </c>
      <c r="D94" s="177" t="s">
        <v>879</v>
      </c>
      <c r="E94" s="177" t="s">
        <v>967</v>
      </c>
      <c r="F94" s="177" t="s">
        <v>937</v>
      </c>
      <c r="G94" s="178">
        <v>12893.5</v>
      </c>
    </row>
    <row r="95" spans="1:7" ht="12.75">
      <c r="A95" s="171">
        <f t="shared" si="1"/>
        <v>80</v>
      </c>
      <c r="B95" s="172" t="s">
        <v>968</v>
      </c>
      <c r="C95" s="177" t="s">
        <v>897</v>
      </c>
      <c r="D95" s="177" t="s">
        <v>879</v>
      </c>
      <c r="E95" s="177" t="s">
        <v>967</v>
      </c>
      <c r="F95" s="177" t="s">
        <v>969</v>
      </c>
      <c r="G95" s="178">
        <v>13.2</v>
      </c>
    </row>
    <row r="96" spans="1:7" ht="12.75">
      <c r="A96" s="171">
        <f t="shared" si="1"/>
        <v>81</v>
      </c>
      <c r="B96" s="172" t="s">
        <v>970</v>
      </c>
      <c r="C96" s="177" t="s">
        <v>897</v>
      </c>
      <c r="D96" s="177" t="s">
        <v>879</v>
      </c>
      <c r="E96" s="177" t="s">
        <v>967</v>
      </c>
      <c r="F96" s="177" t="s">
        <v>971</v>
      </c>
      <c r="G96" s="178">
        <v>13.2</v>
      </c>
    </row>
    <row r="97" spans="1:7" ht="38.25">
      <c r="A97" s="171">
        <f t="shared" si="1"/>
        <v>82</v>
      </c>
      <c r="B97" s="172" t="s">
        <v>972</v>
      </c>
      <c r="C97" s="177" t="s">
        <v>897</v>
      </c>
      <c r="D97" s="177" t="s">
        <v>879</v>
      </c>
      <c r="E97" s="177" t="s">
        <v>973</v>
      </c>
      <c r="F97" s="177"/>
      <c r="G97" s="178">
        <v>914</v>
      </c>
    </row>
    <row r="98" spans="1:7" ht="66.75" customHeight="1">
      <c r="A98" s="171">
        <f t="shared" si="1"/>
        <v>83</v>
      </c>
      <c r="B98" s="172" t="s">
        <v>583</v>
      </c>
      <c r="C98" s="177" t="s">
        <v>897</v>
      </c>
      <c r="D98" s="177" t="s">
        <v>879</v>
      </c>
      <c r="E98" s="177" t="s">
        <v>973</v>
      </c>
      <c r="F98" s="177" t="s">
        <v>584</v>
      </c>
      <c r="G98" s="178">
        <v>914</v>
      </c>
    </row>
    <row r="99" spans="1:7" ht="25.5">
      <c r="A99" s="171">
        <f t="shared" si="1"/>
        <v>84</v>
      </c>
      <c r="B99" s="172" t="s">
        <v>932</v>
      </c>
      <c r="C99" s="177" t="s">
        <v>897</v>
      </c>
      <c r="D99" s="177" t="s">
        <v>879</v>
      </c>
      <c r="E99" s="177" t="s">
        <v>973</v>
      </c>
      <c r="F99" s="177" t="s">
        <v>834</v>
      </c>
      <c r="G99" s="178">
        <v>914</v>
      </c>
    </row>
    <row r="100" spans="1:7" ht="12.75">
      <c r="A100" s="171">
        <f t="shared" si="1"/>
        <v>85</v>
      </c>
      <c r="B100" s="172" t="s">
        <v>882</v>
      </c>
      <c r="C100" s="177" t="s">
        <v>897</v>
      </c>
      <c r="D100" s="177" t="s">
        <v>862</v>
      </c>
      <c r="E100" s="177"/>
      <c r="F100" s="177"/>
      <c r="G100" s="178">
        <v>140</v>
      </c>
    </row>
    <row r="101" spans="1:7" ht="25.5">
      <c r="A101" s="171">
        <f t="shared" si="1"/>
        <v>86</v>
      </c>
      <c r="B101" s="172" t="s">
        <v>958</v>
      </c>
      <c r="C101" s="177" t="s">
        <v>897</v>
      </c>
      <c r="D101" s="177" t="s">
        <v>862</v>
      </c>
      <c r="E101" s="177" t="s">
        <v>959</v>
      </c>
      <c r="F101" s="177"/>
      <c r="G101" s="178">
        <v>140</v>
      </c>
    </row>
    <row r="102" spans="1:7" ht="25.5">
      <c r="A102" s="171">
        <f t="shared" si="1"/>
        <v>87</v>
      </c>
      <c r="B102" s="172" t="s">
        <v>960</v>
      </c>
      <c r="C102" s="177" t="s">
        <v>897</v>
      </c>
      <c r="D102" s="177" t="s">
        <v>862</v>
      </c>
      <c r="E102" s="177" t="s">
        <v>961</v>
      </c>
      <c r="F102" s="177"/>
      <c r="G102" s="178">
        <v>140</v>
      </c>
    </row>
    <row r="103" spans="1:7" ht="38.25">
      <c r="A103" s="171">
        <f t="shared" si="1"/>
        <v>88</v>
      </c>
      <c r="B103" s="172" t="s">
        <v>596</v>
      </c>
      <c r="C103" s="177" t="s">
        <v>897</v>
      </c>
      <c r="D103" s="177" t="s">
        <v>862</v>
      </c>
      <c r="E103" s="177" t="s">
        <v>597</v>
      </c>
      <c r="F103" s="177"/>
      <c r="G103" s="178">
        <v>140</v>
      </c>
    </row>
    <row r="104" spans="1:7" ht="12.75">
      <c r="A104" s="171">
        <f t="shared" si="1"/>
        <v>89</v>
      </c>
      <c r="B104" s="172" t="s">
        <v>968</v>
      </c>
      <c r="C104" s="177" t="s">
        <v>897</v>
      </c>
      <c r="D104" s="177" t="s">
        <v>862</v>
      </c>
      <c r="E104" s="177" t="s">
        <v>597</v>
      </c>
      <c r="F104" s="177" t="s">
        <v>969</v>
      </c>
      <c r="G104" s="178">
        <v>140</v>
      </c>
    </row>
    <row r="105" spans="1:7" ht="12.75">
      <c r="A105" s="171">
        <f t="shared" si="1"/>
        <v>90</v>
      </c>
      <c r="B105" s="172" t="s">
        <v>598</v>
      </c>
      <c r="C105" s="177" t="s">
        <v>897</v>
      </c>
      <c r="D105" s="177" t="s">
        <v>862</v>
      </c>
      <c r="E105" s="177" t="s">
        <v>597</v>
      </c>
      <c r="F105" s="177" t="s">
        <v>599</v>
      </c>
      <c r="G105" s="178">
        <v>140</v>
      </c>
    </row>
    <row r="106" spans="1:7" ht="12.75">
      <c r="A106" s="171">
        <f t="shared" si="1"/>
        <v>91</v>
      </c>
      <c r="B106" s="172" t="s">
        <v>591</v>
      </c>
      <c r="C106" s="177" t="s">
        <v>897</v>
      </c>
      <c r="D106" s="177" t="s">
        <v>863</v>
      </c>
      <c r="E106" s="177"/>
      <c r="F106" s="177"/>
      <c r="G106" s="178">
        <v>217.8</v>
      </c>
    </row>
    <row r="107" spans="1:7" ht="25.5">
      <c r="A107" s="171">
        <f t="shared" si="1"/>
        <v>92</v>
      </c>
      <c r="B107" s="172" t="s">
        <v>958</v>
      </c>
      <c r="C107" s="177" t="s">
        <v>897</v>
      </c>
      <c r="D107" s="177" t="s">
        <v>863</v>
      </c>
      <c r="E107" s="177" t="s">
        <v>959</v>
      </c>
      <c r="F107" s="177"/>
      <c r="G107" s="178">
        <v>217.8</v>
      </c>
    </row>
    <row r="108" spans="1:7" ht="25.5">
      <c r="A108" s="171">
        <f t="shared" si="1"/>
        <v>93</v>
      </c>
      <c r="B108" s="172" t="s">
        <v>960</v>
      </c>
      <c r="C108" s="177" t="s">
        <v>897</v>
      </c>
      <c r="D108" s="177" t="s">
        <v>863</v>
      </c>
      <c r="E108" s="177" t="s">
        <v>961</v>
      </c>
      <c r="F108" s="177"/>
      <c r="G108" s="178">
        <v>217.8</v>
      </c>
    </row>
    <row r="109" spans="1:7" ht="51">
      <c r="A109" s="171">
        <f t="shared" si="1"/>
        <v>94</v>
      </c>
      <c r="B109" s="172" t="s">
        <v>600</v>
      </c>
      <c r="C109" s="177" t="s">
        <v>897</v>
      </c>
      <c r="D109" s="177" t="s">
        <v>863</v>
      </c>
      <c r="E109" s="177" t="s">
        <v>601</v>
      </c>
      <c r="F109" s="177"/>
      <c r="G109" s="178">
        <v>61.8</v>
      </c>
    </row>
    <row r="110" spans="1:7" ht="25.5">
      <c r="A110" s="171">
        <f t="shared" si="1"/>
        <v>95</v>
      </c>
      <c r="B110" s="172" t="s">
        <v>935</v>
      </c>
      <c r="C110" s="177" t="s">
        <v>897</v>
      </c>
      <c r="D110" s="177" t="s">
        <v>863</v>
      </c>
      <c r="E110" s="177" t="s">
        <v>601</v>
      </c>
      <c r="F110" s="177" t="s">
        <v>936</v>
      </c>
      <c r="G110" s="178">
        <v>61.8</v>
      </c>
    </row>
    <row r="111" spans="1:7" ht="38.25">
      <c r="A111" s="171">
        <f t="shared" si="1"/>
        <v>96</v>
      </c>
      <c r="B111" s="172" t="s">
        <v>160</v>
      </c>
      <c r="C111" s="177" t="s">
        <v>897</v>
      </c>
      <c r="D111" s="177" t="s">
        <v>863</v>
      </c>
      <c r="E111" s="177" t="s">
        <v>601</v>
      </c>
      <c r="F111" s="177" t="s">
        <v>937</v>
      </c>
      <c r="G111" s="178">
        <v>61.8</v>
      </c>
    </row>
    <row r="112" spans="1:7" ht="76.5">
      <c r="A112" s="171">
        <f t="shared" si="1"/>
        <v>97</v>
      </c>
      <c r="B112" s="172" t="s">
        <v>228</v>
      </c>
      <c r="C112" s="177" t="s">
        <v>897</v>
      </c>
      <c r="D112" s="177" t="s">
        <v>863</v>
      </c>
      <c r="E112" s="177" t="s">
        <v>229</v>
      </c>
      <c r="F112" s="177"/>
      <c r="G112" s="178">
        <v>156</v>
      </c>
    </row>
    <row r="113" spans="1:7" ht="12.75">
      <c r="A113" s="171">
        <f t="shared" si="1"/>
        <v>98</v>
      </c>
      <c r="B113" s="172" t="s">
        <v>968</v>
      </c>
      <c r="C113" s="177" t="s">
        <v>897</v>
      </c>
      <c r="D113" s="177" t="s">
        <v>863</v>
      </c>
      <c r="E113" s="177" t="s">
        <v>229</v>
      </c>
      <c r="F113" s="177" t="s">
        <v>969</v>
      </c>
      <c r="G113" s="178">
        <v>156</v>
      </c>
    </row>
    <row r="114" spans="1:7" ht="12.75">
      <c r="A114" s="171">
        <f t="shared" si="1"/>
        <v>99</v>
      </c>
      <c r="B114" s="172" t="s">
        <v>230</v>
      </c>
      <c r="C114" s="177" t="s">
        <v>897</v>
      </c>
      <c r="D114" s="177" t="s">
        <v>863</v>
      </c>
      <c r="E114" s="177" t="s">
        <v>229</v>
      </c>
      <c r="F114" s="177" t="s">
        <v>231</v>
      </c>
      <c r="G114" s="178">
        <v>156</v>
      </c>
    </row>
    <row r="115" spans="1:7" ht="12.75">
      <c r="A115" s="171">
        <f t="shared" si="1"/>
        <v>100</v>
      </c>
      <c r="B115" s="172" t="s">
        <v>602</v>
      </c>
      <c r="C115" s="177" t="s">
        <v>897</v>
      </c>
      <c r="D115" s="177" t="s">
        <v>717</v>
      </c>
      <c r="E115" s="177"/>
      <c r="F115" s="177"/>
      <c r="G115" s="178">
        <v>40958.7</v>
      </c>
    </row>
    <row r="116" spans="1:7" ht="12.75">
      <c r="A116" s="171">
        <f t="shared" si="1"/>
        <v>101</v>
      </c>
      <c r="B116" s="172" t="s">
        <v>718</v>
      </c>
      <c r="C116" s="177" t="s">
        <v>897</v>
      </c>
      <c r="D116" s="177" t="s">
        <v>719</v>
      </c>
      <c r="E116" s="177"/>
      <c r="F116" s="177"/>
      <c r="G116" s="178">
        <v>3641.7</v>
      </c>
    </row>
    <row r="117" spans="1:7" ht="25.5">
      <c r="A117" s="171">
        <f t="shared" si="1"/>
        <v>102</v>
      </c>
      <c r="B117" s="172" t="s">
        <v>603</v>
      </c>
      <c r="C117" s="177" t="s">
        <v>897</v>
      </c>
      <c r="D117" s="177" t="s">
        <v>719</v>
      </c>
      <c r="E117" s="177" t="s">
        <v>604</v>
      </c>
      <c r="F117" s="177"/>
      <c r="G117" s="178">
        <v>3641.7</v>
      </c>
    </row>
    <row r="118" spans="1:7" ht="25.5">
      <c r="A118" s="171">
        <f t="shared" si="1"/>
        <v>103</v>
      </c>
      <c r="B118" s="172" t="s">
        <v>605</v>
      </c>
      <c r="C118" s="177" t="s">
        <v>897</v>
      </c>
      <c r="D118" s="177" t="s">
        <v>719</v>
      </c>
      <c r="E118" s="177" t="s">
        <v>606</v>
      </c>
      <c r="F118" s="177"/>
      <c r="G118" s="178">
        <v>257.5</v>
      </c>
    </row>
    <row r="119" spans="1:7" ht="114.75">
      <c r="A119" s="171">
        <f t="shared" si="1"/>
        <v>104</v>
      </c>
      <c r="B119" s="173" t="s">
        <v>219</v>
      </c>
      <c r="C119" s="177" t="s">
        <v>897</v>
      </c>
      <c r="D119" s="177" t="s">
        <v>719</v>
      </c>
      <c r="E119" s="177" t="s">
        <v>607</v>
      </c>
      <c r="F119" s="177"/>
      <c r="G119" s="178">
        <v>46.6</v>
      </c>
    </row>
    <row r="120" spans="1:7" ht="12.75">
      <c r="A120" s="171">
        <f t="shared" si="1"/>
        <v>105</v>
      </c>
      <c r="B120" s="172" t="s">
        <v>968</v>
      </c>
      <c r="C120" s="177" t="s">
        <v>897</v>
      </c>
      <c r="D120" s="177" t="s">
        <v>719</v>
      </c>
      <c r="E120" s="177" t="s">
        <v>607</v>
      </c>
      <c r="F120" s="177" t="s">
        <v>969</v>
      </c>
      <c r="G120" s="178">
        <v>46.6</v>
      </c>
    </row>
    <row r="121" spans="1:7" ht="38.25">
      <c r="A121" s="171">
        <f t="shared" si="1"/>
        <v>106</v>
      </c>
      <c r="B121" s="172" t="s">
        <v>608</v>
      </c>
      <c r="C121" s="177" t="s">
        <v>897</v>
      </c>
      <c r="D121" s="177" t="s">
        <v>719</v>
      </c>
      <c r="E121" s="177" t="s">
        <v>607</v>
      </c>
      <c r="F121" s="177" t="s">
        <v>609</v>
      </c>
      <c r="G121" s="178">
        <v>46.6</v>
      </c>
    </row>
    <row r="122" spans="1:7" ht="102">
      <c r="A122" s="171">
        <f t="shared" si="1"/>
        <v>107</v>
      </c>
      <c r="B122" s="173" t="s">
        <v>220</v>
      </c>
      <c r="C122" s="177" t="s">
        <v>897</v>
      </c>
      <c r="D122" s="177" t="s">
        <v>719</v>
      </c>
      <c r="E122" s="177" t="s">
        <v>221</v>
      </c>
      <c r="F122" s="177"/>
      <c r="G122" s="178">
        <v>210.9</v>
      </c>
    </row>
    <row r="123" spans="1:7" ht="12.75">
      <c r="A123" s="171">
        <f t="shared" si="1"/>
        <v>108</v>
      </c>
      <c r="B123" s="172" t="s">
        <v>968</v>
      </c>
      <c r="C123" s="177" t="s">
        <v>897</v>
      </c>
      <c r="D123" s="177" t="s">
        <v>719</v>
      </c>
      <c r="E123" s="177" t="s">
        <v>221</v>
      </c>
      <c r="F123" s="177" t="s">
        <v>969</v>
      </c>
      <c r="G123" s="178">
        <v>210.9</v>
      </c>
    </row>
    <row r="124" spans="1:7" ht="38.25">
      <c r="A124" s="171">
        <f t="shared" si="1"/>
        <v>109</v>
      </c>
      <c r="B124" s="172" t="s">
        <v>608</v>
      </c>
      <c r="C124" s="177" t="s">
        <v>897</v>
      </c>
      <c r="D124" s="177" t="s">
        <v>719</v>
      </c>
      <c r="E124" s="177" t="s">
        <v>221</v>
      </c>
      <c r="F124" s="177" t="s">
        <v>609</v>
      </c>
      <c r="G124" s="178">
        <v>210.9</v>
      </c>
    </row>
    <row r="125" spans="1:7" ht="38.25">
      <c r="A125" s="171">
        <f t="shared" si="1"/>
        <v>110</v>
      </c>
      <c r="B125" s="172" t="s">
        <v>616</v>
      </c>
      <c r="C125" s="177" t="s">
        <v>897</v>
      </c>
      <c r="D125" s="177" t="s">
        <v>719</v>
      </c>
      <c r="E125" s="177" t="s">
        <v>617</v>
      </c>
      <c r="F125" s="177"/>
      <c r="G125" s="178">
        <v>3384.2</v>
      </c>
    </row>
    <row r="126" spans="1:7" ht="89.25">
      <c r="A126" s="171">
        <f t="shared" si="1"/>
        <v>111</v>
      </c>
      <c r="B126" s="173" t="s">
        <v>981</v>
      </c>
      <c r="C126" s="177" t="s">
        <v>897</v>
      </c>
      <c r="D126" s="177" t="s">
        <v>719</v>
      </c>
      <c r="E126" s="177" t="s">
        <v>982</v>
      </c>
      <c r="F126" s="177"/>
      <c r="G126" s="178">
        <v>3384.2</v>
      </c>
    </row>
    <row r="127" spans="1:7" ht="76.5">
      <c r="A127" s="171">
        <f t="shared" si="1"/>
        <v>112</v>
      </c>
      <c r="B127" s="172" t="s">
        <v>583</v>
      </c>
      <c r="C127" s="177" t="s">
        <v>897</v>
      </c>
      <c r="D127" s="177" t="s">
        <v>719</v>
      </c>
      <c r="E127" s="177" t="s">
        <v>982</v>
      </c>
      <c r="F127" s="177" t="s">
        <v>584</v>
      </c>
      <c r="G127" s="178">
        <v>2814</v>
      </c>
    </row>
    <row r="128" spans="1:7" ht="25.5">
      <c r="A128" s="171">
        <f t="shared" si="1"/>
        <v>113</v>
      </c>
      <c r="B128" s="172" t="s">
        <v>932</v>
      </c>
      <c r="C128" s="177" t="s">
        <v>897</v>
      </c>
      <c r="D128" s="177" t="s">
        <v>719</v>
      </c>
      <c r="E128" s="177" t="s">
        <v>982</v>
      </c>
      <c r="F128" s="177" t="s">
        <v>834</v>
      </c>
      <c r="G128" s="178">
        <v>2814</v>
      </c>
    </row>
    <row r="129" spans="1:7" ht="25.5">
      <c r="A129" s="171">
        <f t="shared" si="1"/>
        <v>114</v>
      </c>
      <c r="B129" s="172" t="s">
        <v>935</v>
      </c>
      <c r="C129" s="177" t="s">
        <v>897</v>
      </c>
      <c r="D129" s="177" t="s">
        <v>719</v>
      </c>
      <c r="E129" s="177" t="s">
        <v>982</v>
      </c>
      <c r="F129" s="177" t="s">
        <v>936</v>
      </c>
      <c r="G129" s="178">
        <v>570.2</v>
      </c>
    </row>
    <row r="130" spans="1:7" ht="38.25">
      <c r="A130" s="171">
        <f t="shared" si="1"/>
        <v>115</v>
      </c>
      <c r="B130" s="172" t="s">
        <v>160</v>
      </c>
      <c r="C130" s="177" t="s">
        <v>897</v>
      </c>
      <c r="D130" s="177" t="s">
        <v>719</v>
      </c>
      <c r="E130" s="177" t="s">
        <v>982</v>
      </c>
      <c r="F130" s="177" t="s">
        <v>937</v>
      </c>
      <c r="G130" s="178">
        <v>570.2</v>
      </c>
    </row>
    <row r="131" spans="1:7" ht="12.75">
      <c r="A131" s="171">
        <f t="shared" si="1"/>
        <v>116</v>
      </c>
      <c r="B131" s="172" t="s">
        <v>570</v>
      </c>
      <c r="C131" s="177" t="s">
        <v>897</v>
      </c>
      <c r="D131" s="177" t="s">
        <v>571</v>
      </c>
      <c r="E131" s="177"/>
      <c r="F131" s="177"/>
      <c r="G131" s="178">
        <v>17051.7</v>
      </c>
    </row>
    <row r="132" spans="1:7" ht="51">
      <c r="A132" s="171">
        <f t="shared" si="1"/>
        <v>117</v>
      </c>
      <c r="B132" s="172" t="s">
        <v>942</v>
      </c>
      <c r="C132" s="177" t="s">
        <v>897</v>
      </c>
      <c r="D132" s="177" t="s">
        <v>571</v>
      </c>
      <c r="E132" s="177" t="s">
        <v>943</v>
      </c>
      <c r="F132" s="177"/>
      <c r="G132" s="178">
        <v>17051.7</v>
      </c>
    </row>
    <row r="133" spans="1:7" ht="38.25">
      <c r="A133" s="171">
        <f t="shared" si="1"/>
        <v>118</v>
      </c>
      <c r="B133" s="172" t="s">
        <v>944</v>
      </c>
      <c r="C133" s="177" t="s">
        <v>897</v>
      </c>
      <c r="D133" s="177" t="s">
        <v>571</v>
      </c>
      <c r="E133" s="177" t="s">
        <v>945</v>
      </c>
      <c r="F133" s="177"/>
      <c r="G133" s="178">
        <v>17051.7</v>
      </c>
    </row>
    <row r="134" spans="1:7" ht="140.25">
      <c r="A134" s="171">
        <f t="shared" si="1"/>
        <v>119</v>
      </c>
      <c r="B134" s="173" t="s">
        <v>190</v>
      </c>
      <c r="C134" s="177" t="s">
        <v>897</v>
      </c>
      <c r="D134" s="177" t="s">
        <v>571</v>
      </c>
      <c r="E134" s="177" t="s">
        <v>191</v>
      </c>
      <c r="F134" s="177"/>
      <c r="G134" s="178">
        <v>2475.1</v>
      </c>
    </row>
    <row r="135" spans="1:7" ht="25.5">
      <c r="A135" s="171">
        <f t="shared" si="1"/>
        <v>120</v>
      </c>
      <c r="B135" s="172" t="s">
        <v>935</v>
      </c>
      <c r="C135" s="177" t="s">
        <v>897</v>
      </c>
      <c r="D135" s="177" t="s">
        <v>571</v>
      </c>
      <c r="E135" s="177" t="s">
        <v>191</v>
      </c>
      <c r="F135" s="177" t="s">
        <v>936</v>
      </c>
      <c r="G135" s="178">
        <v>2475.1</v>
      </c>
    </row>
    <row r="136" spans="1:7" ht="38.25">
      <c r="A136" s="171">
        <f t="shared" si="1"/>
        <v>121</v>
      </c>
      <c r="B136" s="172" t="s">
        <v>160</v>
      </c>
      <c r="C136" s="177" t="s">
        <v>897</v>
      </c>
      <c r="D136" s="177" t="s">
        <v>571</v>
      </c>
      <c r="E136" s="177" t="s">
        <v>191</v>
      </c>
      <c r="F136" s="177" t="s">
        <v>937</v>
      </c>
      <c r="G136" s="178">
        <v>2475.1</v>
      </c>
    </row>
    <row r="137" spans="1:7" ht="102">
      <c r="A137" s="171">
        <f t="shared" si="1"/>
        <v>122</v>
      </c>
      <c r="B137" s="173" t="s">
        <v>192</v>
      </c>
      <c r="C137" s="177" t="s">
        <v>897</v>
      </c>
      <c r="D137" s="177" t="s">
        <v>571</v>
      </c>
      <c r="E137" s="177" t="s">
        <v>193</v>
      </c>
      <c r="F137" s="177"/>
      <c r="G137" s="178">
        <v>14226.1</v>
      </c>
    </row>
    <row r="138" spans="1:7" ht="25.5">
      <c r="A138" s="171">
        <f t="shared" si="1"/>
        <v>123</v>
      </c>
      <c r="B138" s="172" t="s">
        <v>935</v>
      </c>
      <c r="C138" s="177" t="s">
        <v>897</v>
      </c>
      <c r="D138" s="177" t="s">
        <v>571</v>
      </c>
      <c r="E138" s="177" t="s">
        <v>193</v>
      </c>
      <c r="F138" s="177" t="s">
        <v>936</v>
      </c>
      <c r="G138" s="178">
        <v>14226.1</v>
      </c>
    </row>
    <row r="139" spans="1:7" ht="38.25">
      <c r="A139" s="171">
        <f t="shared" si="1"/>
        <v>124</v>
      </c>
      <c r="B139" s="172" t="s">
        <v>160</v>
      </c>
      <c r="C139" s="177" t="s">
        <v>897</v>
      </c>
      <c r="D139" s="177" t="s">
        <v>571</v>
      </c>
      <c r="E139" s="177" t="s">
        <v>193</v>
      </c>
      <c r="F139" s="177" t="s">
        <v>937</v>
      </c>
      <c r="G139" s="178">
        <v>14226.1</v>
      </c>
    </row>
    <row r="140" spans="1:7" ht="127.5">
      <c r="A140" s="171">
        <f t="shared" si="1"/>
        <v>125</v>
      </c>
      <c r="B140" s="173" t="s">
        <v>983</v>
      </c>
      <c r="C140" s="177" t="s">
        <v>897</v>
      </c>
      <c r="D140" s="177" t="s">
        <v>571</v>
      </c>
      <c r="E140" s="177" t="s">
        <v>984</v>
      </c>
      <c r="F140" s="177"/>
      <c r="G140" s="178">
        <v>25</v>
      </c>
    </row>
    <row r="141" spans="1:7" ht="25.5">
      <c r="A141" s="171">
        <f t="shared" si="1"/>
        <v>126</v>
      </c>
      <c r="B141" s="172" t="s">
        <v>935</v>
      </c>
      <c r="C141" s="177" t="s">
        <v>897</v>
      </c>
      <c r="D141" s="177" t="s">
        <v>571</v>
      </c>
      <c r="E141" s="177" t="s">
        <v>984</v>
      </c>
      <c r="F141" s="177" t="s">
        <v>936</v>
      </c>
      <c r="G141" s="178">
        <v>25</v>
      </c>
    </row>
    <row r="142" spans="1:7" ht="38.25">
      <c r="A142" s="171">
        <f t="shared" si="1"/>
        <v>127</v>
      </c>
      <c r="B142" s="172" t="s">
        <v>160</v>
      </c>
      <c r="C142" s="177" t="s">
        <v>897</v>
      </c>
      <c r="D142" s="177" t="s">
        <v>571</v>
      </c>
      <c r="E142" s="177" t="s">
        <v>984</v>
      </c>
      <c r="F142" s="177" t="s">
        <v>937</v>
      </c>
      <c r="G142" s="178">
        <v>25</v>
      </c>
    </row>
    <row r="143" spans="1:7" ht="114.75">
      <c r="A143" s="171">
        <f t="shared" si="1"/>
        <v>128</v>
      </c>
      <c r="B143" s="173" t="s">
        <v>985</v>
      </c>
      <c r="C143" s="177" t="s">
        <v>897</v>
      </c>
      <c r="D143" s="177" t="s">
        <v>571</v>
      </c>
      <c r="E143" s="177" t="s">
        <v>986</v>
      </c>
      <c r="F143" s="177"/>
      <c r="G143" s="178">
        <v>300</v>
      </c>
    </row>
    <row r="144" spans="1:7" ht="25.5">
      <c r="A144" s="171">
        <f t="shared" si="1"/>
        <v>129</v>
      </c>
      <c r="B144" s="172" t="s">
        <v>935</v>
      </c>
      <c r="C144" s="177" t="s">
        <v>897</v>
      </c>
      <c r="D144" s="177" t="s">
        <v>571</v>
      </c>
      <c r="E144" s="177" t="s">
        <v>986</v>
      </c>
      <c r="F144" s="177" t="s">
        <v>936</v>
      </c>
      <c r="G144" s="178">
        <v>300</v>
      </c>
    </row>
    <row r="145" spans="1:7" ht="38.25">
      <c r="A145" s="171">
        <f t="shared" si="1"/>
        <v>130</v>
      </c>
      <c r="B145" s="172" t="s">
        <v>160</v>
      </c>
      <c r="C145" s="177" t="s">
        <v>897</v>
      </c>
      <c r="D145" s="177" t="s">
        <v>571</v>
      </c>
      <c r="E145" s="177" t="s">
        <v>986</v>
      </c>
      <c r="F145" s="177" t="s">
        <v>937</v>
      </c>
      <c r="G145" s="178">
        <v>300</v>
      </c>
    </row>
    <row r="146" spans="1:7" ht="89.25">
      <c r="A146" s="171">
        <f aca="true" t="shared" si="2" ref="A146:A209">A145+1</f>
        <v>131</v>
      </c>
      <c r="B146" s="172" t="s">
        <v>196</v>
      </c>
      <c r="C146" s="177" t="s">
        <v>897</v>
      </c>
      <c r="D146" s="177" t="s">
        <v>571</v>
      </c>
      <c r="E146" s="177" t="s">
        <v>197</v>
      </c>
      <c r="F146" s="177"/>
      <c r="G146" s="178">
        <v>25.5</v>
      </c>
    </row>
    <row r="147" spans="1:7" ht="25.5">
      <c r="A147" s="171">
        <f t="shared" si="2"/>
        <v>132</v>
      </c>
      <c r="B147" s="172" t="s">
        <v>935</v>
      </c>
      <c r="C147" s="177" t="s">
        <v>897</v>
      </c>
      <c r="D147" s="177" t="s">
        <v>571</v>
      </c>
      <c r="E147" s="177" t="s">
        <v>197</v>
      </c>
      <c r="F147" s="177" t="s">
        <v>936</v>
      </c>
      <c r="G147" s="178">
        <v>25.5</v>
      </c>
    </row>
    <row r="148" spans="1:7" ht="38.25">
      <c r="A148" s="171">
        <f t="shared" si="2"/>
        <v>133</v>
      </c>
      <c r="B148" s="172" t="s">
        <v>160</v>
      </c>
      <c r="C148" s="177" t="s">
        <v>897</v>
      </c>
      <c r="D148" s="177" t="s">
        <v>571</v>
      </c>
      <c r="E148" s="177" t="s">
        <v>197</v>
      </c>
      <c r="F148" s="177" t="s">
        <v>937</v>
      </c>
      <c r="G148" s="178">
        <v>25.5</v>
      </c>
    </row>
    <row r="149" spans="1:7" ht="12.75">
      <c r="A149" s="171">
        <f t="shared" si="2"/>
        <v>134</v>
      </c>
      <c r="B149" s="172" t="s">
        <v>720</v>
      </c>
      <c r="C149" s="177" t="s">
        <v>897</v>
      </c>
      <c r="D149" s="177" t="s">
        <v>721</v>
      </c>
      <c r="E149" s="177"/>
      <c r="F149" s="177"/>
      <c r="G149" s="178">
        <v>13226.8</v>
      </c>
    </row>
    <row r="150" spans="1:7" ht="25.5">
      <c r="A150" s="171">
        <f t="shared" si="2"/>
        <v>135</v>
      </c>
      <c r="B150" s="172" t="s">
        <v>987</v>
      </c>
      <c r="C150" s="177" t="s">
        <v>897</v>
      </c>
      <c r="D150" s="177" t="s">
        <v>721</v>
      </c>
      <c r="E150" s="177" t="s">
        <v>988</v>
      </c>
      <c r="F150" s="177"/>
      <c r="G150" s="178">
        <v>13226.8</v>
      </c>
    </row>
    <row r="151" spans="1:7" ht="12.75">
      <c r="A151" s="171">
        <f t="shared" si="2"/>
        <v>136</v>
      </c>
      <c r="B151" s="172" t="s">
        <v>588</v>
      </c>
      <c r="C151" s="177" t="s">
        <v>897</v>
      </c>
      <c r="D151" s="177" t="s">
        <v>721</v>
      </c>
      <c r="E151" s="177" t="s">
        <v>989</v>
      </c>
      <c r="F151" s="177"/>
      <c r="G151" s="178">
        <v>13226.8</v>
      </c>
    </row>
    <row r="152" spans="1:7" ht="114.75">
      <c r="A152" s="171">
        <f t="shared" si="2"/>
        <v>137</v>
      </c>
      <c r="B152" s="173" t="s">
        <v>990</v>
      </c>
      <c r="C152" s="177" t="s">
        <v>897</v>
      </c>
      <c r="D152" s="177" t="s">
        <v>721</v>
      </c>
      <c r="E152" s="177" t="s">
        <v>991</v>
      </c>
      <c r="F152" s="177"/>
      <c r="G152" s="178">
        <v>13226.8</v>
      </c>
    </row>
    <row r="153" spans="1:7" ht="12.75">
      <c r="A153" s="171">
        <f t="shared" si="2"/>
        <v>138</v>
      </c>
      <c r="B153" s="172" t="s">
        <v>968</v>
      </c>
      <c r="C153" s="177" t="s">
        <v>897</v>
      </c>
      <c r="D153" s="177" t="s">
        <v>721</v>
      </c>
      <c r="E153" s="177" t="s">
        <v>991</v>
      </c>
      <c r="F153" s="177" t="s">
        <v>969</v>
      </c>
      <c r="G153" s="178">
        <v>13226.8</v>
      </c>
    </row>
    <row r="154" spans="1:7" ht="38.25">
      <c r="A154" s="171">
        <f t="shared" si="2"/>
        <v>139</v>
      </c>
      <c r="B154" s="172" t="s">
        <v>608</v>
      </c>
      <c r="C154" s="177" t="s">
        <v>897</v>
      </c>
      <c r="D154" s="177" t="s">
        <v>721</v>
      </c>
      <c r="E154" s="177" t="s">
        <v>991</v>
      </c>
      <c r="F154" s="177" t="s">
        <v>609</v>
      </c>
      <c r="G154" s="178">
        <v>13226.8</v>
      </c>
    </row>
    <row r="155" spans="1:7" ht="25.5">
      <c r="A155" s="171">
        <f t="shared" si="2"/>
        <v>140</v>
      </c>
      <c r="B155" s="172" t="s">
        <v>865</v>
      </c>
      <c r="C155" s="177" t="s">
        <v>897</v>
      </c>
      <c r="D155" s="177" t="s">
        <v>861</v>
      </c>
      <c r="E155" s="177"/>
      <c r="F155" s="177"/>
      <c r="G155" s="178">
        <v>7038.5</v>
      </c>
    </row>
    <row r="156" spans="1:7" ht="25.5">
      <c r="A156" s="171">
        <f t="shared" si="2"/>
        <v>141</v>
      </c>
      <c r="B156" s="172" t="s">
        <v>992</v>
      </c>
      <c r="C156" s="177" t="s">
        <v>897</v>
      </c>
      <c r="D156" s="177" t="s">
        <v>861</v>
      </c>
      <c r="E156" s="177" t="s">
        <v>993</v>
      </c>
      <c r="F156" s="177"/>
      <c r="G156" s="178">
        <v>1649</v>
      </c>
    </row>
    <row r="157" spans="1:7" ht="12.75">
      <c r="A157" s="171">
        <f t="shared" si="2"/>
        <v>142</v>
      </c>
      <c r="B157" s="172" t="s">
        <v>588</v>
      </c>
      <c r="C157" s="177" t="s">
        <v>897</v>
      </c>
      <c r="D157" s="177" t="s">
        <v>861</v>
      </c>
      <c r="E157" s="177" t="s">
        <v>994</v>
      </c>
      <c r="F157" s="177"/>
      <c r="G157" s="178">
        <v>1649</v>
      </c>
    </row>
    <row r="158" spans="1:7" ht="76.5">
      <c r="A158" s="171">
        <f t="shared" si="2"/>
        <v>143</v>
      </c>
      <c r="B158" s="172" t="s">
        <v>200</v>
      </c>
      <c r="C158" s="177" t="s">
        <v>897</v>
      </c>
      <c r="D158" s="177" t="s">
        <v>861</v>
      </c>
      <c r="E158" s="177" t="s">
        <v>201</v>
      </c>
      <c r="F158" s="177"/>
      <c r="G158" s="178">
        <v>814</v>
      </c>
    </row>
    <row r="159" spans="1:7" ht="25.5">
      <c r="A159" s="171">
        <f t="shared" si="2"/>
        <v>144</v>
      </c>
      <c r="B159" s="172" t="s">
        <v>935</v>
      </c>
      <c r="C159" s="177" t="s">
        <v>897</v>
      </c>
      <c r="D159" s="177" t="s">
        <v>861</v>
      </c>
      <c r="E159" s="177" t="s">
        <v>201</v>
      </c>
      <c r="F159" s="177" t="s">
        <v>936</v>
      </c>
      <c r="G159" s="178">
        <v>814</v>
      </c>
    </row>
    <row r="160" spans="1:7" ht="38.25">
      <c r="A160" s="171">
        <f t="shared" si="2"/>
        <v>145</v>
      </c>
      <c r="B160" s="172" t="s">
        <v>160</v>
      </c>
      <c r="C160" s="177" t="s">
        <v>897</v>
      </c>
      <c r="D160" s="177" t="s">
        <v>861</v>
      </c>
      <c r="E160" s="177" t="s">
        <v>201</v>
      </c>
      <c r="F160" s="177" t="s">
        <v>937</v>
      </c>
      <c r="G160" s="178">
        <v>814</v>
      </c>
    </row>
    <row r="161" spans="1:7" ht="76.5">
      <c r="A161" s="171">
        <f t="shared" si="2"/>
        <v>146</v>
      </c>
      <c r="B161" s="172" t="s">
        <v>995</v>
      </c>
      <c r="C161" s="177" t="s">
        <v>897</v>
      </c>
      <c r="D161" s="177" t="s">
        <v>861</v>
      </c>
      <c r="E161" s="177" t="s">
        <v>996</v>
      </c>
      <c r="F161" s="177"/>
      <c r="G161" s="178">
        <v>635</v>
      </c>
    </row>
    <row r="162" spans="1:7" ht="25.5">
      <c r="A162" s="171">
        <f t="shared" si="2"/>
        <v>147</v>
      </c>
      <c r="B162" s="172" t="s">
        <v>935</v>
      </c>
      <c r="C162" s="177" t="s">
        <v>897</v>
      </c>
      <c r="D162" s="177" t="s">
        <v>861</v>
      </c>
      <c r="E162" s="177" t="s">
        <v>996</v>
      </c>
      <c r="F162" s="177" t="s">
        <v>936</v>
      </c>
      <c r="G162" s="178">
        <v>635</v>
      </c>
    </row>
    <row r="163" spans="1:7" ht="38.25">
      <c r="A163" s="171">
        <f t="shared" si="2"/>
        <v>148</v>
      </c>
      <c r="B163" s="172" t="s">
        <v>160</v>
      </c>
      <c r="C163" s="177" t="s">
        <v>897</v>
      </c>
      <c r="D163" s="177" t="s">
        <v>861</v>
      </c>
      <c r="E163" s="177" t="s">
        <v>996</v>
      </c>
      <c r="F163" s="177" t="s">
        <v>937</v>
      </c>
      <c r="G163" s="178">
        <v>635</v>
      </c>
    </row>
    <row r="164" spans="1:7" ht="76.5">
      <c r="A164" s="171">
        <f t="shared" si="2"/>
        <v>149</v>
      </c>
      <c r="B164" s="172" t="s">
        <v>997</v>
      </c>
      <c r="C164" s="177" t="s">
        <v>897</v>
      </c>
      <c r="D164" s="177" t="s">
        <v>861</v>
      </c>
      <c r="E164" s="177" t="s">
        <v>998</v>
      </c>
      <c r="F164" s="177"/>
      <c r="G164" s="178">
        <v>40</v>
      </c>
    </row>
    <row r="165" spans="1:7" ht="25.5">
      <c r="A165" s="171">
        <f t="shared" si="2"/>
        <v>150</v>
      </c>
      <c r="B165" s="172" t="s">
        <v>935</v>
      </c>
      <c r="C165" s="177" t="s">
        <v>897</v>
      </c>
      <c r="D165" s="177" t="s">
        <v>861</v>
      </c>
      <c r="E165" s="177" t="s">
        <v>998</v>
      </c>
      <c r="F165" s="177" t="s">
        <v>936</v>
      </c>
      <c r="G165" s="178">
        <v>40</v>
      </c>
    </row>
    <row r="166" spans="1:7" ht="38.25">
      <c r="A166" s="171">
        <f t="shared" si="2"/>
        <v>151</v>
      </c>
      <c r="B166" s="172" t="s">
        <v>160</v>
      </c>
      <c r="C166" s="177" t="s">
        <v>897</v>
      </c>
      <c r="D166" s="177" t="s">
        <v>861</v>
      </c>
      <c r="E166" s="177" t="s">
        <v>998</v>
      </c>
      <c r="F166" s="177" t="s">
        <v>937</v>
      </c>
      <c r="G166" s="178">
        <v>40</v>
      </c>
    </row>
    <row r="167" spans="1:7" ht="63.75">
      <c r="A167" s="171">
        <f t="shared" si="2"/>
        <v>152</v>
      </c>
      <c r="B167" s="172" t="s">
        <v>999</v>
      </c>
      <c r="C167" s="177" t="s">
        <v>897</v>
      </c>
      <c r="D167" s="177" t="s">
        <v>861</v>
      </c>
      <c r="E167" s="177" t="s">
        <v>1000</v>
      </c>
      <c r="F167" s="177"/>
      <c r="G167" s="178">
        <v>160</v>
      </c>
    </row>
    <row r="168" spans="1:7" ht="25.5">
      <c r="A168" s="171">
        <f t="shared" si="2"/>
        <v>153</v>
      </c>
      <c r="B168" s="172" t="s">
        <v>935</v>
      </c>
      <c r="C168" s="177" t="s">
        <v>897</v>
      </c>
      <c r="D168" s="177" t="s">
        <v>861</v>
      </c>
      <c r="E168" s="177" t="s">
        <v>1000</v>
      </c>
      <c r="F168" s="177" t="s">
        <v>936</v>
      </c>
      <c r="G168" s="178">
        <v>160</v>
      </c>
    </row>
    <row r="169" spans="1:7" ht="38.25">
      <c r="A169" s="171">
        <f t="shared" si="2"/>
        <v>154</v>
      </c>
      <c r="B169" s="172" t="s">
        <v>160</v>
      </c>
      <c r="C169" s="177" t="s">
        <v>897</v>
      </c>
      <c r="D169" s="177" t="s">
        <v>861</v>
      </c>
      <c r="E169" s="177" t="s">
        <v>1000</v>
      </c>
      <c r="F169" s="177" t="s">
        <v>937</v>
      </c>
      <c r="G169" s="178">
        <v>160</v>
      </c>
    </row>
    <row r="170" spans="1:7" ht="51">
      <c r="A170" s="171">
        <f t="shared" si="2"/>
        <v>155</v>
      </c>
      <c r="B170" s="172" t="s">
        <v>1001</v>
      </c>
      <c r="C170" s="177" t="s">
        <v>897</v>
      </c>
      <c r="D170" s="177" t="s">
        <v>861</v>
      </c>
      <c r="E170" s="177" t="s">
        <v>1002</v>
      </c>
      <c r="F170" s="177"/>
      <c r="G170" s="178">
        <v>786</v>
      </c>
    </row>
    <row r="171" spans="1:7" ht="12.75">
      <c r="A171" s="171">
        <f t="shared" si="2"/>
        <v>156</v>
      </c>
      <c r="B171" s="172" t="s">
        <v>588</v>
      </c>
      <c r="C171" s="177" t="s">
        <v>897</v>
      </c>
      <c r="D171" s="177" t="s">
        <v>861</v>
      </c>
      <c r="E171" s="177" t="s">
        <v>1003</v>
      </c>
      <c r="F171" s="177"/>
      <c r="G171" s="178">
        <v>786</v>
      </c>
    </row>
    <row r="172" spans="1:7" ht="89.25">
      <c r="A172" s="171">
        <f t="shared" si="2"/>
        <v>157</v>
      </c>
      <c r="B172" s="172" t="s">
        <v>217</v>
      </c>
      <c r="C172" s="177" t="s">
        <v>897</v>
      </c>
      <c r="D172" s="177" t="s">
        <v>861</v>
      </c>
      <c r="E172" s="177" t="s">
        <v>218</v>
      </c>
      <c r="F172" s="177"/>
      <c r="G172" s="178">
        <v>736</v>
      </c>
    </row>
    <row r="173" spans="1:7" ht="12.75">
      <c r="A173" s="171">
        <f t="shared" si="2"/>
        <v>158</v>
      </c>
      <c r="B173" s="172" t="s">
        <v>968</v>
      </c>
      <c r="C173" s="177" t="s">
        <v>897</v>
      </c>
      <c r="D173" s="177" t="s">
        <v>861</v>
      </c>
      <c r="E173" s="177" t="s">
        <v>218</v>
      </c>
      <c r="F173" s="177" t="s">
        <v>969</v>
      </c>
      <c r="G173" s="178">
        <v>736</v>
      </c>
    </row>
    <row r="174" spans="1:7" ht="38.25">
      <c r="A174" s="171">
        <f t="shared" si="2"/>
        <v>159</v>
      </c>
      <c r="B174" s="172" t="s">
        <v>608</v>
      </c>
      <c r="C174" s="177" t="s">
        <v>897</v>
      </c>
      <c r="D174" s="177" t="s">
        <v>861</v>
      </c>
      <c r="E174" s="177" t="s">
        <v>218</v>
      </c>
      <c r="F174" s="177" t="s">
        <v>609</v>
      </c>
      <c r="G174" s="178">
        <v>736</v>
      </c>
    </row>
    <row r="175" spans="1:7" ht="127.5">
      <c r="A175" s="171">
        <f t="shared" si="2"/>
        <v>160</v>
      </c>
      <c r="B175" s="173" t="s">
        <v>1004</v>
      </c>
      <c r="C175" s="177" t="s">
        <v>897</v>
      </c>
      <c r="D175" s="177" t="s">
        <v>861</v>
      </c>
      <c r="E175" s="177" t="s">
        <v>1005</v>
      </c>
      <c r="F175" s="177"/>
      <c r="G175" s="178">
        <v>40</v>
      </c>
    </row>
    <row r="176" spans="1:7" ht="12.75">
      <c r="A176" s="171">
        <f t="shared" si="2"/>
        <v>161</v>
      </c>
      <c r="B176" s="172" t="s">
        <v>968</v>
      </c>
      <c r="C176" s="177" t="s">
        <v>897</v>
      </c>
      <c r="D176" s="177" t="s">
        <v>861</v>
      </c>
      <c r="E176" s="177" t="s">
        <v>1005</v>
      </c>
      <c r="F176" s="177" t="s">
        <v>969</v>
      </c>
      <c r="G176" s="178">
        <v>40</v>
      </c>
    </row>
    <row r="177" spans="1:7" ht="38.25">
      <c r="A177" s="171">
        <f t="shared" si="2"/>
        <v>162</v>
      </c>
      <c r="B177" s="172" t="s">
        <v>608</v>
      </c>
      <c r="C177" s="177" t="s">
        <v>897</v>
      </c>
      <c r="D177" s="177" t="s">
        <v>861</v>
      </c>
      <c r="E177" s="177" t="s">
        <v>1005</v>
      </c>
      <c r="F177" s="177" t="s">
        <v>609</v>
      </c>
      <c r="G177" s="178">
        <v>40</v>
      </c>
    </row>
    <row r="178" spans="1:7" ht="114.75">
      <c r="A178" s="171">
        <f t="shared" si="2"/>
        <v>163</v>
      </c>
      <c r="B178" s="173" t="s">
        <v>1006</v>
      </c>
      <c r="C178" s="177" t="s">
        <v>897</v>
      </c>
      <c r="D178" s="177" t="s">
        <v>861</v>
      </c>
      <c r="E178" s="177" t="s">
        <v>1007</v>
      </c>
      <c r="F178" s="177"/>
      <c r="G178" s="178">
        <v>10</v>
      </c>
    </row>
    <row r="179" spans="1:7" ht="12.75">
      <c r="A179" s="171">
        <f t="shared" si="2"/>
        <v>164</v>
      </c>
      <c r="B179" s="172" t="s">
        <v>968</v>
      </c>
      <c r="C179" s="177" t="s">
        <v>897</v>
      </c>
      <c r="D179" s="177" t="s">
        <v>861</v>
      </c>
      <c r="E179" s="177" t="s">
        <v>1007</v>
      </c>
      <c r="F179" s="177" t="s">
        <v>969</v>
      </c>
      <c r="G179" s="178">
        <v>10</v>
      </c>
    </row>
    <row r="180" spans="1:7" ht="38.25">
      <c r="A180" s="171">
        <f t="shared" si="2"/>
        <v>165</v>
      </c>
      <c r="B180" s="172" t="s">
        <v>608</v>
      </c>
      <c r="C180" s="177" t="s">
        <v>897</v>
      </c>
      <c r="D180" s="177" t="s">
        <v>861</v>
      </c>
      <c r="E180" s="177" t="s">
        <v>1007</v>
      </c>
      <c r="F180" s="177" t="s">
        <v>609</v>
      </c>
      <c r="G180" s="178">
        <v>10</v>
      </c>
    </row>
    <row r="181" spans="1:7" ht="25.5">
      <c r="A181" s="171">
        <f t="shared" si="2"/>
        <v>166</v>
      </c>
      <c r="B181" s="172" t="s">
        <v>603</v>
      </c>
      <c r="C181" s="177" t="s">
        <v>897</v>
      </c>
      <c r="D181" s="177" t="s">
        <v>861</v>
      </c>
      <c r="E181" s="177" t="s">
        <v>604</v>
      </c>
      <c r="F181" s="177"/>
      <c r="G181" s="178">
        <v>781.8</v>
      </c>
    </row>
    <row r="182" spans="1:7" ht="25.5">
      <c r="A182" s="171">
        <f t="shared" si="2"/>
        <v>167</v>
      </c>
      <c r="B182" s="172" t="s">
        <v>610</v>
      </c>
      <c r="C182" s="177" t="s">
        <v>897</v>
      </c>
      <c r="D182" s="177" t="s">
        <v>861</v>
      </c>
      <c r="E182" s="177" t="s">
        <v>611</v>
      </c>
      <c r="F182" s="177"/>
      <c r="G182" s="178">
        <v>781.8</v>
      </c>
    </row>
    <row r="183" spans="1:7" ht="63.75">
      <c r="A183" s="171">
        <f t="shared" si="2"/>
        <v>168</v>
      </c>
      <c r="B183" s="172" t="s">
        <v>222</v>
      </c>
      <c r="C183" s="177" t="s">
        <v>897</v>
      </c>
      <c r="D183" s="177" t="s">
        <v>861</v>
      </c>
      <c r="E183" s="177" t="s">
        <v>223</v>
      </c>
      <c r="F183" s="177"/>
      <c r="G183" s="178">
        <v>179</v>
      </c>
    </row>
    <row r="184" spans="1:7" ht="25.5">
      <c r="A184" s="171">
        <f t="shared" si="2"/>
        <v>169</v>
      </c>
      <c r="B184" s="172" t="s">
        <v>935</v>
      </c>
      <c r="C184" s="177" t="s">
        <v>897</v>
      </c>
      <c r="D184" s="177" t="s">
        <v>861</v>
      </c>
      <c r="E184" s="177" t="s">
        <v>223</v>
      </c>
      <c r="F184" s="177" t="s">
        <v>936</v>
      </c>
      <c r="G184" s="178">
        <v>179</v>
      </c>
    </row>
    <row r="185" spans="1:7" ht="38.25">
      <c r="A185" s="171">
        <f t="shared" si="2"/>
        <v>170</v>
      </c>
      <c r="B185" s="172" t="s">
        <v>160</v>
      </c>
      <c r="C185" s="177" t="s">
        <v>897</v>
      </c>
      <c r="D185" s="177" t="s">
        <v>861</v>
      </c>
      <c r="E185" s="177" t="s">
        <v>223</v>
      </c>
      <c r="F185" s="177" t="s">
        <v>937</v>
      </c>
      <c r="G185" s="178">
        <v>179</v>
      </c>
    </row>
    <row r="186" spans="1:7" ht="102">
      <c r="A186" s="171">
        <f t="shared" si="2"/>
        <v>171</v>
      </c>
      <c r="B186" s="173" t="s">
        <v>612</v>
      </c>
      <c r="C186" s="177" t="s">
        <v>897</v>
      </c>
      <c r="D186" s="177" t="s">
        <v>861</v>
      </c>
      <c r="E186" s="177" t="s">
        <v>613</v>
      </c>
      <c r="F186" s="177"/>
      <c r="G186" s="178">
        <v>601</v>
      </c>
    </row>
    <row r="187" spans="1:7" ht="25.5">
      <c r="A187" s="171">
        <f t="shared" si="2"/>
        <v>172</v>
      </c>
      <c r="B187" s="172" t="s">
        <v>935</v>
      </c>
      <c r="C187" s="177" t="s">
        <v>897</v>
      </c>
      <c r="D187" s="177" t="s">
        <v>861</v>
      </c>
      <c r="E187" s="177" t="s">
        <v>613</v>
      </c>
      <c r="F187" s="177" t="s">
        <v>936</v>
      </c>
      <c r="G187" s="178">
        <v>601</v>
      </c>
    </row>
    <row r="188" spans="1:7" ht="38.25">
      <c r="A188" s="171">
        <f t="shared" si="2"/>
        <v>173</v>
      </c>
      <c r="B188" s="172" t="s">
        <v>160</v>
      </c>
      <c r="C188" s="177" t="s">
        <v>897</v>
      </c>
      <c r="D188" s="177" t="s">
        <v>861</v>
      </c>
      <c r="E188" s="177" t="s">
        <v>613</v>
      </c>
      <c r="F188" s="177" t="s">
        <v>937</v>
      </c>
      <c r="G188" s="178">
        <v>601</v>
      </c>
    </row>
    <row r="189" spans="1:7" ht="76.5">
      <c r="A189" s="171">
        <f t="shared" si="2"/>
        <v>174</v>
      </c>
      <c r="B189" s="172" t="s">
        <v>614</v>
      </c>
      <c r="C189" s="177" t="s">
        <v>897</v>
      </c>
      <c r="D189" s="177" t="s">
        <v>861</v>
      </c>
      <c r="E189" s="177" t="s">
        <v>615</v>
      </c>
      <c r="F189" s="177"/>
      <c r="G189" s="178">
        <v>1.8</v>
      </c>
    </row>
    <row r="190" spans="1:7" ht="25.5">
      <c r="A190" s="171">
        <f t="shared" si="2"/>
        <v>175</v>
      </c>
      <c r="B190" s="172" t="s">
        <v>935</v>
      </c>
      <c r="C190" s="177" t="s">
        <v>897</v>
      </c>
      <c r="D190" s="177" t="s">
        <v>861</v>
      </c>
      <c r="E190" s="177" t="s">
        <v>615</v>
      </c>
      <c r="F190" s="177" t="s">
        <v>936</v>
      </c>
      <c r="G190" s="178">
        <v>1.8</v>
      </c>
    </row>
    <row r="191" spans="1:7" ht="38.25">
      <c r="A191" s="171">
        <f t="shared" si="2"/>
        <v>176</v>
      </c>
      <c r="B191" s="172" t="s">
        <v>160</v>
      </c>
      <c r="C191" s="177" t="s">
        <v>897</v>
      </c>
      <c r="D191" s="177" t="s">
        <v>861</v>
      </c>
      <c r="E191" s="177" t="s">
        <v>615</v>
      </c>
      <c r="F191" s="177" t="s">
        <v>937</v>
      </c>
      <c r="G191" s="178">
        <v>1.8</v>
      </c>
    </row>
    <row r="192" spans="1:7" ht="38.25">
      <c r="A192" s="171">
        <f t="shared" si="2"/>
        <v>177</v>
      </c>
      <c r="B192" s="172" t="s">
        <v>1008</v>
      </c>
      <c r="C192" s="177" t="s">
        <v>897</v>
      </c>
      <c r="D192" s="177" t="s">
        <v>861</v>
      </c>
      <c r="E192" s="177" t="s">
        <v>1009</v>
      </c>
      <c r="F192" s="177"/>
      <c r="G192" s="178">
        <v>2916.1</v>
      </c>
    </row>
    <row r="193" spans="1:7" ht="38.25">
      <c r="A193" s="171">
        <f t="shared" si="2"/>
        <v>178</v>
      </c>
      <c r="B193" s="172" t="s">
        <v>1010</v>
      </c>
      <c r="C193" s="177" t="s">
        <v>897</v>
      </c>
      <c r="D193" s="177" t="s">
        <v>861</v>
      </c>
      <c r="E193" s="177" t="s">
        <v>1011</v>
      </c>
      <c r="F193" s="177"/>
      <c r="G193" s="178">
        <v>88</v>
      </c>
    </row>
    <row r="194" spans="1:7" ht="102">
      <c r="A194" s="171">
        <f t="shared" si="2"/>
        <v>179</v>
      </c>
      <c r="B194" s="173" t="s">
        <v>1012</v>
      </c>
      <c r="C194" s="177" t="s">
        <v>897</v>
      </c>
      <c r="D194" s="177" t="s">
        <v>861</v>
      </c>
      <c r="E194" s="177" t="s">
        <v>1013</v>
      </c>
      <c r="F194" s="177"/>
      <c r="G194" s="178">
        <v>44</v>
      </c>
    </row>
    <row r="195" spans="1:7" ht="25.5">
      <c r="A195" s="171">
        <f t="shared" si="2"/>
        <v>180</v>
      </c>
      <c r="B195" s="172" t="s">
        <v>935</v>
      </c>
      <c r="C195" s="177" t="s">
        <v>897</v>
      </c>
      <c r="D195" s="177" t="s">
        <v>861</v>
      </c>
      <c r="E195" s="177" t="s">
        <v>1013</v>
      </c>
      <c r="F195" s="177" t="s">
        <v>936</v>
      </c>
      <c r="G195" s="178">
        <v>44</v>
      </c>
    </row>
    <row r="196" spans="1:7" ht="38.25">
      <c r="A196" s="171">
        <f t="shared" si="2"/>
        <v>181</v>
      </c>
      <c r="B196" s="172" t="s">
        <v>160</v>
      </c>
      <c r="C196" s="177" t="s">
        <v>897</v>
      </c>
      <c r="D196" s="177" t="s">
        <v>861</v>
      </c>
      <c r="E196" s="177" t="s">
        <v>1013</v>
      </c>
      <c r="F196" s="177" t="s">
        <v>937</v>
      </c>
      <c r="G196" s="178">
        <v>44</v>
      </c>
    </row>
    <row r="197" spans="1:7" ht="89.25">
      <c r="A197" s="171">
        <f t="shared" si="2"/>
        <v>182</v>
      </c>
      <c r="B197" s="173" t="s">
        <v>1014</v>
      </c>
      <c r="C197" s="177" t="s">
        <v>897</v>
      </c>
      <c r="D197" s="177" t="s">
        <v>861</v>
      </c>
      <c r="E197" s="177" t="s">
        <v>1015</v>
      </c>
      <c r="F197" s="177"/>
      <c r="G197" s="178">
        <v>44</v>
      </c>
    </row>
    <row r="198" spans="1:7" ht="25.5">
      <c r="A198" s="171">
        <f t="shared" si="2"/>
        <v>183</v>
      </c>
      <c r="B198" s="172" t="s">
        <v>935</v>
      </c>
      <c r="C198" s="177" t="s">
        <v>897</v>
      </c>
      <c r="D198" s="177" t="s">
        <v>861</v>
      </c>
      <c r="E198" s="177" t="s">
        <v>1015</v>
      </c>
      <c r="F198" s="177" t="s">
        <v>936</v>
      </c>
      <c r="G198" s="178">
        <v>44</v>
      </c>
    </row>
    <row r="199" spans="1:7" ht="38.25">
      <c r="A199" s="171">
        <f t="shared" si="2"/>
        <v>184</v>
      </c>
      <c r="B199" s="172" t="s">
        <v>160</v>
      </c>
      <c r="C199" s="177" t="s">
        <v>897</v>
      </c>
      <c r="D199" s="177" t="s">
        <v>861</v>
      </c>
      <c r="E199" s="177" t="s">
        <v>1015</v>
      </c>
      <c r="F199" s="177" t="s">
        <v>937</v>
      </c>
      <c r="G199" s="178">
        <v>44</v>
      </c>
    </row>
    <row r="200" spans="1:7" ht="51">
      <c r="A200" s="171">
        <f t="shared" si="2"/>
        <v>185</v>
      </c>
      <c r="B200" s="172" t="s">
        <v>224</v>
      </c>
      <c r="C200" s="177" t="s">
        <v>897</v>
      </c>
      <c r="D200" s="177" t="s">
        <v>861</v>
      </c>
      <c r="E200" s="177" t="s">
        <v>225</v>
      </c>
      <c r="F200" s="177"/>
      <c r="G200" s="178">
        <v>2828.1</v>
      </c>
    </row>
    <row r="201" spans="1:7" ht="153">
      <c r="A201" s="171">
        <f t="shared" si="2"/>
        <v>186</v>
      </c>
      <c r="B201" s="173" t="s">
        <v>226</v>
      </c>
      <c r="C201" s="177" t="s">
        <v>897</v>
      </c>
      <c r="D201" s="177" t="s">
        <v>861</v>
      </c>
      <c r="E201" s="177" t="s">
        <v>227</v>
      </c>
      <c r="F201" s="177"/>
      <c r="G201" s="178">
        <v>2828.1</v>
      </c>
    </row>
    <row r="202" spans="1:7" ht="25.5">
      <c r="A202" s="171">
        <f t="shared" si="2"/>
        <v>187</v>
      </c>
      <c r="B202" s="172" t="s">
        <v>935</v>
      </c>
      <c r="C202" s="177" t="s">
        <v>897</v>
      </c>
      <c r="D202" s="177" t="s">
        <v>861</v>
      </c>
      <c r="E202" s="177" t="s">
        <v>227</v>
      </c>
      <c r="F202" s="177" t="s">
        <v>936</v>
      </c>
      <c r="G202" s="178">
        <v>2828.1</v>
      </c>
    </row>
    <row r="203" spans="1:7" ht="38.25">
      <c r="A203" s="171">
        <f t="shared" si="2"/>
        <v>188</v>
      </c>
      <c r="B203" s="172" t="s">
        <v>160</v>
      </c>
      <c r="C203" s="177" t="s">
        <v>897</v>
      </c>
      <c r="D203" s="177" t="s">
        <v>861</v>
      </c>
      <c r="E203" s="177" t="s">
        <v>227</v>
      </c>
      <c r="F203" s="177" t="s">
        <v>937</v>
      </c>
      <c r="G203" s="178">
        <v>2828.1</v>
      </c>
    </row>
    <row r="204" spans="1:7" ht="51">
      <c r="A204" s="171">
        <f t="shared" si="2"/>
        <v>189</v>
      </c>
      <c r="B204" s="172" t="s">
        <v>1016</v>
      </c>
      <c r="C204" s="177" t="s">
        <v>897</v>
      </c>
      <c r="D204" s="177" t="s">
        <v>861</v>
      </c>
      <c r="E204" s="177" t="s">
        <v>1017</v>
      </c>
      <c r="F204" s="177"/>
      <c r="G204" s="178">
        <v>905.6</v>
      </c>
    </row>
    <row r="205" spans="1:7" ht="12.75">
      <c r="A205" s="171">
        <f t="shared" si="2"/>
        <v>190</v>
      </c>
      <c r="B205" s="172" t="s">
        <v>588</v>
      </c>
      <c r="C205" s="177" t="s">
        <v>897</v>
      </c>
      <c r="D205" s="177" t="s">
        <v>861</v>
      </c>
      <c r="E205" s="177" t="s">
        <v>1018</v>
      </c>
      <c r="F205" s="177"/>
      <c r="G205" s="178">
        <v>905.6</v>
      </c>
    </row>
    <row r="206" spans="1:7" ht="89.25">
      <c r="A206" s="171">
        <f t="shared" si="2"/>
        <v>191</v>
      </c>
      <c r="B206" s="172" t="s">
        <v>1019</v>
      </c>
      <c r="C206" s="177" t="s">
        <v>897</v>
      </c>
      <c r="D206" s="177" t="s">
        <v>861</v>
      </c>
      <c r="E206" s="177" t="s">
        <v>1020</v>
      </c>
      <c r="F206" s="177"/>
      <c r="G206" s="178">
        <v>720.7</v>
      </c>
    </row>
    <row r="207" spans="1:7" ht="25.5">
      <c r="A207" s="171">
        <f t="shared" si="2"/>
        <v>192</v>
      </c>
      <c r="B207" s="172" t="s">
        <v>935</v>
      </c>
      <c r="C207" s="177" t="s">
        <v>897</v>
      </c>
      <c r="D207" s="177" t="s">
        <v>861</v>
      </c>
      <c r="E207" s="177" t="s">
        <v>1020</v>
      </c>
      <c r="F207" s="177" t="s">
        <v>936</v>
      </c>
      <c r="G207" s="178">
        <v>720.7</v>
      </c>
    </row>
    <row r="208" spans="1:7" ht="38.25">
      <c r="A208" s="171">
        <f t="shared" si="2"/>
        <v>193</v>
      </c>
      <c r="B208" s="172" t="s">
        <v>160</v>
      </c>
      <c r="C208" s="177" t="s">
        <v>897</v>
      </c>
      <c r="D208" s="177" t="s">
        <v>861</v>
      </c>
      <c r="E208" s="177" t="s">
        <v>1020</v>
      </c>
      <c r="F208" s="177" t="s">
        <v>937</v>
      </c>
      <c r="G208" s="178">
        <v>720.7</v>
      </c>
    </row>
    <row r="209" spans="1:7" ht="76.5">
      <c r="A209" s="171">
        <f t="shared" si="2"/>
        <v>194</v>
      </c>
      <c r="B209" s="172" t="s">
        <v>1021</v>
      </c>
      <c r="C209" s="177" t="s">
        <v>897</v>
      </c>
      <c r="D209" s="177" t="s">
        <v>861</v>
      </c>
      <c r="E209" s="177" t="s">
        <v>1022</v>
      </c>
      <c r="F209" s="177"/>
      <c r="G209" s="178">
        <v>59.3</v>
      </c>
    </row>
    <row r="210" spans="1:7" ht="25.5">
      <c r="A210" s="171">
        <f aca="true" t="shared" si="3" ref="A210:A273">A209+1</f>
        <v>195</v>
      </c>
      <c r="B210" s="172" t="s">
        <v>935</v>
      </c>
      <c r="C210" s="177" t="s">
        <v>897</v>
      </c>
      <c r="D210" s="177" t="s">
        <v>861</v>
      </c>
      <c r="E210" s="177" t="s">
        <v>1022</v>
      </c>
      <c r="F210" s="177" t="s">
        <v>936</v>
      </c>
      <c r="G210" s="178">
        <v>59.3</v>
      </c>
    </row>
    <row r="211" spans="1:7" ht="38.25">
      <c r="A211" s="171">
        <f t="shared" si="3"/>
        <v>196</v>
      </c>
      <c r="B211" s="172" t="s">
        <v>160</v>
      </c>
      <c r="C211" s="177" t="s">
        <v>897</v>
      </c>
      <c r="D211" s="177" t="s">
        <v>861</v>
      </c>
      <c r="E211" s="177" t="s">
        <v>1022</v>
      </c>
      <c r="F211" s="177" t="s">
        <v>937</v>
      </c>
      <c r="G211" s="178">
        <v>59.3</v>
      </c>
    </row>
    <row r="212" spans="1:7" ht="63.75">
      <c r="A212" s="171">
        <f t="shared" si="3"/>
        <v>197</v>
      </c>
      <c r="B212" s="172" t="s">
        <v>1023</v>
      </c>
      <c r="C212" s="177" t="s">
        <v>897</v>
      </c>
      <c r="D212" s="177" t="s">
        <v>861</v>
      </c>
      <c r="E212" s="177" t="s">
        <v>1024</v>
      </c>
      <c r="F212" s="177"/>
      <c r="G212" s="178">
        <v>30</v>
      </c>
    </row>
    <row r="213" spans="1:7" ht="25.5">
      <c r="A213" s="171">
        <f t="shared" si="3"/>
        <v>198</v>
      </c>
      <c r="B213" s="172" t="s">
        <v>935</v>
      </c>
      <c r="C213" s="177" t="s">
        <v>897</v>
      </c>
      <c r="D213" s="177" t="s">
        <v>861</v>
      </c>
      <c r="E213" s="177" t="s">
        <v>1024</v>
      </c>
      <c r="F213" s="177" t="s">
        <v>936</v>
      </c>
      <c r="G213" s="178">
        <v>30</v>
      </c>
    </row>
    <row r="214" spans="1:7" ht="38.25">
      <c r="A214" s="171">
        <f t="shared" si="3"/>
        <v>199</v>
      </c>
      <c r="B214" s="172" t="s">
        <v>160</v>
      </c>
      <c r="C214" s="177" t="s">
        <v>897</v>
      </c>
      <c r="D214" s="177" t="s">
        <v>861</v>
      </c>
      <c r="E214" s="177" t="s">
        <v>1024</v>
      </c>
      <c r="F214" s="177" t="s">
        <v>937</v>
      </c>
      <c r="G214" s="178">
        <v>30</v>
      </c>
    </row>
    <row r="215" spans="1:7" ht="102">
      <c r="A215" s="171">
        <f t="shared" si="3"/>
        <v>200</v>
      </c>
      <c r="B215" s="172" t="s">
        <v>1025</v>
      </c>
      <c r="C215" s="177" t="s">
        <v>897</v>
      </c>
      <c r="D215" s="177" t="s">
        <v>861</v>
      </c>
      <c r="E215" s="177" t="s">
        <v>1026</v>
      </c>
      <c r="F215" s="177"/>
      <c r="G215" s="178">
        <v>42</v>
      </c>
    </row>
    <row r="216" spans="1:7" ht="25.5">
      <c r="A216" s="171">
        <f t="shared" si="3"/>
        <v>201</v>
      </c>
      <c r="B216" s="172" t="s">
        <v>935</v>
      </c>
      <c r="C216" s="177" t="s">
        <v>897</v>
      </c>
      <c r="D216" s="177" t="s">
        <v>861</v>
      </c>
      <c r="E216" s="177" t="s">
        <v>1026</v>
      </c>
      <c r="F216" s="177" t="s">
        <v>936</v>
      </c>
      <c r="G216" s="178">
        <v>42</v>
      </c>
    </row>
    <row r="217" spans="1:7" ht="38.25">
      <c r="A217" s="171">
        <f t="shared" si="3"/>
        <v>202</v>
      </c>
      <c r="B217" s="172" t="s">
        <v>160</v>
      </c>
      <c r="C217" s="177" t="s">
        <v>897</v>
      </c>
      <c r="D217" s="177" t="s">
        <v>861</v>
      </c>
      <c r="E217" s="177" t="s">
        <v>1026</v>
      </c>
      <c r="F217" s="177" t="s">
        <v>937</v>
      </c>
      <c r="G217" s="178">
        <v>42</v>
      </c>
    </row>
    <row r="218" spans="1:7" ht="63.75">
      <c r="A218" s="171">
        <f t="shared" si="3"/>
        <v>203</v>
      </c>
      <c r="B218" s="172" t="s">
        <v>1027</v>
      </c>
      <c r="C218" s="177" t="s">
        <v>897</v>
      </c>
      <c r="D218" s="177" t="s">
        <v>861</v>
      </c>
      <c r="E218" s="177" t="s">
        <v>1028</v>
      </c>
      <c r="F218" s="177"/>
      <c r="G218" s="178">
        <v>53.6</v>
      </c>
    </row>
    <row r="219" spans="1:7" ht="25.5">
      <c r="A219" s="171">
        <f t="shared" si="3"/>
        <v>204</v>
      </c>
      <c r="B219" s="172" t="s">
        <v>935</v>
      </c>
      <c r="C219" s="177" t="s">
        <v>897</v>
      </c>
      <c r="D219" s="177" t="s">
        <v>861</v>
      </c>
      <c r="E219" s="177" t="s">
        <v>1028</v>
      </c>
      <c r="F219" s="177" t="s">
        <v>936</v>
      </c>
      <c r="G219" s="178">
        <v>53.6</v>
      </c>
    </row>
    <row r="220" spans="1:7" ht="38.25">
      <c r="A220" s="171">
        <f t="shared" si="3"/>
        <v>205</v>
      </c>
      <c r="B220" s="172" t="s">
        <v>160</v>
      </c>
      <c r="C220" s="177" t="s">
        <v>897</v>
      </c>
      <c r="D220" s="177" t="s">
        <v>861</v>
      </c>
      <c r="E220" s="177" t="s">
        <v>1028</v>
      </c>
      <c r="F220" s="177" t="s">
        <v>937</v>
      </c>
      <c r="G220" s="178">
        <v>53.6</v>
      </c>
    </row>
    <row r="221" spans="1:7" ht="12.75">
      <c r="A221" s="171">
        <f t="shared" si="3"/>
        <v>206</v>
      </c>
      <c r="B221" s="172" t="s">
        <v>1029</v>
      </c>
      <c r="C221" s="177" t="s">
        <v>897</v>
      </c>
      <c r="D221" s="177" t="s">
        <v>722</v>
      </c>
      <c r="E221" s="177"/>
      <c r="F221" s="177"/>
      <c r="G221" s="178">
        <f>18322.5+101</f>
        <v>18423.5</v>
      </c>
    </row>
    <row r="222" spans="1:7" ht="12.75">
      <c r="A222" s="171">
        <f t="shared" si="3"/>
        <v>207</v>
      </c>
      <c r="B222" s="172" t="s">
        <v>866</v>
      </c>
      <c r="C222" s="177" t="s">
        <v>897</v>
      </c>
      <c r="D222" s="177" t="s">
        <v>867</v>
      </c>
      <c r="E222" s="177"/>
      <c r="F222" s="177"/>
      <c r="G222" s="178">
        <v>2020</v>
      </c>
    </row>
    <row r="223" spans="1:7" ht="38.25">
      <c r="A223" s="171">
        <f t="shared" si="3"/>
        <v>208</v>
      </c>
      <c r="B223" s="172" t="s">
        <v>1008</v>
      </c>
      <c r="C223" s="177" t="s">
        <v>897</v>
      </c>
      <c r="D223" s="177" t="s">
        <v>867</v>
      </c>
      <c r="E223" s="177" t="s">
        <v>1009</v>
      </c>
      <c r="F223" s="177"/>
      <c r="G223" s="178">
        <v>2020</v>
      </c>
    </row>
    <row r="224" spans="1:7" ht="38.25">
      <c r="A224" s="171">
        <f t="shared" si="3"/>
        <v>209</v>
      </c>
      <c r="B224" s="172" t="s">
        <v>1010</v>
      </c>
      <c r="C224" s="177" t="s">
        <v>897</v>
      </c>
      <c r="D224" s="177" t="s">
        <v>867</v>
      </c>
      <c r="E224" s="177" t="s">
        <v>1011</v>
      </c>
      <c r="F224" s="177"/>
      <c r="G224" s="178">
        <v>19</v>
      </c>
    </row>
    <row r="225" spans="1:7" ht="89.25">
      <c r="A225" s="171">
        <f t="shared" si="3"/>
        <v>210</v>
      </c>
      <c r="B225" s="173" t="s">
        <v>1014</v>
      </c>
      <c r="C225" s="177" t="s">
        <v>897</v>
      </c>
      <c r="D225" s="177" t="s">
        <v>867</v>
      </c>
      <c r="E225" s="177" t="s">
        <v>1015</v>
      </c>
      <c r="F225" s="177"/>
      <c r="G225" s="178">
        <v>19</v>
      </c>
    </row>
    <row r="226" spans="1:7" ht="25.5">
      <c r="A226" s="171">
        <f t="shared" si="3"/>
        <v>211</v>
      </c>
      <c r="B226" s="172" t="s">
        <v>935</v>
      </c>
      <c r="C226" s="177" t="s">
        <v>897</v>
      </c>
      <c r="D226" s="177" t="s">
        <v>867</v>
      </c>
      <c r="E226" s="177" t="s">
        <v>1015</v>
      </c>
      <c r="F226" s="177" t="s">
        <v>936</v>
      </c>
      <c r="G226" s="178">
        <v>19</v>
      </c>
    </row>
    <row r="227" spans="1:7" ht="38.25">
      <c r="A227" s="171">
        <f t="shared" si="3"/>
        <v>212</v>
      </c>
      <c r="B227" s="172" t="s">
        <v>160</v>
      </c>
      <c r="C227" s="177" t="s">
        <v>897</v>
      </c>
      <c r="D227" s="177" t="s">
        <v>867</v>
      </c>
      <c r="E227" s="177" t="s">
        <v>1015</v>
      </c>
      <c r="F227" s="177" t="s">
        <v>937</v>
      </c>
      <c r="G227" s="178">
        <v>19</v>
      </c>
    </row>
    <row r="228" spans="1:7" ht="38.25">
      <c r="A228" s="171">
        <f t="shared" si="3"/>
        <v>213</v>
      </c>
      <c r="B228" s="172" t="s">
        <v>1030</v>
      </c>
      <c r="C228" s="177" t="s">
        <v>897</v>
      </c>
      <c r="D228" s="177" t="s">
        <v>867</v>
      </c>
      <c r="E228" s="177" t="s">
        <v>1031</v>
      </c>
      <c r="F228" s="177"/>
      <c r="G228" s="178">
        <v>2001</v>
      </c>
    </row>
    <row r="229" spans="1:7" ht="89.25">
      <c r="A229" s="171">
        <f t="shared" si="3"/>
        <v>214</v>
      </c>
      <c r="B229" s="173" t="s">
        <v>1032</v>
      </c>
      <c r="C229" s="177" t="s">
        <v>897</v>
      </c>
      <c r="D229" s="177" t="s">
        <v>867</v>
      </c>
      <c r="E229" s="177" t="s">
        <v>1033</v>
      </c>
      <c r="F229" s="177"/>
      <c r="G229" s="178">
        <v>1</v>
      </c>
    </row>
    <row r="230" spans="1:7" ht="25.5">
      <c r="A230" s="171">
        <f t="shared" si="3"/>
        <v>215</v>
      </c>
      <c r="B230" s="172" t="s">
        <v>935</v>
      </c>
      <c r="C230" s="177" t="s">
        <v>897</v>
      </c>
      <c r="D230" s="177" t="s">
        <v>867</v>
      </c>
      <c r="E230" s="177" t="s">
        <v>1033</v>
      </c>
      <c r="F230" s="177" t="s">
        <v>936</v>
      </c>
      <c r="G230" s="178">
        <v>1</v>
      </c>
    </row>
    <row r="231" spans="1:7" ht="38.25">
      <c r="A231" s="171">
        <f t="shared" si="3"/>
        <v>216</v>
      </c>
      <c r="B231" s="172" t="s">
        <v>160</v>
      </c>
      <c r="C231" s="177" t="s">
        <v>897</v>
      </c>
      <c r="D231" s="177" t="s">
        <v>867</v>
      </c>
      <c r="E231" s="177" t="s">
        <v>1033</v>
      </c>
      <c r="F231" s="177" t="s">
        <v>937</v>
      </c>
      <c r="G231" s="178">
        <v>1</v>
      </c>
    </row>
    <row r="232" spans="1:7" ht="89.25">
      <c r="A232" s="171">
        <f t="shared" si="3"/>
        <v>217</v>
      </c>
      <c r="B232" s="172" t="s">
        <v>1034</v>
      </c>
      <c r="C232" s="177" t="s">
        <v>897</v>
      </c>
      <c r="D232" s="177" t="s">
        <v>867</v>
      </c>
      <c r="E232" s="177" t="s">
        <v>1035</v>
      </c>
      <c r="F232" s="177"/>
      <c r="G232" s="178">
        <v>2000</v>
      </c>
    </row>
    <row r="233" spans="1:7" ht="25.5">
      <c r="A233" s="171">
        <f t="shared" si="3"/>
        <v>218</v>
      </c>
      <c r="B233" s="172" t="s">
        <v>935</v>
      </c>
      <c r="C233" s="177" t="s">
        <v>897</v>
      </c>
      <c r="D233" s="177" t="s">
        <v>867</v>
      </c>
      <c r="E233" s="177" t="s">
        <v>1035</v>
      </c>
      <c r="F233" s="177" t="s">
        <v>936</v>
      </c>
      <c r="G233" s="178">
        <v>2000</v>
      </c>
    </row>
    <row r="234" spans="1:7" ht="38.25">
      <c r="A234" s="171">
        <f t="shared" si="3"/>
        <v>219</v>
      </c>
      <c r="B234" s="172" t="s">
        <v>160</v>
      </c>
      <c r="C234" s="177" t="s">
        <v>897</v>
      </c>
      <c r="D234" s="177" t="s">
        <v>867</v>
      </c>
      <c r="E234" s="177" t="s">
        <v>1035</v>
      </c>
      <c r="F234" s="177" t="s">
        <v>937</v>
      </c>
      <c r="G234" s="178">
        <v>2000</v>
      </c>
    </row>
    <row r="235" spans="1:7" ht="12.75">
      <c r="A235" s="171">
        <f t="shared" si="3"/>
        <v>220</v>
      </c>
      <c r="B235" s="172" t="s">
        <v>723</v>
      </c>
      <c r="C235" s="177" t="s">
        <v>897</v>
      </c>
      <c r="D235" s="177" t="s">
        <v>724</v>
      </c>
      <c r="E235" s="177"/>
      <c r="F235" s="177"/>
      <c r="G235" s="178">
        <v>12264.7</v>
      </c>
    </row>
    <row r="236" spans="1:7" ht="51">
      <c r="A236" s="171">
        <f t="shared" si="3"/>
        <v>221</v>
      </c>
      <c r="B236" s="172" t="s">
        <v>1036</v>
      </c>
      <c r="C236" s="177" t="s">
        <v>897</v>
      </c>
      <c r="D236" s="177" t="s">
        <v>724</v>
      </c>
      <c r="E236" s="177" t="s">
        <v>1037</v>
      </c>
      <c r="F236" s="177"/>
      <c r="G236" s="178">
        <v>12264.7</v>
      </c>
    </row>
    <row r="237" spans="1:7" ht="38.25">
      <c r="A237" s="171">
        <f t="shared" si="3"/>
        <v>222</v>
      </c>
      <c r="B237" s="172" t="s">
        <v>1038</v>
      </c>
      <c r="C237" s="177" t="s">
        <v>897</v>
      </c>
      <c r="D237" s="177" t="s">
        <v>724</v>
      </c>
      <c r="E237" s="177" t="s">
        <v>1039</v>
      </c>
      <c r="F237" s="177"/>
      <c r="G237" s="178">
        <v>2950</v>
      </c>
    </row>
    <row r="238" spans="1:7" ht="89.25">
      <c r="A238" s="171">
        <f t="shared" si="3"/>
        <v>223</v>
      </c>
      <c r="B238" s="173" t="s">
        <v>1040</v>
      </c>
      <c r="C238" s="177" t="s">
        <v>897</v>
      </c>
      <c r="D238" s="177" t="s">
        <v>724</v>
      </c>
      <c r="E238" s="177" t="s">
        <v>1041</v>
      </c>
      <c r="F238" s="177"/>
      <c r="G238" s="178">
        <v>630</v>
      </c>
    </row>
    <row r="239" spans="1:7" ht="25.5">
      <c r="A239" s="171">
        <f t="shared" si="3"/>
        <v>224</v>
      </c>
      <c r="B239" s="172" t="s">
        <v>935</v>
      </c>
      <c r="C239" s="177" t="s">
        <v>897</v>
      </c>
      <c r="D239" s="177" t="s">
        <v>724</v>
      </c>
      <c r="E239" s="177" t="s">
        <v>1041</v>
      </c>
      <c r="F239" s="177" t="s">
        <v>936</v>
      </c>
      <c r="G239" s="178">
        <v>210</v>
      </c>
    </row>
    <row r="240" spans="1:7" ht="38.25">
      <c r="A240" s="171">
        <f t="shared" si="3"/>
        <v>225</v>
      </c>
      <c r="B240" s="172" t="s">
        <v>160</v>
      </c>
      <c r="C240" s="177" t="s">
        <v>897</v>
      </c>
      <c r="D240" s="177" t="s">
        <v>724</v>
      </c>
      <c r="E240" s="177" t="s">
        <v>1041</v>
      </c>
      <c r="F240" s="177" t="s">
        <v>937</v>
      </c>
      <c r="G240" s="178">
        <v>210</v>
      </c>
    </row>
    <row r="241" spans="1:7" ht="12.75">
      <c r="A241" s="171">
        <f t="shared" si="3"/>
        <v>226</v>
      </c>
      <c r="B241" s="172" t="s">
        <v>1042</v>
      </c>
      <c r="C241" s="177" t="s">
        <v>897</v>
      </c>
      <c r="D241" s="177" t="s">
        <v>724</v>
      </c>
      <c r="E241" s="177" t="s">
        <v>1041</v>
      </c>
      <c r="F241" s="177" t="s">
        <v>384</v>
      </c>
      <c r="G241" s="178">
        <v>420</v>
      </c>
    </row>
    <row r="242" spans="1:7" ht="12.75">
      <c r="A242" s="171">
        <f t="shared" si="3"/>
        <v>227</v>
      </c>
      <c r="B242" s="172" t="s">
        <v>871</v>
      </c>
      <c r="C242" s="177" t="s">
        <v>897</v>
      </c>
      <c r="D242" s="177" t="s">
        <v>724</v>
      </c>
      <c r="E242" s="177" t="s">
        <v>1041</v>
      </c>
      <c r="F242" s="177" t="s">
        <v>1043</v>
      </c>
      <c r="G242" s="178">
        <v>420</v>
      </c>
    </row>
    <row r="243" spans="1:7" ht="127.5">
      <c r="A243" s="171">
        <f t="shared" si="3"/>
        <v>228</v>
      </c>
      <c r="B243" s="173" t="s">
        <v>1044</v>
      </c>
      <c r="C243" s="177" t="s">
        <v>897</v>
      </c>
      <c r="D243" s="177" t="s">
        <v>724</v>
      </c>
      <c r="E243" s="177" t="s">
        <v>1045</v>
      </c>
      <c r="F243" s="177"/>
      <c r="G243" s="178">
        <v>210</v>
      </c>
    </row>
    <row r="244" spans="1:7" ht="25.5">
      <c r="A244" s="171">
        <f t="shared" si="3"/>
        <v>229</v>
      </c>
      <c r="B244" s="172" t="s">
        <v>935</v>
      </c>
      <c r="C244" s="177" t="s">
        <v>897</v>
      </c>
      <c r="D244" s="177" t="s">
        <v>724</v>
      </c>
      <c r="E244" s="177" t="s">
        <v>1045</v>
      </c>
      <c r="F244" s="177" t="s">
        <v>936</v>
      </c>
      <c r="G244" s="178">
        <v>210</v>
      </c>
    </row>
    <row r="245" spans="1:7" ht="38.25">
      <c r="A245" s="171">
        <f t="shared" si="3"/>
        <v>230</v>
      </c>
      <c r="B245" s="172" t="s">
        <v>160</v>
      </c>
      <c r="C245" s="177" t="s">
        <v>897</v>
      </c>
      <c r="D245" s="177" t="s">
        <v>724</v>
      </c>
      <c r="E245" s="177" t="s">
        <v>1045</v>
      </c>
      <c r="F245" s="177" t="s">
        <v>937</v>
      </c>
      <c r="G245" s="178">
        <v>210</v>
      </c>
    </row>
    <row r="246" spans="1:7" ht="102">
      <c r="A246" s="171">
        <f t="shared" si="3"/>
        <v>231</v>
      </c>
      <c r="B246" s="173" t="s">
        <v>1046</v>
      </c>
      <c r="C246" s="177" t="s">
        <v>897</v>
      </c>
      <c r="D246" s="177" t="s">
        <v>724</v>
      </c>
      <c r="E246" s="177" t="s">
        <v>1047</v>
      </c>
      <c r="F246" s="177"/>
      <c r="G246" s="178">
        <v>1010</v>
      </c>
    </row>
    <row r="247" spans="1:7" ht="25.5">
      <c r="A247" s="171">
        <f t="shared" si="3"/>
        <v>232</v>
      </c>
      <c r="B247" s="172" t="s">
        <v>935</v>
      </c>
      <c r="C247" s="177" t="s">
        <v>897</v>
      </c>
      <c r="D247" s="177" t="s">
        <v>724</v>
      </c>
      <c r="E247" s="177" t="s">
        <v>1047</v>
      </c>
      <c r="F247" s="177" t="s">
        <v>936</v>
      </c>
      <c r="G247" s="178">
        <v>800</v>
      </c>
    </row>
    <row r="248" spans="1:7" ht="38.25">
      <c r="A248" s="171">
        <f t="shared" si="3"/>
        <v>233</v>
      </c>
      <c r="B248" s="172" t="s">
        <v>160</v>
      </c>
      <c r="C248" s="177" t="s">
        <v>897</v>
      </c>
      <c r="D248" s="177" t="s">
        <v>724</v>
      </c>
      <c r="E248" s="177" t="s">
        <v>1047</v>
      </c>
      <c r="F248" s="177" t="s">
        <v>937</v>
      </c>
      <c r="G248" s="178">
        <v>800</v>
      </c>
    </row>
    <row r="249" spans="1:7" ht="12.75">
      <c r="A249" s="171">
        <f t="shared" si="3"/>
        <v>234</v>
      </c>
      <c r="B249" s="172" t="s">
        <v>1042</v>
      </c>
      <c r="C249" s="177" t="s">
        <v>897</v>
      </c>
      <c r="D249" s="177" t="s">
        <v>724</v>
      </c>
      <c r="E249" s="177" t="s">
        <v>1047</v>
      </c>
      <c r="F249" s="177" t="s">
        <v>384</v>
      </c>
      <c r="G249" s="178">
        <v>210</v>
      </c>
    </row>
    <row r="250" spans="1:7" ht="12.75">
      <c r="A250" s="171">
        <f t="shared" si="3"/>
        <v>235</v>
      </c>
      <c r="B250" s="172" t="s">
        <v>871</v>
      </c>
      <c r="C250" s="177" t="s">
        <v>897</v>
      </c>
      <c r="D250" s="177" t="s">
        <v>724</v>
      </c>
      <c r="E250" s="177" t="s">
        <v>1047</v>
      </c>
      <c r="F250" s="177" t="s">
        <v>1043</v>
      </c>
      <c r="G250" s="178">
        <v>210</v>
      </c>
    </row>
    <row r="251" spans="1:7" ht="102">
      <c r="A251" s="171">
        <f t="shared" si="3"/>
        <v>236</v>
      </c>
      <c r="B251" s="173" t="s">
        <v>1048</v>
      </c>
      <c r="C251" s="177" t="s">
        <v>897</v>
      </c>
      <c r="D251" s="177" t="s">
        <v>724</v>
      </c>
      <c r="E251" s="177" t="s">
        <v>1049</v>
      </c>
      <c r="F251" s="177"/>
      <c r="G251" s="178">
        <v>250</v>
      </c>
    </row>
    <row r="252" spans="1:7" ht="25.5">
      <c r="A252" s="171">
        <f t="shared" si="3"/>
        <v>237</v>
      </c>
      <c r="B252" s="172" t="s">
        <v>935</v>
      </c>
      <c r="C252" s="177" t="s">
        <v>897</v>
      </c>
      <c r="D252" s="177" t="s">
        <v>724</v>
      </c>
      <c r="E252" s="177" t="s">
        <v>1049</v>
      </c>
      <c r="F252" s="177" t="s">
        <v>936</v>
      </c>
      <c r="G252" s="178">
        <v>250</v>
      </c>
    </row>
    <row r="253" spans="1:7" ht="38.25">
      <c r="A253" s="171">
        <f t="shared" si="3"/>
        <v>238</v>
      </c>
      <c r="B253" s="172" t="s">
        <v>160</v>
      </c>
      <c r="C253" s="177" t="s">
        <v>897</v>
      </c>
      <c r="D253" s="177" t="s">
        <v>724</v>
      </c>
      <c r="E253" s="177" t="s">
        <v>1049</v>
      </c>
      <c r="F253" s="177" t="s">
        <v>937</v>
      </c>
      <c r="G253" s="178">
        <v>250</v>
      </c>
    </row>
    <row r="254" spans="1:7" ht="89.25">
      <c r="A254" s="171">
        <f t="shared" si="3"/>
        <v>239</v>
      </c>
      <c r="B254" s="173" t="s">
        <v>1050</v>
      </c>
      <c r="C254" s="177" t="s">
        <v>897</v>
      </c>
      <c r="D254" s="177" t="s">
        <v>724</v>
      </c>
      <c r="E254" s="177" t="s">
        <v>1051</v>
      </c>
      <c r="F254" s="177"/>
      <c r="G254" s="178">
        <v>600</v>
      </c>
    </row>
    <row r="255" spans="1:7" ht="25.5">
      <c r="A255" s="171">
        <f t="shared" si="3"/>
        <v>240</v>
      </c>
      <c r="B255" s="172" t="s">
        <v>935</v>
      </c>
      <c r="C255" s="177" t="s">
        <v>897</v>
      </c>
      <c r="D255" s="177" t="s">
        <v>724</v>
      </c>
      <c r="E255" s="177" t="s">
        <v>1051</v>
      </c>
      <c r="F255" s="177" t="s">
        <v>936</v>
      </c>
      <c r="G255" s="178">
        <v>600</v>
      </c>
    </row>
    <row r="256" spans="1:7" ht="38.25">
      <c r="A256" s="171">
        <f t="shared" si="3"/>
        <v>241</v>
      </c>
      <c r="B256" s="172" t="s">
        <v>160</v>
      </c>
      <c r="C256" s="177" t="s">
        <v>897</v>
      </c>
      <c r="D256" s="177" t="s">
        <v>724</v>
      </c>
      <c r="E256" s="177" t="s">
        <v>1051</v>
      </c>
      <c r="F256" s="177" t="s">
        <v>937</v>
      </c>
      <c r="G256" s="178">
        <v>600</v>
      </c>
    </row>
    <row r="257" spans="1:7" ht="229.5">
      <c r="A257" s="171">
        <f t="shared" si="3"/>
        <v>242</v>
      </c>
      <c r="B257" s="173" t="s">
        <v>183</v>
      </c>
      <c r="C257" s="177" t="s">
        <v>897</v>
      </c>
      <c r="D257" s="177" t="s">
        <v>724</v>
      </c>
      <c r="E257" s="177" t="s">
        <v>184</v>
      </c>
      <c r="F257" s="177"/>
      <c r="G257" s="178">
        <v>250</v>
      </c>
    </row>
    <row r="258" spans="1:7" ht="25.5">
      <c r="A258" s="171">
        <f t="shared" si="3"/>
        <v>243</v>
      </c>
      <c r="B258" s="172" t="s">
        <v>935</v>
      </c>
      <c r="C258" s="177" t="s">
        <v>897</v>
      </c>
      <c r="D258" s="177" t="s">
        <v>724</v>
      </c>
      <c r="E258" s="177" t="s">
        <v>184</v>
      </c>
      <c r="F258" s="177" t="s">
        <v>936</v>
      </c>
      <c r="G258" s="178">
        <v>250</v>
      </c>
    </row>
    <row r="259" spans="1:7" ht="38.25">
      <c r="A259" s="171">
        <f t="shared" si="3"/>
        <v>244</v>
      </c>
      <c r="B259" s="172" t="s">
        <v>160</v>
      </c>
      <c r="C259" s="177" t="s">
        <v>897</v>
      </c>
      <c r="D259" s="177" t="s">
        <v>724</v>
      </c>
      <c r="E259" s="177" t="s">
        <v>184</v>
      </c>
      <c r="F259" s="177" t="s">
        <v>937</v>
      </c>
      <c r="G259" s="178">
        <v>250</v>
      </c>
    </row>
    <row r="260" spans="1:7" ht="25.5">
      <c r="A260" s="171">
        <f t="shared" si="3"/>
        <v>245</v>
      </c>
      <c r="B260" s="172" t="s">
        <v>1052</v>
      </c>
      <c r="C260" s="177" t="s">
        <v>897</v>
      </c>
      <c r="D260" s="177" t="s">
        <v>724</v>
      </c>
      <c r="E260" s="177" t="s">
        <v>1053</v>
      </c>
      <c r="F260" s="177"/>
      <c r="G260" s="178">
        <v>206</v>
      </c>
    </row>
    <row r="261" spans="1:7" ht="114.75">
      <c r="A261" s="171">
        <f t="shared" si="3"/>
        <v>246</v>
      </c>
      <c r="B261" s="173" t="s">
        <v>1054</v>
      </c>
      <c r="C261" s="177" t="s">
        <v>897</v>
      </c>
      <c r="D261" s="177" t="s">
        <v>724</v>
      </c>
      <c r="E261" s="177" t="s">
        <v>1055</v>
      </c>
      <c r="F261" s="177"/>
      <c r="G261" s="178">
        <v>100</v>
      </c>
    </row>
    <row r="262" spans="1:7" ht="25.5">
      <c r="A262" s="171">
        <f t="shared" si="3"/>
        <v>247</v>
      </c>
      <c r="B262" s="172" t="s">
        <v>935</v>
      </c>
      <c r="C262" s="177" t="s">
        <v>897</v>
      </c>
      <c r="D262" s="177" t="s">
        <v>724</v>
      </c>
      <c r="E262" s="177" t="s">
        <v>1055</v>
      </c>
      <c r="F262" s="177" t="s">
        <v>936</v>
      </c>
      <c r="G262" s="178">
        <v>100</v>
      </c>
    </row>
    <row r="263" spans="1:7" ht="38.25">
      <c r="A263" s="171">
        <f t="shared" si="3"/>
        <v>248</v>
      </c>
      <c r="B263" s="172" t="s">
        <v>160</v>
      </c>
      <c r="C263" s="177" t="s">
        <v>897</v>
      </c>
      <c r="D263" s="177" t="s">
        <v>724</v>
      </c>
      <c r="E263" s="177" t="s">
        <v>1055</v>
      </c>
      <c r="F263" s="177" t="s">
        <v>937</v>
      </c>
      <c r="G263" s="178">
        <v>100</v>
      </c>
    </row>
    <row r="264" spans="1:7" ht="127.5">
      <c r="A264" s="171">
        <f t="shared" si="3"/>
        <v>249</v>
      </c>
      <c r="B264" s="173" t="s">
        <v>1056</v>
      </c>
      <c r="C264" s="177" t="s">
        <v>897</v>
      </c>
      <c r="D264" s="177" t="s">
        <v>724</v>
      </c>
      <c r="E264" s="177" t="s">
        <v>1057</v>
      </c>
      <c r="F264" s="177"/>
      <c r="G264" s="178">
        <v>100</v>
      </c>
    </row>
    <row r="265" spans="1:7" ht="25.5">
      <c r="A265" s="171">
        <f t="shared" si="3"/>
        <v>250</v>
      </c>
      <c r="B265" s="172" t="s">
        <v>935</v>
      </c>
      <c r="C265" s="177" t="s">
        <v>897</v>
      </c>
      <c r="D265" s="177" t="s">
        <v>724</v>
      </c>
      <c r="E265" s="177" t="s">
        <v>1057</v>
      </c>
      <c r="F265" s="177" t="s">
        <v>936</v>
      </c>
      <c r="G265" s="178">
        <v>100</v>
      </c>
    </row>
    <row r="266" spans="1:7" ht="38.25">
      <c r="A266" s="171">
        <f t="shared" si="3"/>
        <v>251</v>
      </c>
      <c r="B266" s="172" t="s">
        <v>160</v>
      </c>
      <c r="C266" s="177" t="s">
        <v>897</v>
      </c>
      <c r="D266" s="177" t="s">
        <v>724</v>
      </c>
      <c r="E266" s="177" t="s">
        <v>1057</v>
      </c>
      <c r="F266" s="177" t="s">
        <v>937</v>
      </c>
      <c r="G266" s="178">
        <v>100</v>
      </c>
    </row>
    <row r="267" spans="1:7" ht="102">
      <c r="A267" s="171">
        <f t="shared" si="3"/>
        <v>252</v>
      </c>
      <c r="B267" s="173" t="s">
        <v>1058</v>
      </c>
      <c r="C267" s="177" t="s">
        <v>897</v>
      </c>
      <c r="D267" s="177" t="s">
        <v>724</v>
      </c>
      <c r="E267" s="177" t="s">
        <v>1059</v>
      </c>
      <c r="F267" s="177"/>
      <c r="G267" s="178">
        <v>6</v>
      </c>
    </row>
    <row r="268" spans="1:7" ht="25.5">
      <c r="A268" s="171">
        <f t="shared" si="3"/>
        <v>253</v>
      </c>
      <c r="B268" s="172" t="s">
        <v>935</v>
      </c>
      <c r="C268" s="177" t="s">
        <v>897</v>
      </c>
      <c r="D268" s="177" t="s">
        <v>724</v>
      </c>
      <c r="E268" s="177" t="s">
        <v>1059</v>
      </c>
      <c r="F268" s="177" t="s">
        <v>936</v>
      </c>
      <c r="G268" s="178">
        <v>6</v>
      </c>
    </row>
    <row r="269" spans="1:7" ht="38.25">
      <c r="A269" s="171">
        <f t="shared" si="3"/>
        <v>254</v>
      </c>
      <c r="B269" s="172" t="s">
        <v>160</v>
      </c>
      <c r="C269" s="177" t="s">
        <v>897</v>
      </c>
      <c r="D269" s="177" t="s">
        <v>724</v>
      </c>
      <c r="E269" s="177" t="s">
        <v>1059</v>
      </c>
      <c r="F269" s="177" t="s">
        <v>937</v>
      </c>
      <c r="G269" s="178">
        <v>6</v>
      </c>
    </row>
    <row r="270" spans="1:7" ht="38.25">
      <c r="A270" s="171">
        <f t="shared" si="3"/>
        <v>255</v>
      </c>
      <c r="B270" s="172" t="s">
        <v>1060</v>
      </c>
      <c r="C270" s="177" t="s">
        <v>897</v>
      </c>
      <c r="D270" s="177" t="s">
        <v>724</v>
      </c>
      <c r="E270" s="177" t="s">
        <v>1061</v>
      </c>
      <c r="F270" s="177"/>
      <c r="G270" s="178">
        <v>0.5</v>
      </c>
    </row>
    <row r="271" spans="1:7" ht="114.75">
      <c r="A271" s="171">
        <f t="shared" si="3"/>
        <v>256</v>
      </c>
      <c r="B271" s="173" t="s">
        <v>185</v>
      </c>
      <c r="C271" s="177" t="s">
        <v>897</v>
      </c>
      <c r="D271" s="177" t="s">
        <v>724</v>
      </c>
      <c r="E271" s="177" t="s">
        <v>1062</v>
      </c>
      <c r="F271" s="177"/>
      <c r="G271" s="178">
        <v>0.5</v>
      </c>
    </row>
    <row r="272" spans="1:7" ht="25.5">
      <c r="A272" s="171">
        <f t="shared" si="3"/>
        <v>257</v>
      </c>
      <c r="B272" s="172" t="s">
        <v>935</v>
      </c>
      <c r="C272" s="177" t="s">
        <v>897</v>
      </c>
      <c r="D272" s="177" t="s">
        <v>724</v>
      </c>
      <c r="E272" s="177" t="s">
        <v>1062</v>
      </c>
      <c r="F272" s="177" t="s">
        <v>936</v>
      </c>
      <c r="G272" s="178">
        <v>0.5</v>
      </c>
    </row>
    <row r="273" spans="1:7" ht="38.25">
      <c r="A273" s="171">
        <f t="shared" si="3"/>
        <v>258</v>
      </c>
      <c r="B273" s="172" t="s">
        <v>160</v>
      </c>
      <c r="C273" s="177" t="s">
        <v>897</v>
      </c>
      <c r="D273" s="177" t="s">
        <v>724</v>
      </c>
      <c r="E273" s="177" t="s">
        <v>1062</v>
      </c>
      <c r="F273" s="177" t="s">
        <v>937</v>
      </c>
      <c r="G273" s="178">
        <v>0.5</v>
      </c>
    </row>
    <row r="274" spans="1:7" ht="12.75">
      <c r="A274" s="171">
        <f aca="true" t="shared" si="4" ref="A274:A337">A273+1</f>
        <v>259</v>
      </c>
      <c r="B274" s="172" t="s">
        <v>588</v>
      </c>
      <c r="C274" s="177" t="s">
        <v>897</v>
      </c>
      <c r="D274" s="177" t="s">
        <v>724</v>
      </c>
      <c r="E274" s="177" t="s">
        <v>1063</v>
      </c>
      <c r="F274" s="177"/>
      <c r="G274" s="178">
        <v>9108.2</v>
      </c>
    </row>
    <row r="275" spans="1:7" ht="89.25">
      <c r="A275" s="171">
        <f t="shared" si="4"/>
        <v>260</v>
      </c>
      <c r="B275" s="172" t="s">
        <v>186</v>
      </c>
      <c r="C275" s="177" t="s">
        <v>897</v>
      </c>
      <c r="D275" s="177" t="s">
        <v>724</v>
      </c>
      <c r="E275" s="177" t="s">
        <v>1064</v>
      </c>
      <c r="F275" s="177"/>
      <c r="G275" s="178">
        <v>9108.2</v>
      </c>
    </row>
    <row r="276" spans="1:7" ht="12.75">
      <c r="A276" s="171">
        <f t="shared" si="4"/>
        <v>261</v>
      </c>
      <c r="B276" s="172" t="s">
        <v>968</v>
      </c>
      <c r="C276" s="177" t="s">
        <v>897</v>
      </c>
      <c r="D276" s="177" t="s">
        <v>724</v>
      </c>
      <c r="E276" s="177" t="s">
        <v>1064</v>
      </c>
      <c r="F276" s="177" t="s">
        <v>969</v>
      </c>
      <c r="G276" s="178">
        <v>9108.2</v>
      </c>
    </row>
    <row r="277" spans="1:7" ht="38.25">
      <c r="A277" s="171">
        <f t="shared" si="4"/>
        <v>262</v>
      </c>
      <c r="B277" s="172" t="s">
        <v>608</v>
      </c>
      <c r="C277" s="177" t="s">
        <v>897</v>
      </c>
      <c r="D277" s="177" t="s">
        <v>724</v>
      </c>
      <c r="E277" s="177" t="s">
        <v>1064</v>
      </c>
      <c r="F277" s="177" t="s">
        <v>609</v>
      </c>
      <c r="G277" s="178">
        <v>9108.2</v>
      </c>
    </row>
    <row r="278" spans="1:7" ht="12.75">
      <c r="A278" s="171">
        <f t="shared" si="4"/>
        <v>263</v>
      </c>
      <c r="B278" s="172" t="s">
        <v>894</v>
      </c>
      <c r="C278" s="177" t="s">
        <v>897</v>
      </c>
      <c r="D278" s="177" t="s">
        <v>895</v>
      </c>
      <c r="E278" s="177"/>
      <c r="F278" s="177"/>
      <c r="G278" s="178">
        <f>G279</f>
        <v>770</v>
      </c>
    </row>
    <row r="279" spans="1:7" ht="25.5">
      <c r="A279" s="171">
        <f t="shared" si="4"/>
        <v>264</v>
      </c>
      <c r="B279" s="172" t="s">
        <v>958</v>
      </c>
      <c r="C279" s="177" t="s">
        <v>897</v>
      </c>
      <c r="D279" s="177" t="s">
        <v>895</v>
      </c>
      <c r="E279" s="177" t="s">
        <v>959</v>
      </c>
      <c r="F279" s="177"/>
      <c r="G279" s="178">
        <f>G280</f>
        <v>770</v>
      </c>
    </row>
    <row r="280" spans="1:7" ht="25.5">
      <c r="A280" s="171">
        <f t="shared" si="4"/>
        <v>265</v>
      </c>
      <c r="B280" s="172" t="s">
        <v>960</v>
      </c>
      <c r="C280" s="177" t="s">
        <v>897</v>
      </c>
      <c r="D280" s="177" t="s">
        <v>895</v>
      </c>
      <c r="E280" s="177" t="s">
        <v>961</v>
      </c>
      <c r="F280" s="177"/>
      <c r="G280" s="178">
        <f>G281</f>
        <v>770</v>
      </c>
    </row>
    <row r="281" spans="1:7" ht="38.25">
      <c r="A281" s="171">
        <f t="shared" si="4"/>
        <v>266</v>
      </c>
      <c r="B281" s="172" t="s">
        <v>232</v>
      </c>
      <c r="C281" s="177" t="s">
        <v>897</v>
      </c>
      <c r="D281" s="177" t="s">
        <v>895</v>
      </c>
      <c r="E281" s="177" t="s">
        <v>233</v>
      </c>
      <c r="F281" s="177"/>
      <c r="G281" s="178">
        <f>G282</f>
        <v>770</v>
      </c>
    </row>
    <row r="282" spans="1:7" ht="25.5">
      <c r="A282" s="171">
        <f t="shared" si="4"/>
        <v>267</v>
      </c>
      <c r="B282" s="172" t="s">
        <v>935</v>
      </c>
      <c r="C282" s="177" t="s">
        <v>897</v>
      </c>
      <c r="D282" s="177" t="s">
        <v>895</v>
      </c>
      <c r="E282" s="177" t="s">
        <v>233</v>
      </c>
      <c r="F282" s="177" t="s">
        <v>936</v>
      </c>
      <c r="G282" s="178">
        <f>G283</f>
        <v>770</v>
      </c>
    </row>
    <row r="283" spans="1:7" ht="38.25">
      <c r="A283" s="171">
        <f t="shared" si="4"/>
        <v>268</v>
      </c>
      <c r="B283" s="172" t="s">
        <v>160</v>
      </c>
      <c r="C283" s="177" t="s">
        <v>897</v>
      </c>
      <c r="D283" s="177" t="s">
        <v>895</v>
      </c>
      <c r="E283" s="177" t="s">
        <v>233</v>
      </c>
      <c r="F283" s="177" t="s">
        <v>937</v>
      </c>
      <c r="G283" s="178">
        <f>669+101</f>
        <v>770</v>
      </c>
    </row>
    <row r="284" spans="1:7" ht="25.5">
      <c r="A284" s="171">
        <f t="shared" si="4"/>
        <v>269</v>
      </c>
      <c r="B284" s="172" t="s">
        <v>725</v>
      </c>
      <c r="C284" s="177" t="s">
        <v>897</v>
      </c>
      <c r="D284" s="177" t="s">
        <v>726</v>
      </c>
      <c r="E284" s="177"/>
      <c r="F284" s="177"/>
      <c r="G284" s="178">
        <v>3368.8</v>
      </c>
    </row>
    <row r="285" spans="1:7" ht="51">
      <c r="A285" s="171">
        <f t="shared" si="4"/>
        <v>270</v>
      </c>
      <c r="B285" s="172" t="s">
        <v>1036</v>
      </c>
      <c r="C285" s="177" t="s">
        <v>897</v>
      </c>
      <c r="D285" s="177" t="s">
        <v>726</v>
      </c>
      <c r="E285" s="177" t="s">
        <v>1037</v>
      </c>
      <c r="F285" s="177"/>
      <c r="G285" s="178">
        <v>3368.8</v>
      </c>
    </row>
    <row r="286" spans="1:7" ht="38.25">
      <c r="A286" s="171">
        <f t="shared" si="4"/>
        <v>271</v>
      </c>
      <c r="B286" s="172" t="s">
        <v>1065</v>
      </c>
      <c r="C286" s="177" t="s">
        <v>897</v>
      </c>
      <c r="D286" s="177" t="s">
        <v>726</v>
      </c>
      <c r="E286" s="177" t="s">
        <v>1066</v>
      </c>
      <c r="F286" s="177"/>
      <c r="G286" s="178">
        <v>2918.8</v>
      </c>
    </row>
    <row r="287" spans="1:7" ht="102">
      <c r="A287" s="171">
        <f t="shared" si="4"/>
        <v>272</v>
      </c>
      <c r="B287" s="173" t="s">
        <v>1067</v>
      </c>
      <c r="C287" s="177" t="s">
        <v>897</v>
      </c>
      <c r="D287" s="177" t="s">
        <v>726</v>
      </c>
      <c r="E287" s="177" t="s">
        <v>1068</v>
      </c>
      <c r="F287" s="177"/>
      <c r="G287" s="178">
        <v>2918.8</v>
      </c>
    </row>
    <row r="288" spans="1:7" ht="76.5">
      <c r="A288" s="171">
        <f t="shared" si="4"/>
        <v>273</v>
      </c>
      <c r="B288" s="172" t="s">
        <v>583</v>
      </c>
      <c r="C288" s="177" t="s">
        <v>897</v>
      </c>
      <c r="D288" s="177" t="s">
        <v>726</v>
      </c>
      <c r="E288" s="177" t="s">
        <v>1068</v>
      </c>
      <c r="F288" s="177" t="s">
        <v>584</v>
      </c>
      <c r="G288" s="178">
        <v>2314</v>
      </c>
    </row>
    <row r="289" spans="1:7" ht="25.5">
      <c r="A289" s="171">
        <f t="shared" si="4"/>
        <v>274</v>
      </c>
      <c r="B289" s="172" t="s">
        <v>1069</v>
      </c>
      <c r="C289" s="177" t="s">
        <v>897</v>
      </c>
      <c r="D289" s="177" t="s">
        <v>726</v>
      </c>
      <c r="E289" s="177" t="s">
        <v>1068</v>
      </c>
      <c r="F289" s="177" t="s">
        <v>338</v>
      </c>
      <c r="G289" s="178">
        <v>2314</v>
      </c>
    </row>
    <row r="290" spans="1:7" ht="25.5">
      <c r="A290" s="171">
        <f t="shared" si="4"/>
        <v>275</v>
      </c>
      <c r="B290" s="172" t="s">
        <v>935</v>
      </c>
      <c r="C290" s="177" t="s">
        <v>897</v>
      </c>
      <c r="D290" s="177" t="s">
        <v>726</v>
      </c>
      <c r="E290" s="177" t="s">
        <v>1068</v>
      </c>
      <c r="F290" s="177" t="s">
        <v>936</v>
      </c>
      <c r="G290" s="178">
        <v>604.8</v>
      </c>
    </row>
    <row r="291" spans="1:7" ht="38.25">
      <c r="A291" s="171">
        <f t="shared" si="4"/>
        <v>276</v>
      </c>
      <c r="B291" s="172" t="s">
        <v>160</v>
      </c>
      <c r="C291" s="177" t="s">
        <v>897</v>
      </c>
      <c r="D291" s="177" t="s">
        <v>726</v>
      </c>
      <c r="E291" s="177" t="s">
        <v>1068</v>
      </c>
      <c r="F291" s="177" t="s">
        <v>937</v>
      </c>
      <c r="G291" s="178">
        <v>604.8</v>
      </c>
    </row>
    <row r="292" spans="1:7" ht="12.75">
      <c r="A292" s="171">
        <f t="shared" si="4"/>
        <v>277</v>
      </c>
      <c r="B292" s="172" t="s">
        <v>588</v>
      </c>
      <c r="C292" s="177" t="s">
        <v>897</v>
      </c>
      <c r="D292" s="177" t="s">
        <v>726</v>
      </c>
      <c r="E292" s="177" t="s">
        <v>1063</v>
      </c>
      <c r="F292" s="177"/>
      <c r="G292" s="178">
        <v>450</v>
      </c>
    </row>
    <row r="293" spans="1:7" ht="102">
      <c r="A293" s="171">
        <f t="shared" si="4"/>
        <v>278</v>
      </c>
      <c r="B293" s="173" t="s">
        <v>187</v>
      </c>
      <c r="C293" s="177" t="s">
        <v>897</v>
      </c>
      <c r="D293" s="177" t="s">
        <v>726</v>
      </c>
      <c r="E293" s="177" t="s">
        <v>1070</v>
      </c>
      <c r="F293" s="177"/>
      <c r="G293" s="178">
        <v>450</v>
      </c>
    </row>
    <row r="294" spans="1:7" ht="25.5">
      <c r="A294" s="171">
        <f t="shared" si="4"/>
        <v>279</v>
      </c>
      <c r="B294" s="172" t="s">
        <v>935</v>
      </c>
      <c r="C294" s="177" t="s">
        <v>897</v>
      </c>
      <c r="D294" s="177" t="s">
        <v>726</v>
      </c>
      <c r="E294" s="177" t="s">
        <v>1070</v>
      </c>
      <c r="F294" s="177" t="s">
        <v>936</v>
      </c>
      <c r="G294" s="178">
        <v>450</v>
      </c>
    </row>
    <row r="295" spans="1:7" ht="38.25">
      <c r="A295" s="171">
        <f t="shared" si="4"/>
        <v>280</v>
      </c>
      <c r="B295" s="172" t="s">
        <v>160</v>
      </c>
      <c r="C295" s="177" t="s">
        <v>897</v>
      </c>
      <c r="D295" s="177" t="s">
        <v>726</v>
      </c>
      <c r="E295" s="177" t="s">
        <v>1070</v>
      </c>
      <c r="F295" s="177" t="s">
        <v>937</v>
      </c>
      <c r="G295" s="178">
        <v>450</v>
      </c>
    </row>
    <row r="296" spans="1:7" ht="12.75">
      <c r="A296" s="171">
        <f t="shared" si="4"/>
        <v>281</v>
      </c>
      <c r="B296" s="172" t="s">
        <v>1071</v>
      </c>
      <c r="C296" s="177" t="s">
        <v>897</v>
      </c>
      <c r="D296" s="177" t="s">
        <v>727</v>
      </c>
      <c r="E296" s="177"/>
      <c r="F296" s="177"/>
      <c r="G296" s="178">
        <v>3351.8</v>
      </c>
    </row>
    <row r="297" spans="1:7" ht="12.75">
      <c r="A297" s="171">
        <f t="shared" si="4"/>
        <v>282</v>
      </c>
      <c r="B297" s="172" t="s">
        <v>730</v>
      </c>
      <c r="C297" s="177" t="s">
        <v>897</v>
      </c>
      <c r="D297" s="177" t="s">
        <v>731</v>
      </c>
      <c r="E297" s="177"/>
      <c r="F297" s="177"/>
      <c r="G297" s="178">
        <v>1423.9</v>
      </c>
    </row>
    <row r="298" spans="1:7" ht="51">
      <c r="A298" s="171">
        <f t="shared" si="4"/>
        <v>283</v>
      </c>
      <c r="B298" s="172" t="s">
        <v>1036</v>
      </c>
      <c r="C298" s="177" t="s">
        <v>897</v>
      </c>
      <c r="D298" s="177" t="s">
        <v>731</v>
      </c>
      <c r="E298" s="177" t="s">
        <v>1037</v>
      </c>
      <c r="F298" s="177"/>
      <c r="G298" s="178">
        <v>621</v>
      </c>
    </row>
    <row r="299" spans="1:7" ht="12.75">
      <c r="A299" s="171">
        <f t="shared" si="4"/>
        <v>284</v>
      </c>
      <c r="B299" s="172" t="s">
        <v>588</v>
      </c>
      <c r="C299" s="177" t="s">
        <v>897</v>
      </c>
      <c r="D299" s="177" t="s">
        <v>731</v>
      </c>
      <c r="E299" s="177" t="s">
        <v>1063</v>
      </c>
      <c r="F299" s="177"/>
      <c r="G299" s="178">
        <v>621</v>
      </c>
    </row>
    <row r="300" spans="1:7" ht="127.5">
      <c r="A300" s="171">
        <f t="shared" si="4"/>
        <v>285</v>
      </c>
      <c r="B300" s="173" t="s">
        <v>188</v>
      </c>
      <c r="C300" s="177" t="s">
        <v>897</v>
      </c>
      <c r="D300" s="177" t="s">
        <v>731</v>
      </c>
      <c r="E300" s="177" t="s">
        <v>189</v>
      </c>
      <c r="F300" s="177"/>
      <c r="G300" s="178">
        <v>621</v>
      </c>
    </row>
    <row r="301" spans="1:7" ht="25.5">
      <c r="A301" s="171">
        <f t="shared" si="4"/>
        <v>286</v>
      </c>
      <c r="B301" s="172" t="s">
        <v>935</v>
      </c>
      <c r="C301" s="177" t="s">
        <v>897</v>
      </c>
      <c r="D301" s="177" t="s">
        <v>731</v>
      </c>
      <c r="E301" s="177" t="s">
        <v>189</v>
      </c>
      <c r="F301" s="177" t="s">
        <v>936</v>
      </c>
      <c r="G301" s="178">
        <v>621</v>
      </c>
    </row>
    <row r="302" spans="1:7" ht="38.25">
      <c r="A302" s="171">
        <f t="shared" si="4"/>
        <v>287</v>
      </c>
      <c r="B302" s="172" t="s">
        <v>160</v>
      </c>
      <c r="C302" s="177" t="s">
        <v>897</v>
      </c>
      <c r="D302" s="177" t="s">
        <v>731</v>
      </c>
      <c r="E302" s="177" t="s">
        <v>189</v>
      </c>
      <c r="F302" s="177" t="s">
        <v>937</v>
      </c>
      <c r="G302" s="178">
        <v>621</v>
      </c>
    </row>
    <row r="303" spans="1:7" ht="25.5">
      <c r="A303" s="171">
        <f t="shared" si="4"/>
        <v>288</v>
      </c>
      <c r="B303" s="172" t="s">
        <v>958</v>
      </c>
      <c r="C303" s="177" t="s">
        <v>897</v>
      </c>
      <c r="D303" s="177" t="s">
        <v>731</v>
      </c>
      <c r="E303" s="177" t="s">
        <v>959</v>
      </c>
      <c r="F303" s="177"/>
      <c r="G303" s="178">
        <v>802.9</v>
      </c>
    </row>
    <row r="304" spans="1:7" ht="25.5">
      <c r="A304" s="171">
        <f t="shared" si="4"/>
        <v>289</v>
      </c>
      <c r="B304" s="172" t="s">
        <v>960</v>
      </c>
      <c r="C304" s="177" t="s">
        <v>897</v>
      </c>
      <c r="D304" s="177" t="s">
        <v>731</v>
      </c>
      <c r="E304" s="177" t="s">
        <v>961</v>
      </c>
      <c r="F304" s="177"/>
      <c r="G304" s="178">
        <v>802.9</v>
      </c>
    </row>
    <row r="305" spans="1:7" ht="38.25">
      <c r="A305" s="171">
        <f t="shared" si="4"/>
        <v>290</v>
      </c>
      <c r="B305" s="172" t="s">
        <v>234</v>
      </c>
      <c r="C305" s="177" t="s">
        <v>897</v>
      </c>
      <c r="D305" s="177" t="s">
        <v>731</v>
      </c>
      <c r="E305" s="177" t="s">
        <v>235</v>
      </c>
      <c r="F305" s="177"/>
      <c r="G305" s="178">
        <v>802.9</v>
      </c>
    </row>
    <row r="306" spans="1:7" ht="25.5">
      <c r="A306" s="171">
        <f t="shared" si="4"/>
        <v>291</v>
      </c>
      <c r="B306" s="172" t="s">
        <v>935</v>
      </c>
      <c r="C306" s="177" t="s">
        <v>897</v>
      </c>
      <c r="D306" s="177" t="s">
        <v>731</v>
      </c>
      <c r="E306" s="177" t="s">
        <v>235</v>
      </c>
      <c r="F306" s="177" t="s">
        <v>936</v>
      </c>
      <c r="G306" s="178">
        <v>802.9</v>
      </c>
    </row>
    <row r="307" spans="1:7" ht="38.25">
      <c r="A307" s="171">
        <f t="shared" si="4"/>
        <v>292</v>
      </c>
      <c r="B307" s="172" t="s">
        <v>160</v>
      </c>
      <c r="C307" s="177" t="s">
        <v>897</v>
      </c>
      <c r="D307" s="177" t="s">
        <v>731</v>
      </c>
      <c r="E307" s="177" t="s">
        <v>235</v>
      </c>
      <c r="F307" s="177" t="s">
        <v>937</v>
      </c>
      <c r="G307" s="178">
        <v>802.9</v>
      </c>
    </row>
    <row r="308" spans="1:7" ht="12.75">
      <c r="A308" s="171">
        <f t="shared" si="4"/>
        <v>293</v>
      </c>
      <c r="B308" s="172" t="s">
        <v>732</v>
      </c>
      <c r="C308" s="177" t="s">
        <v>897</v>
      </c>
      <c r="D308" s="177" t="s">
        <v>733</v>
      </c>
      <c r="E308" s="177"/>
      <c r="F308" s="177"/>
      <c r="G308" s="178">
        <v>1927.9</v>
      </c>
    </row>
    <row r="309" spans="1:7" ht="25.5">
      <c r="A309" s="171">
        <f t="shared" si="4"/>
        <v>294</v>
      </c>
      <c r="B309" s="172" t="s">
        <v>1072</v>
      </c>
      <c r="C309" s="177" t="s">
        <v>897</v>
      </c>
      <c r="D309" s="177" t="s">
        <v>733</v>
      </c>
      <c r="E309" s="177" t="s">
        <v>1073</v>
      </c>
      <c r="F309" s="177"/>
      <c r="G309" s="178">
        <v>1927.9</v>
      </c>
    </row>
    <row r="310" spans="1:7" ht="25.5">
      <c r="A310" s="171">
        <f t="shared" si="4"/>
        <v>295</v>
      </c>
      <c r="B310" s="172" t="s">
        <v>1074</v>
      </c>
      <c r="C310" s="177" t="s">
        <v>897</v>
      </c>
      <c r="D310" s="177" t="s">
        <v>733</v>
      </c>
      <c r="E310" s="177" t="s">
        <v>1075</v>
      </c>
      <c r="F310" s="177"/>
      <c r="G310" s="178">
        <v>1807.9</v>
      </c>
    </row>
    <row r="311" spans="1:7" ht="76.5">
      <c r="A311" s="171">
        <f t="shared" si="4"/>
        <v>296</v>
      </c>
      <c r="B311" s="172" t="s">
        <v>1076</v>
      </c>
      <c r="C311" s="177" t="s">
        <v>897</v>
      </c>
      <c r="D311" s="177" t="s">
        <v>733</v>
      </c>
      <c r="E311" s="177" t="s">
        <v>1077</v>
      </c>
      <c r="F311" s="177"/>
      <c r="G311" s="178">
        <v>515.6</v>
      </c>
    </row>
    <row r="312" spans="1:7" ht="38.25">
      <c r="A312" s="171">
        <f t="shared" si="4"/>
        <v>297</v>
      </c>
      <c r="B312" s="172" t="s">
        <v>931</v>
      </c>
      <c r="C312" s="177" t="s">
        <v>897</v>
      </c>
      <c r="D312" s="177" t="s">
        <v>733</v>
      </c>
      <c r="E312" s="177" t="s">
        <v>1077</v>
      </c>
      <c r="F312" s="177" t="s">
        <v>658</v>
      </c>
      <c r="G312" s="178">
        <v>515.6</v>
      </c>
    </row>
    <row r="313" spans="1:7" ht="12.75">
      <c r="A313" s="171">
        <f t="shared" si="4"/>
        <v>298</v>
      </c>
      <c r="B313" s="172" t="s">
        <v>659</v>
      </c>
      <c r="C313" s="177" t="s">
        <v>897</v>
      </c>
      <c r="D313" s="177" t="s">
        <v>733</v>
      </c>
      <c r="E313" s="177" t="s">
        <v>1077</v>
      </c>
      <c r="F313" s="177" t="s">
        <v>660</v>
      </c>
      <c r="G313" s="178">
        <v>515.6</v>
      </c>
    </row>
    <row r="314" spans="1:7" ht="76.5">
      <c r="A314" s="171">
        <f t="shared" si="4"/>
        <v>299</v>
      </c>
      <c r="B314" s="172" t="s">
        <v>661</v>
      </c>
      <c r="C314" s="177" t="s">
        <v>897</v>
      </c>
      <c r="D314" s="177" t="s">
        <v>733</v>
      </c>
      <c r="E314" s="177" t="s">
        <v>662</v>
      </c>
      <c r="F314" s="177"/>
      <c r="G314" s="178">
        <v>1240.3</v>
      </c>
    </row>
    <row r="315" spans="1:7" ht="38.25">
      <c r="A315" s="171">
        <f t="shared" si="4"/>
        <v>300</v>
      </c>
      <c r="B315" s="172" t="s">
        <v>931</v>
      </c>
      <c r="C315" s="177" t="s">
        <v>897</v>
      </c>
      <c r="D315" s="177" t="s">
        <v>733</v>
      </c>
      <c r="E315" s="177" t="s">
        <v>662</v>
      </c>
      <c r="F315" s="177" t="s">
        <v>658</v>
      </c>
      <c r="G315" s="178">
        <v>1240.3</v>
      </c>
    </row>
    <row r="316" spans="1:7" ht="12.75">
      <c r="A316" s="171">
        <f t="shared" si="4"/>
        <v>301</v>
      </c>
      <c r="B316" s="172" t="s">
        <v>659</v>
      </c>
      <c r="C316" s="177" t="s">
        <v>897</v>
      </c>
      <c r="D316" s="177" t="s">
        <v>733</v>
      </c>
      <c r="E316" s="177" t="s">
        <v>662</v>
      </c>
      <c r="F316" s="177" t="s">
        <v>660</v>
      </c>
      <c r="G316" s="178">
        <v>1240.3</v>
      </c>
    </row>
    <row r="317" spans="1:7" ht="89.25">
      <c r="A317" s="171">
        <f t="shared" si="4"/>
        <v>302</v>
      </c>
      <c r="B317" s="173" t="s">
        <v>663</v>
      </c>
      <c r="C317" s="177" t="s">
        <v>897</v>
      </c>
      <c r="D317" s="177" t="s">
        <v>733</v>
      </c>
      <c r="E317" s="177" t="s">
        <v>664</v>
      </c>
      <c r="F317" s="177"/>
      <c r="G317" s="178">
        <v>52</v>
      </c>
    </row>
    <row r="318" spans="1:7" ht="38.25">
      <c r="A318" s="171">
        <f t="shared" si="4"/>
        <v>303</v>
      </c>
      <c r="B318" s="172" t="s">
        <v>931</v>
      </c>
      <c r="C318" s="177" t="s">
        <v>897</v>
      </c>
      <c r="D318" s="177" t="s">
        <v>733</v>
      </c>
      <c r="E318" s="177" t="s">
        <v>664</v>
      </c>
      <c r="F318" s="177" t="s">
        <v>658</v>
      </c>
      <c r="G318" s="178">
        <v>52</v>
      </c>
    </row>
    <row r="319" spans="1:7" ht="12.75">
      <c r="A319" s="171">
        <f t="shared" si="4"/>
        <v>304</v>
      </c>
      <c r="B319" s="172" t="s">
        <v>659</v>
      </c>
      <c r="C319" s="177" t="s">
        <v>897</v>
      </c>
      <c r="D319" s="177" t="s">
        <v>733</v>
      </c>
      <c r="E319" s="177" t="s">
        <v>664</v>
      </c>
      <c r="F319" s="177" t="s">
        <v>660</v>
      </c>
      <c r="G319" s="178">
        <v>52</v>
      </c>
    </row>
    <row r="320" spans="1:7" ht="38.25">
      <c r="A320" s="171">
        <f t="shared" si="4"/>
        <v>305</v>
      </c>
      <c r="B320" s="172" t="s">
        <v>665</v>
      </c>
      <c r="C320" s="177" t="s">
        <v>897</v>
      </c>
      <c r="D320" s="177" t="s">
        <v>733</v>
      </c>
      <c r="E320" s="177" t="s">
        <v>666</v>
      </c>
      <c r="F320" s="177"/>
      <c r="G320" s="178">
        <v>120</v>
      </c>
    </row>
    <row r="321" spans="1:7" ht="89.25">
      <c r="A321" s="171">
        <f t="shared" si="4"/>
        <v>306</v>
      </c>
      <c r="B321" s="173" t="s">
        <v>667</v>
      </c>
      <c r="C321" s="177" t="s">
        <v>897</v>
      </c>
      <c r="D321" s="177" t="s">
        <v>733</v>
      </c>
      <c r="E321" s="177" t="s">
        <v>668</v>
      </c>
      <c r="F321" s="177"/>
      <c r="G321" s="178">
        <v>44.5</v>
      </c>
    </row>
    <row r="322" spans="1:7" ht="25.5">
      <c r="A322" s="171">
        <f t="shared" si="4"/>
        <v>307</v>
      </c>
      <c r="B322" s="172" t="s">
        <v>935</v>
      </c>
      <c r="C322" s="177" t="s">
        <v>897</v>
      </c>
      <c r="D322" s="177" t="s">
        <v>733</v>
      </c>
      <c r="E322" s="177" t="s">
        <v>668</v>
      </c>
      <c r="F322" s="177" t="s">
        <v>936</v>
      </c>
      <c r="G322" s="178">
        <v>44.5</v>
      </c>
    </row>
    <row r="323" spans="1:7" ht="38.25">
      <c r="A323" s="171">
        <f t="shared" si="4"/>
        <v>308</v>
      </c>
      <c r="B323" s="172" t="s">
        <v>160</v>
      </c>
      <c r="C323" s="177" t="s">
        <v>897</v>
      </c>
      <c r="D323" s="177" t="s">
        <v>733</v>
      </c>
      <c r="E323" s="177" t="s">
        <v>668</v>
      </c>
      <c r="F323" s="177" t="s">
        <v>937</v>
      </c>
      <c r="G323" s="178">
        <v>44.5</v>
      </c>
    </row>
    <row r="324" spans="1:7" ht="89.25">
      <c r="A324" s="171">
        <f t="shared" si="4"/>
        <v>309</v>
      </c>
      <c r="B324" s="173" t="s">
        <v>349</v>
      </c>
      <c r="C324" s="177" t="s">
        <v>897</v>
      </c>
      <c r="D324" s="177" t="s">
        <v>733</v>
      </c>
      <c r="E324" s="177" t="s">
        <v>350</v>
      </c>
      <c r="F324" s="177"/>
      <c r="G324" s="178">
        <v>45</v>
      </c>
    </row>
    <row r="325" spans="1:7" ht="38.25">
      <c r="A325" s="171">
        <f t="shared" si="4"/>
        <v>310</v>
      </c>
      <c r="B325" s="172" t="s">
        <v>931</v>
      </c>
      <c r="C325" s="177" t="s">
        <v>897</v>
      </c>
      <c r="D325" s="177" t="s">
        <v>733</v>
      </c>
      <c r="E325" s="177" t="s">
        <v>350</v>
      </c>
      <c r="F325" s="177" t="s">
        <v>658</v>
      </c>
      <c r="G325" s="178">
        <v>45</v>
      </c>
    </row>
    <row r="326" spans="1:7" ht="12.75">
      <c r="A326" s="171">
        <f t="shared" si="4"/>
        <v>311</v>
      </c>
      <c r="B326" s="172" t="s">
        <v>659</v>
      </c>
      <c r="C326" s="177" t="s">
        <v>897</v>
      </c>
      <c r="D326" s="177" t="s">
        <v>733</v>
      </c>
      <c r="E326" s="177" t="s">
        <v>350</v>
      </c>
      <c r="F326" s="177" t="s">
        <v>660</v>
      </c>
      <c r="G326" s="178">
        <v>45</v>
      </c>
    </row>
    <row r="327" spans="1:7" ht="76.5">
      <c r="A327" s="171">
        <f t="shared" si="4"/>
        <v>312</v>
      </c>
      <c r="B327" s="172" t="s">
        <v>207</v>
      </c>
      <c r="C327" s="177" t="s">
        <v>897</v>
      </c>
      <c r="D327" s="177" t="s">
        <v>733</v>
      </c>
      <c r="E327" s="177" t="s">
        <v>208</v>
      </c>
      <c r="F327" s="177"/>
      <c r="G327" s="178">
        <v>15.5</v>
      </c>
    </row>
    <row r="328" spans="1:7" ht="25.5">
      <c r="A328" s="171">
        <f t="shared" si="4"/>
        <v>313</v>
      </c>
      <c r="B328" s="172" t="s">
        <v>935</v>
      </c>
      <c r="C328" s="177" t="s">
        <v>897</v>
      </c>
      <c r="D328" s="177" t="s">
        <v>733</v>
      </c>
      <c r="E328" s="177" t="s">
        <v>208</v>
      </c>
      <c r="F328" s="177" t="s">
        <v>936</v>
      </c>
      <c r="G328" s="178">
        <v>15.5</v>
      </c>
    </row>
    <row r="329" spans="1:7" ht="38.25">
      <c r="A329" s="171">
        <f t="shared" si="4"/>
        <v>314</v>
      </c>
      <c r="B329" s="172" t="s">
        <v>160</v>
      </c>
      <c r="C329" s="177" t="s">
        <v>897</v>
      </c>
      <c r="D329" s="177" t="s">
        <v>733</v>
      </c>
      <c r="E329" s="177" t="s">
        <v>208</v>
      </c>
      <c r="F329" s="177" t="s">
        <v>937</v>
      </c>
      <c r="G329" s="178">
        <v>15.5</v>
      </c>
    </row>
    <row r="330" spans="1:7" ht="89.25">
      <c r="A330" s="171">
        <f t="shared" si="4"/>
        <v>315</v>
      </c>
      <c r="B330" s="172" t="s">
        <v>209</v>
      </c>
      <c r="C330" s="177" t="s">
        <v>897</v>
      </c>
      <c r="D330" s="177" t="s">
        <v>733</v>
      </c>
      <c r="E330" s="177" t="s">
        <v>210</v>
      </c>
      <c r="F330" s="177"/>
      <c r="G330" s="178">
        <v>5</v>
      </c>
    </row>
    <row r="331" spans="1:7" ht="25.5">
      <c r="A331" s="171">
        <f t="shared" si="4"/>
        <v>316</v>
      </c>
      <c r="B331" s="172" t="s">
        <v>935</v>
      </c>
      <c r="C331" s="177" t="s">
        <v>897</v>
      </c>
      <c r="D331" s="177" t="s">
        <v>733</v>
      </c>
      <c r="E331" s="177" t="s">
        <v>210</v>
      </c>
      <c r="F331" s="177" t="s">
        <v>936</v>
      </c>
      <c r="G331" s="178">
        <v>5</v>
      </c>
    </row>
    <row r="332" spans="1:7" ht="38.25">
      <c r="A332" s="171">
        <f t="shared" si="4"/>
        <v>317</v>
      </c>
      <c r="B332" s="172" t="s">
        <v>160</v>
      </c>
      <c r="C332" s="177" t="s">
        <v>897</v>
      </c>
      <c r="D332" s="177" t="s">
        <v>733</v>
      </c>
      <c r="E332" s="177" t="s">
        <v>210</v>
      </c>
      <c r="F332" s="177" t="s">
        <v>937</v>
      </c>
      <c r="G332" s="178">
        <v>5</v>
      </c>
    </row>
    <row r="333" spans="1:7" ht="76.5">
      <c r="A333" s="171">
        <f t="shared" si="4"/>
        <v>318</v>
      </c>
      <c r="B333" s="172" t="s">
        <v>211</v>
      </c>
      <c r="C333" s="177" t="s">
        <v>897</v>
      </c>
      <c r="D333" s="177" t="s">
        <v>733</v>
      </c>
      <c r="E333" s="177" t="s">
        <v>212</v>
      </c>
      <c r="F333" s="177"/>
      <c r="G333" s="178">
        <v>10</v>
      </c>
    </row>
    <row r="334" spans="1:7" ht="25.5">
      <c r="A334" s="171">
        <f t="shared" si="4"/>
        <v>319</v>
      </c>
      <c r="B334" s="172" t="s">
        <v>935</v>
      </c>
      <c r="C334" s="177" t="s">
        <v>897</v>
      </c>
      <c r="D334" s="177" t="s">
        <v>733</v>
      </c>
      <c r="E334" s="177" t="s">
        <v>212</v>
      </c>
      <c r="F334" s="177" t="s">
        <v>936</v>
      </c>
      <c r="G334" s="178">
        <v>10</v>
      </c>
    </row>
    <row r="335" spans="1:7" ht="38.25">
      <c r="A335" s="171">
        <f t="shared" si="4"/>
        <v>320</v>
      </c>
      <c r="B335" s="172" t="s">
        <v>160</v>
      </c>
      <c r="C335" s="177" t="s">
        <v>897</v>
      </c>
      <c r="D335" s="177" t="s">
        <v>733</v>
      </c>
      <c r="E335" s="177" t="s">
        <v>212</v>
      </c>
      <c r="F335" s="177" t="s">
        <v>937</v>
      </c>
      <c r="G335" s="178">
        <v>10</v>
      </c>
    </row>
    <row r="336" spans="1:7" ht="12.75">
      <c r="A336" s="171">
        <f t="shared" si="4"/>
        <v>321</v>
      </c>
      <c r="B336" s="172" t="s">
        <v>736</v>
      </c>
      <c r="C336" s="177" t="s">
        <v>897</v>
      </c>
      <c r="D336" s="177" t="s">
        <v>737</v>
      </c>
      <c r="E336" s="177"/>
      <c r="F336" s="177"/>
      <c r="G336" s="178">
        <v>26743.7</v>
      </c>
    </row>
    <row r="337" spans="1:7" ht="12.75">
      <c r="A337" s="171">
        <f t="shared" si="4"/>
        <v>322</v>
      </c>
      <c r="B337" s="172" t="s">
        <v>738</v>
      </c>
      <c r="C337" s="177" t="s">
        <v>897</v>
      </c>
      <c r="D337" s="177" t="s">
        <v>739</v>
      </c>
      <c r="E337" s="177"/>
      <c r="F337" s="177"/>
      <c r="G337" s="178">
        <v>25193.7</v>
      </c>
    </row>
    <row r="338" spans="1:7" ht="25.5">
      <c r="A338" s="171">
        <f aca="true" t="shared" si="5" ref="A338:A401">A337+1</f>
        <v>323</v>
      </c>
      <c r="B338" s="172" t="s">
        <v>359</v>
      </c>
      <c r="C338" s="177" t="s">
        <v>897</v>
      </c>
      <c r="D338" s="177" t="s">
        <v>739</v>
      </c>
      <c r="E338" s="177" t="s">
        <v>360</v>
      </c>
      <c r="F338" s="177"/>
      <c r="G338" s="178">
        <v>25193.7</v>
      </c>
    </row>
    <row r="339" spans="1:7" ht="25.5">
      <c r="A339" s="171">
        <f t="shared" si="5"/>
        <v>324</v>
      </c>
      <c r="B339" s="172" t="s">
        <v>361</v>
      </c>
      <c r="C339" s="177" t="s">
        <v>897</v>
      </c>
      <c r="D339" s="177" t="s">
        <v>739</v>
      </c>
      <c r="E339" s="177" t="s">
        <v>362</v>
      </c>
      <c r="F339" s="177"/>
      <c r="G339" s="178">
        <v>342.8</v>
      </c>
    </row>
    <row r="340" spans="1:7" ht="76.5">
      <c r="A340" s="171">
        <f t="shared" si="5"/>
        <v>325</v>
      </c>
      <c r="B340" s="172" t="s">
        <v>202</v>
      </c>
      <c r="C340" s="177" t="s">
        <v>897</v>
      </c>
      <c r="D340" s="177" t="s">
        <v>739</v>
      </c>
      <c r="E340" s="177" t="s">
        <v>203</v>
      </c>
      <c r="F340" s="177"/>
      <c r="G340" s="178">
        <v>257.3</v>
      </c>
    </row>
    <row r="341" spans="1:7" ht="38.25">
      <c r="A341" s="171">
        <f t="shared" si="5"/>
        <v>326</v>
      </c>
      <c r="B341" s="172" t="s">
        <v>931</v>
      </c>
      <c r="C341" s="177" t="s">
        <v>897</v>
      </c>
      <c r="D341" s="177" t="s">
        <v>739</v>
      </c>
      <c r="E341" s="177" t="s">
        <v>203</v>
      </c>
      <c r="F341" s="177" t="s">
        <v>658</v>
      </c>
      <c r="G341" s="178">
        <v>257.3</v>
      </c>
    </row>
    <row r="342" spans="1:7" ht="12.75">
      <c r="A342" s="171">
        <f t="shared" si="5"/>
        <v>327</v>
      </c>
      <c r="B342" s="172" t="s">
        <v>659</v>
      </c>
      <c r="C342" s="177" t="s">
        <v>897</v>
      </c>
      <c r="D342" s="177" t="s">
        <v>739</v>
      </c>
      <c r="E342" s="177" t="s">
        <v>203</v>
      </c>
      <c r="F342" s="177" t="s">
        <v>660</v>
      </c>
      <c r="G342" s="178">
        <v>257.3</v>
      </c>
    </row>
    <row r="343" spans="1:7" ht="76.5">
      <c r="A343" s="171">
        <f t="shared" si="5"/>
        <v>328</v>
      </c>
      <c r="B343" s="172" t="s">
        <v>363</v>
      </c>
      <c r="C343" s="177" t="s">
        <v>897</v>
      </c>
      <c r="D343" s="177" t="s">
        <v>739</v>
      </c>
      <c r="E343" s="177" t="s">
        <v>364</v>
      </c>
      <c r="F343" s="177"/>
      <c r="G343" s="178">
        <v>85.5</v>
      </c>
    </row>
    <row r="344" spans="1:7" ht="38.25">
      <c r="A344" s="171">
        <f t="shared" si="5"/>
        <v>329</v>
      </c>
      <c r="B344" s="172" t="s">
        <v>931</v>
      </c>
      <c r="C344" s="177" t="s">
        <v>897</v>
      </c>
      <c r="D344" s="177" t="s">
        <v>739</v>
      </c>
      <c r="E344" s="177" t="s">
        <v>364</v>
      </c>
      <c r="F344" s="177" t="s">
        <v>658</v>
      </c>
      <c r="G344" s="178">
        <v>85.5</v>
      </c>
    </row>
    <row r="345" spans="1:7" ht="12.75">
      <c r="A345" s="171">
        <f t="shared" si="5"/>
        <v>330</v>
      </c>
      <c r="B345" s="172" t="s">
        <v>659</v>
      </c>
      <c r="C345" s="177" t="s">
        <v>897</v>
      </c>
      <c r="D345" s="177" t="s">
        <v>739</v>
      </c>
      <c r="E345" s="177" t="s">
        <v>364</v>
      </c>
      <c r="F345" s="177" t="s">
        <v>660</v>
      </c>
      <c r="G345" s="178">
        <v>85.5</v>
      </c>
    </row>
    <row r="346" spans="1:7" ht="38.25">
      <c r="A346" s="171">
        <f t="shared" si="5"/>
        <v>331</v>
      </c>
      <c r="B346" s="172" t="s">
        <v>365</v>
      </c>
      <c r="C346" s="177" t="s">
        <v>897</v>
      </c>
      <c r="D346" s="177" t="s">
        <v>739</v>
      </c>
      <c r="E346" s="177" t="s">
        <v>366</v>
      </c>
      <c r="F346" s="177"/>
      <c r="G346" s="178">
        <v>24850.9</v>
      </c>
    </row>
    <row r="347" spans="1:7" ht="114.75">
      <c r="A347" s="171">
        <f t="shared" si="5"/>
        <v>332</v>
      </c>
      <c r="B347" s="173" t="s">
        <v>367</v>
      </c>
      <c r="C347" s="177" t="s">
        <v>897</v>
      </c>
      <c r="D347" s="177" t="s">
        <v>739</v>
      </c>
      <c r="E347" s="177" t="s">
        <v>368</v>
      </c>
      <c r="F347" s="177"/>
      <c r="G347" s="178">
        <v>500</v>
      </c>
    </row>
    <row r="348" spans="1:7" ht="38.25">
      <c r="A348" s="171">
        <f t="shared" si="5"/>
        <v>333</v>
      </c>
      <c r="B348" s="172" t="s">
        <v>931</v>
      </c>
      <c r="C348" s="177" t="s">
        <v>897</v>
      </c>
      <c r="D348" s="177" t="s">
        <v>739</v>
      </c>
      <c r="E348" s="177" t="s">
        <v>368</v>
      </c>
      <c r="F348" s="177" t="s">
        <v>658</v>
      </c>
      <c r="G348" s="178">
        <v>500</v>
      </c>
    </row>
    <row r="349" spans="1:7" ht="12.75">
      <c r="A349" s="171">
        <f t="shared" si="5"/>
        <v>334</v>
      </c>
      <c r="B349" s="172" t="s">
        <v>659</v>
      </c>
      <c r="C349" s="177" t="s">
        <v>897</v>
      </c>
      <c r="D349" s="177" t="s">
        <v>739</v>
      </c>
      <c r="E349" s="177" t="s">
        <v>368</v>
      </c>
      <c r="F349" s="177" t="s">
        <v>660</v>
      </c>
      <c r="G349" s="178">
        <v>500</v>
      </c>
    </row>
    <row r="350" spans="1:7" ht="76.5">
      <c r="A350" s="171">
        <f t="shared" si="5"/>
        <v>335</v>
      </c>
      <c r="B350" s="172" t="s">
        <v>369</v>
      </c>
      <c r="C350" s="177" t="s">
        <v>897</v>
      </c>
      <c r="D350" s="177" t="s">
        <v>739</v>
      </c>
      <c r="E350" s="177" t="s">
        <v>370</v>
      </c>
      <c r="F350" s="177"/>
      <c r="G350" s="178">
        <v>7153.2</v>
      </c>
    </row>
    <row r="351" spans="1:7" ht="38.25">
      <c r="A351" s="171">
        <f t="shared" si="5"/>
        <v>336</v>
      </c>
      <c r="B351" s="172" t="s">
        <v>931</v>
      </c>
      <c r="C351" s="177" t="s">
        <v>897</v>
      </c>
      <c r="D351" s="177" t="s">
        <v>739</v>
      </c>
      <c r="E351" s="177" t="s">
        <v>370</v>
      </c>
      <c r="F351" s="177" t="s">
        <v>658</v>
      </c>
      <c r="G351" s="178">
        <v>7153.2</v>
      </c>
    </row>
    <row r="352" spans="1:7" ht="12.75">
      <c r="A352" s="171">
        <f t="shared" si="5"/>
        <v>337</v>
      </c>
      <c r="B352" s="172" t="s">
        <v>659</v>
      </c>
      <c r="C352" s="177" t="s">
        <v>897</v>
      </c>
      <c r="D352" s="177" t="s">
        <v>739</v>
      </c>
      <c r="E352" s="177" t="s">
        <v>370</v>
      </c>
      <c r="F352" s="177" t="s">
        <v>660</v>
      </c>
      <c r="G352" s="178">
        <v>7153.2</v>
      </c>
    </row>
    <row r="353" spans="1:7" ht="76.5">
      <c r="A353" s="171">
        <f t="shared" si="5"/>
        <v>338</v>
      </c>
      <c r="B353" s="172" t="s">
        <v>399</v>
      </c>
      <c r="C353" s="177" t="s">
        <v>897</v>
      </c>
      <c r="D353" s="177" t="s">
        <v>739</v>
      </c>
      <c r="E353" s="177" t="s">
        <v>400</v>
      </c>
      <c r="F353" s="177"/>
      <c r="G353" s="178">
        <v>14087.7</v>
      </c>
    </row>
    <row r="354" spans="1:7" ht="38.25">
      <c r="A354" s="171">
        <f t="shared" si="5"/>
        <v>339</v>
      </c>
      <c r="B354" s="172" t="s">
        <v>931</v>
      </c>
      <c r="C354" s="177" t="s">
        <v>897</v>
      </c>
      <c r="D354" s="177" t="s">
        <v>739</v>
      </c>
      <c r="E354" s="177" t="s">
        <v>400</v>
      </c>
      <c r="F354" s="177" t="s">
        <v>658</v>
      </c>
      <c r="G354" s="178">
        <v>14087.7</v>
      </c>
    </row>
    <row r="355" spans="1:7" ht="12.75">
      <c r="A355" s="171">
        <f t="shared" si="5"/>
        <v>340</v>
      </c>
      <c r="B355" s="172" t="s">
        <v>659</v>
      </c>
      <c r="C355" s="177" t="s">
        <v>897</v>
      </c>
      <c r="D355" s="177" t="s">
        <v>739</v>
      </c>
      <c r="E355" s="177" t="s">
        <v>400</v>
      </c>
      <c r="F355" s="177" t="s">
        <v>660</v>
      </c>
      <c r="G355" s="178">
        <v>14087.7</v>
      </c>
    </row>
    <row r="356" spans="1:7" ht="76.5">
      <c r="A356" s="171">
        <f t="shared" si="5"/>
        <v>341</v>
      </c>
      <c r="B356" s="172" t="s">
        <v>401</v>
      </c>
      <c r="C356" s="177" t="s">
        <v>897</v>
      </c>
      <c r="D356" s="177" t="s">
        <v>739</v>
      </c>
      <c r="E356" s="177" t="s">
        <v>402</v>
      </c>
      <c r="F356" s="177"/>
      <c r="G356" s="178">
        <v>1210</v>
      </c>
    </row>
    <row r="357" spans="1:7" ht="25.5">
      <c r="A357" s="171">
        <f t="shared" si="5"/>
        <v>342</v>
      </c>
      <c r="B357" s="172" t="s">
        <v>935</v>
      </c>
      <c r="C357" s="177" t="s">
        <v>897</v>
      </c>
      <c r="D357" s="177" t="s">
        <v>739</v>
      </c>
      <c r="E357" s="177" t="s">
        <v>402</v>
      </c>
      <c r="F357" s="177" t="s">
        <v>936</v>
      </c>
      <c r="G357" s="178">
        <v>40</v>
      </c>
    </row>
    <row r="358" spans="1:7" ht="38.25">
      <c r="A358" s="171">
        <f t="shared" si="5"/>
        <v>343</v>
      </c>
      <c r="B358" s="172" t="s">
        <v>160</v>
      </c>
      <c r="C358" s="177" t="s">
        <v>897</v>
      </c>
      <c r="D358" s="177" t="s">
        <v>739</v>
      </c>
      <c r="E358" s="177" t="s">
        <v>402</v>
      </c>
      <c r="F358" s="177" t="s">
        <v>937</v>
      </c>
      <c r="G358" s="178">
        <v>40</v>
      </c>
    </row>
    <row r="359" spans="1:7" ht="12.75">
      <c r="A359" s="171">
        <f t="shared" si="5"/>
        <v>344</v>
      </c>
      <c r="B359" s="172" t="s">
        <v>1042</v>
      </c>
      <c r="C359" s="177" t="s">
        <v>897</v>
      </c>
      <c r="D359" s="177" t="s">
        <v>739</v>
      </c>
      <c r="E359" s="177" t="s">
        <v>402</v>
      </c>
      <c r="F359" s="177" t="s">
        <v>384</v>
      </c>
      <c r="G359" s="178">
        <v>1170</v>
      </c>
    </row>
    <row r="360" spans="1:7" ht="12.75">
      <c r="A360" s="171">
        <f t="shared" si="5"/>
        <v>345</v>
      </c>
      <c r="B360" s="172" t="s">
        <v>871</v>
      </c>
      <c r="C360" s="177" t="s">
        <v>897</v>
      </c>
      <c r="D360" s="177" t="s">
        <v>739</v>
      </c>
      <c r="E360" s="177" t="s">
        <v>402</v>
      </c>
      <c r="F360" s="177" t="s">
        <v>1043</v>
      </c>
      <c r="G360" s="178">
        <v>1170</v>
      </c>
    </row>
    <row r="361" spans="1:7" ht="140.25">
      <c r="A361" s="171">
        <f t="shared" si="5"/>
        <v>346</v>
      </c>
      <c r="B361" s="173" t="s">
        <v>403</v>
      </c>
      <c r="C361" s="177" t="s">
        <v>897</v>
      </c>
      <c r="D361" s="177" t="s">
        <v>739</v>
      </c>
      <c r="E361" s="177" t="s">
        <v>404</v>
      </c>
      <c r="F361" s="177"/>
      <c r="G361" s="178">
        <v>1900</v>
      </c>
    </row>
    <row r="362" spans="1:7" ht="12.75">
      <c r="A362" s="171">
        <f t="shared" si="5"/>
        <v>347</v>
      </c>
      <c r="B362" s="172" t="s">
        <v>1042</v>
      </c>
      <c r="C362" s="177" t="s">
        <v>897</v>
      </c>
      <c r="D362" s="177" t="s">
        <v>739</v>
      </c>
      <c r="E362" s="177" t="s">
        <v>404</v>
      </c>
      <c r="F362" s="177" t="s">
        <v>384</v>
      </c>
      <c r="G362" s="178">
        <v>1660.3</v>
      </c>
    </row>
    <row r="363" spans="1:7" ht="12.75">
      <c r="A363" s="171">
        <f t="shared" si="5"/>
        <v>348</v>
      </c>
      <c r="B363" s="172" t="s">
        <v>871</v>
      </c>
      <c r="C363" s="177" t="s">
        <v>897</v>
      </c>
      <c r="D363" s="177" t="s">
        <v>739</v>
      </c>
      <c r="E363" s="177" t="s">
        <v>404</v>
      </c>
      <c r="F363" s="177" t="s">
        <v>1043</v>
      </c>
      <c r="G363" s="178">
        <v>1660.3</v>
      </c>
    </row>
    <row r="364" spans="1:7" ht="38.25">
      <c r="A364" s="171">
        <f t="shared" si="5"/>
        <v>349</v>
      </c>
      <c r="B364" s="172" t="s">
        <v>931</v>
      </c>
      <c r="C364" s="177" t="s">
        <v>897</v>
      </c>
      <c r="D364" s="177" t="s">
        <v>739</v>
      </c>
      <c r="E364" s="177" t="s">
        <v>404</v>
      </c>
      <c r="F364" s="177" t="s">
        <v>658</v>
      </c>
      <c r="G364" s="178">
        <v>239.7</v>
      </c>
    </row>
    <row r="365" spans="1:7" ht="12.75">
      <c r="A365" s="171">
        <f t="shared" si="5"/>
        <v>350</v>
      </c>
      <c r="B365" s="172" t="s">
        <v>659</v>
      </c>
      <c r="C365" s="177" t="s">
        <v>897</v>
      </c>
      <c r="D365" s="177" t="s">
        <v>739</v>
      </c>
      <c r="E365" s="177" t="s">
        <v>404</v>
      </c>
      <c r="F365" s="177" t="s">
        <v>660</v>
      </c>
      <c r="G365" s="178">
        <v>239.7</v>
      </c>
    </row>
    <row r="366" spans="1:7" ht="25.5">
      <c r="A366" s="171">
        <f t="shared" si="5"/>
        <v>351</v>
      </c>
      <c r="B366" s="172" t="s">
        <v>740</v>
      </c>
      <c r="C366" s="177" t="s">
        <v>897</v>
      </c>
      <c r="D366" s="177" t="s">
        <v>741</v>
      </c>
      <c r="E366" s="177"/>
      <c r="F366" s="177"/>
      <c r="G366" s="178">
        <v>1550</v>
      </c>
    </row>
    <row r="367" spans="1:7" ht="25.5">
      <c r="A367" s="171">
        <f t="shared" si="5"/>
        <v>352</v>
      </c>
      <c r="B367" s="172" t="s">
        <v>359</v>
      </c>
      <c r="C367" s="177" t="s">
        <v>897</v>
      </c>
      <c r="D367" s="177" t="s">
        <v>741</v>
      </c>
      <c r="E367" s="177" t="s">
        <v>360</v>
      </c>
      <c r="F367" s="177"/>
      <c r="G367" s="178">
        <v>1550</v>
      </c>
    </row>
    <row r="368" spans="1:7" ht="25.5">
      <c r="A368" s="171">
        <f t="shared" si="5"/>
        <v>353</v>
      </c>
      <c r="B368" s="172" t="s">
        <v>405</v>
      </c>
      <c r="C368" s="177" t="s">
        <v>897</v>
      </c>
      <c r="D368" s="177" t="s">
        <v>741</v>
      </c>
      <c r="E368" s="177" t="s">
        <v>406</v>
      </c>
      <c r="F368" s="177"/>
      <c r="G368" s="178">
        <v>1550</v>
      </c>
    </row>
    <row r="369" spans="1:7" ht="51">
      <c r="A369" s="171">
        <f t="shared" si="5"/>
        <v>354</v>
      </c>
      <c r="B369" s="172" t="s">
        <v>407</v>
      </c>
      <c r="C369" s="177" t="s">
        <v>897</v>
      </c>
      <c r="D369" s="177" t="s">
        <v>741</v>
      </c>
      <c r="E369" s="177" t="s">
        <v>408</v>
      </c>
      <c r="F369" s="177"/>
      <c r="G369" s="178">
        <v>1550</v>
      </c>
    </row>
    <row r="370" spans="1:7" ht="25.5">
      <c r="A370" s="171">
        <f t="shared" si="5"/>
        <v>355</v>
      </c>
      <c r="B370" s="172" t="s">
        <v>935</v>
      </c>
      <c r="C370" s="177" t="s">
        <v>897</v>
      </c>
      <c r="D370" s="177" t="s">
        <v>741</v>
      </c>
      <c r="E370" s="177" t="s">
        <v>408</v>
      </c>
      <c r="F370" s="177" t="s">
        <v>936</v>
      </c>
      <c r="G370" s="178">
        <v>1550</v>
      </c>
    </row>
    <row r="371" spans="1:7" ht="38.25">
      <c r="A371" s="171">
        <f t="shared" si="5"/>
        <v>356</v>
      </c>
      <c r="B371" s="172" t="s">
        <v>160</v>
      </c>
      <c r="C371" s="177" t="s">
        <v>897</v>
      </c>
      <c r="D371" s="177" t="s">
        <v>741</v>
      </c>
      <c r="E371" s="177" t="s">
        <v>408</v>
      </c>
      <c r="F371" s="177" t="s">
        <v>937</v>
      </c>
      <c r="G371" s="178">
        <v>1550</v>
      </c>
    </row>
    <row r="372" spans="1:7" ht="12.75">
      <c r="A372" s="171">
        <f t="shared" si="5"/>
        <v>357</v>
      </c>
      <c r="B372" s="172" t="s">
        <v>409</v>
      </c>
      <c r="C372" s="177" t="s">
        <v>897</v>
      </c>
      <c r="D372" s="177" t="s">
        <v>750</v>
      </c>
      <c r="E372" s="177"/>
      <c r="F372" s="177"/>
      <c r="G372" s="178">
        <v>2227.2</v>
      </c>
    </row>
    <row r="373" spans="1:7" ht="12.75">
      <c r="A373" s="171">
        <f t="shared" si="5"/>
        <v>358</v>
      </c>
      <c r="B373" s="172" t="s">
        <v>755</v>
      </c>
      <c r="C373" s="177" t="s">
        <v>897</v>
      </c>
      <c r="D373" s="177" t="s">
        <v>756</v>
      </c>
      <c r="E373" s="177"/>
      <c r="F373" s="177"/>
      <c r="G373" s="178">
        <v>2227.2</v>
      </c>
    </row>
    <row r="374" spans="1:7" ht="25.5">
      <c r="A374" s="171">
        <f t="shared" si="5"/>
        <v>359</v>
      </c>
      <c r="B374" s="172" t="s">
        <v>1072</v>
      </c>
      <c r="C374" s="177" t="s">
        <v>897</v>
      </c>
      <c r="D374" s="177" t="s">
        <v>756</v>
      </c>
      <c r="E374" s="177" t="s">
        <v>1073</v>
      </c>
      <c r="F374" s="177"/>
      <c r="G374" s="178">
        <v>2227.2</v>
      </c>
    </row>
    <row r="375" spans="1:7" ht="25.5">
      <c r="A375" s="171">
        <f t="shared" si="5"/>
        <v>360</v>
      </c>
      <c r="B375" s="172" t="s">
        <v>351</v>
      </c>
      <c r="C375" s="177" t="s">
        <v>897</v>
      </c>
      <c r="D375" s="177" t="s">
        <v>756</v>
      </c>
      <c r="E375" s="177" t="s">
        <v>352</v>
      </c>
      <c r="F375" s="177"/>
      <c r="G375" s="178">
        <v>2227.2</v>
      </c>
    </row>
    <row r="376" spans="1:7" ht="63.75">
      <c r="A376" s="171">
        <f t="shared" si="5"/>
        <v>361</v>
      </c>
      <c r="B376" s="172" t="s">
        <v>213</v>
      </c>
      <c r="C376" s="177" t="s">
        <v>897</v>
      </c>
      <c r="D376" s="177" t="s">
        <v>756</v>
      </c>
      <c r="E376" s="177" t="s">
        <v>214</v>
      </c>
      <c r="F376" s="177"/>
      <c r="G376" s="178">
        <v>125.9</v>
      </c>
    </row>
    <row r="377" spans="1:7" ht="25.5">
      <c r="A377" s="171">
        <f t="shared" si="5"/>
        <v>362</v>
      </c>
      <c r="B377" s="172" t="s">
        <v>355</v>
      </c>
      <c r="C377" s="177" t="s">
        <v>897</v>
      </c>
      <c r="D377" s="177" t="s">
        <v>756</v>
      </c>
      <c r="E377" s="177" t="s">
        <v>214</v>
      </c>
      <c r="F377" s="177" t="s">
        <v>356</v>
      </c>
      <c r="G377" s="178">
        <v>125.9</v>
      </c>
    </row>
    <row r="378" spans="1:7" ht="25.5">
      <c r="A378" s="171">
        <f t="shared" si="5"/>
        <v>363</v>
      </c>
      <c r="B378" s="172" t="s">
        <v>357</v>
      </c>
      <c r="C378" s="177" t="s">
        <v>897</v>
      </c>
      <c r="D378" s="177" t="s">
        <v>756</v>
      </c>
      <c r="E378" s="177" t="s">
        <v>214</v>
      </c>
      <c r="F378" s="177" t="s">
        <v>358</v>
      </c>
      <c r="G378" s="178">
        <v>125.9</v>
      </c>
    </row>
    <row r="379" spans="1:7" ht="76.5">
      <c r="A379" s="171">
        <f t="shared" si="5"/>
        <v>364</v>
      </c>
      <c r="B379" s="172" t="s">
        <v>215</v>
      </c>
      <c r="C379" s="177" t="s">
        <v>897</v>
      </c>
      <c r="D379" s="177" t="s">
        <v>756</v>
      </c>
      <c r="E379" s="177" t="s">
        <v>216</v>
      </c>
      <c r="F379" s="177"/>
      <c r="G379" s="178">
        <v>601.4</v>
      </c>
    </row>
    <row r="380" spans="1:7" ht="25.5">
      <c r="A380" s="171">
        <f t="shared" si="5"/>
        <v>365</v>
      </c>
      <c r="B380" s="172" t="s">
        <v>355</v>
      </c>
      <c r="C380" s="177" t="s">
        <v>897</v>
      </c>
      <c r="D380" s="177" t="s">
        <v>756</v>
      </c>
      <c r="E380" s="177" t="s">
        <v>216</v>
      </c>
      <c r="F380" s="177" t="s">
        <v>356</v>
      </c>
      <c r="G380" s="178">
        <v>601.4</v>
      </c>
    </row>
    <row r="381" spans="1:7" ht="25.5">
      <c r="A381" s="171">
        <f t="shared" si="5"/>
        <v>366</v>
      </c>
      <c r="B381" s="172" t="s">
        <v>357</v>
      </c>
      <c r="C381" s="177" t="s">
        <v>897</v>
      </c>
      <c r="D381" s="177" t="s">
        <v>756</v>
      </c>
      <c r="E381" s="177" t="s">
        <v>216</v>
      </c>
      <c r="F381" s="177" t="s">
        <v>358</v>
      </c>
      <c r="G381" s="178">
        <v>601.4</v>
      </c>
    </row>
    <row r="382" spans="1:7" ht="89.25">
      <c r="A382" s="171">
        <f t="shared" si="5"/>
        <v>367</v>
      </c>
      <c r="B382" s="173" t="s">
        <v>353</v>
      </c>
      <c r="C382" s="177" t="s">
        <v>897</v>
      </c>
      <c r="D382" s="177" t="s">
        <v>756</v>
      </c>
      <c r="E382" s="177" t="s">
        <v>354</v>
      </c>
      <c r="F382" s="177"/>
      <c r="G382" s="178">
        <v>1500</v>
      </c>
    </row>
    <row r="383" spans="1:7" ht="25.5">
      <c r="A383" s="171">
        <f t="shared" si="5"/>
        <v>368</v>
      </c>
      <c r="B383" s="172" t="s">
        <v>355</v>
      </c>
      <c r="C383" s="177" t="s">
        <v>897</v>
      </c>
      <c r="D383" s="177" t="s">
        <v>756</v>
      </c>
      <c r="E383" s="177" t="s">
        <v>354</v>
      </c>
      <c r="F383" s="177" t="s">
        <v>356</v>
      </c>
      <c r="G383" s="178">
        <v>1500</v>
      </c>
    </row>
    <row r="384" spans="1:7" ht="25.5">
      <c r="A384" s="171">
        <f t="shared" si="5"/>
        <v>369</v>
      </c>
      <c r="B384" s="172" t="s">
        <v>357</v>
      </c>
      <c r="C384" s="177" t="s">
        <v>897</v>
      </c>
      <c r="D384" s="177" t="s">
        <v>756</v>
      </c>
      <c r="E384" s="177" t="s">
        <v>354</v>
      </c>
      <c r="F384" s="177" t="s">
        <v>358</v>
      </c>
      <c r="G384" s="178">
        <v>1500</v>
      </c>
    </row>
    <row r="385" spans="1:7" ht="12.75">
      <c r="A385" s="171">
        <f t="shared" si="5"/>
        <v>370</v>
      </c>
      <c r="B385" s="172" t="s">
        <v>885</v>
      </c>
      <c r="C385" s="177" t="s">
        <v>897</v>
      </c>
      <c r="D385" s="177" t="s">
        <v>886</v>
      </c>
      <c r="E385" s="177"/>
      <c r="F385" s="177"/>
      <c r="G385" s="178">
        <v>4210.7</v>
      </c>
    </row>
    <row r="386" spans="1:7" ht="12.75">
      <c r="A386" s="171">
        <f t="shared" si="5"/>
        <v>371</v>
      </c>
      <c r="B386" s="172" t="s">
        <v>887</v>
      </c>
      <c r="C386" s="177" t="s">
        <v>897</v>
      </c>
      <c r="D386" s="177" t="s">
        <v>888</v>
      </c>
      <c r="E386" s="177"/>
      <c r="F386" s="177"/>
      <c r="G386" s="178">
        <v>4210.7</v>
      </c>
    </row>
    <row r="387" spans="1:7" ht="38.25">
      <c r="A387" s="171">
        <f t="shared" si="5"/>
        <v>372</v>
      </c>
      <c r="B387" s="172" t="s">
        <v>410</v>
      </c>
      <c r="C387" s="177" t="s">
        <v>897</v>
      </c>
      <c r="D387" s="177" t="s">
        <v>888</v>
      </c>
      <c r="E387" s="177" t="s">
        <v>702</v>
      </c>
      <c r="F387" s="177"/>
      <c r="G387" s="178">
        <v>4210.7</v>
      </c>
    </row>
    <row r="388" spans="1:7" ht="25.5">
      <c r="A388" s="171">
        <f t="shared" si="5"/>
        <v>373</v>
      </c>
      <c r="B388" s="172" t="s">
        <v>204</v>
      </c>
      <c r="C388" s="177" t="s">
        <v>897</v>
      </c>
      <c r="D388" s="177" t="s">
        <v>888</v>
      </c>
      <c r="E388" s="177" t="s">
        <v>411</v>
      </c>
      <c r="F388" s="177"/>
      <c r="G388" s="178">
        <v>3230.7</v>
      </c>
    </row>
    <row r="389" spans="1:7" ht="127.5">
      <c r="A389" s="171">
        <f t="shared" si="5"/>
        <v>374</v>
      </c>
      <c r="B389" s="173" t="s">
        <v>205</v>
      </c>
      <c r="C389" s="177" t="s">
        <v>897</v>
      </c>
      <c r="D389" s="177" t="s">
        <v>888</v>
      </c>
      <c r="E389" s="177" t="s">
        <v>206</v>
      </c>
      <c r="F389" s="177"/>
      <c r="G389" s="178">
        <v>34.7</v>
      </c>
    </row>
    <row r="390" spans="1:7" ht="38.25">
      <c r="A390" s="171">
        <f t="shared" si="5"/>
        <v>375</v>
      </c>
      <c r="B390" s="172" t="s">
        <v>931</v>
      </c>
      <c r="C390" s="177" t="s">
        <v>897</v>
      </c>
      <c r="D390" s="177" t="s">
        <v>888</v>
      </c>
      <c r="E390" s="177" t="s">
        <v>206</v>
      </c>
      <c r="F390" s="177" t="s">
        <v>658</v>
      </c>
      <c r="G390" s="178">
        <v>34.7</v>
      </c>
    </row>
    <row r="391" spans="1:7" ht="12.75">
      <c r="A391" s="171">
        <f t="shared" si="5"/>
        <v>376</v>
      </c>
      <c r="B391" s="172" t="s">
        <v>659</v>
      </c>
      <c r="C391" s="177" t="s">
        <v>897</v>
      </c>
      <c r="D391" s="177" t="s">
        <v>888</v>
      </c>
      <c r="E391" s="177" t="s">
        <v>206</v>
      </c>
      <c r="F391" s="177" t="s">
        <v>660</v>
      </c>
      <c r="G391" s="178">
        <v>34.7</v>
      </c>
    </row>
    <row r="392" spans="1:7" ht="76.5">
      <c r="A392" s="171">
        <f t="shared" si="5"/>
        <v>377</v>
      </c>
      <c r="B392" s="172" t="s">
        <v>435</v>
      </c>
      <c r="C392" s="177" t="s">
        <v>897</v>
      </c>
      <c r="D392" s="177" t="s">
        <v>888</v>
      </c>
      <c r="E392" s="177" t="s">
        <v>436</v>
      </c>
      <c r="F392" s="177"/>
      <c r="G392" s="178">
        <v>3196</v>
      </c>
    </row>
    <row r="393" spans="1:7" ht="38.25">
      <c r="A393" s="171">
        <f t="shared" si="5"/>
        <v>378</v>
      </c>
      <c r="B393" s="172" t="s">
        <v>931</v>
      </c>
      <c r="C393" s="177" t="s">
        <v>897</v>
      </c>
      <c r="D393" s="177" t="s">
        <v>888</v>
      </c>
      <c r="E393" s="177" t="s">
        <v>436</v>
      </c>
      <c r="F393" s="177" t="s">
        <v>658</v>
      </c>
      <c r="G393" s="178">
        <v>3196</v>
      </c>
    </row>
    <row r="394" spans="1:7" ht="12.75">
      <c r="A394" s="171">
        <f t="shared" si="5"/>
        <v>379</v>
      </c>
      <c r="B394" s="172" t="s">
        <v>659</v>
      </c>
      <c r="C394" s="177" t="s">
        <v>897</v>
      </c>
      <c r="D394" s="177" t="s">
        <v>888</v>
      </c>
      <c r="E394" s="177" t="s">
        <v>436</v>
      </c>
      <c r="F394" s="177" t="s">
        <v>660</v>
      </c>
      <c r="G394" s="178">
        <v>3196</v>
      </c>
    </row>
    <row r="395" spans="1:7" ht="12.75">
      <c r="A395" s="171">
        <f t="shared" si="5"/>
        <v>380</v>
      </c>
      <c r="B395" s="172" t="s">
        <v>588</v>
      </c>
      <c r="C395" s="177" t="s">
        <v>897</v>
      </c>
      <c r="D395" s="177" t="s">
        <v>888</v>
      </c>
      <c r="E395" s="177" t="s">
        <v>437</v>
      </c>
      <c r="F395" s="177"/>
      <c r="G395" s="178">
        <v>980</v>
      </c>
    </row>
    <row r="396" spans="1:7" ht="102">
      <c r="A396" s="171">
        <f t="shared" si="5"/>
        <v>381</v>
      </c>
      <c r="B396" s="173" t="s">
        <v>438</v>
      </c>
      <c r="C396" s="177" t="s">
        <v>897</v>
      </c>
      <c r="D396" s="177" t="s">
        <v>888</v>
      </c>
      <c r="E396" s="177" t="s">
        <v>439</v>
      </c>
      <c r="F396" s="177"/>
      <c r="G396" s="178">
        <v>980</v>
      </c>
    </row>
    <row r="397" spans="1:7" ht="25.5">
      <c r="A397" s="171">
        <f t="shared" si="5"/>
        <v>382</v>
      </c>
      <c r="B397" s="172" t="s">
        <v>935</v>
      </c>
      <c r="C397" s="177" t="s">
        <v>897</v>
      </c>
      <c r="D397" s="177" t="s">
        <v>888</v>
      </c>
      <c r="E397" s="177" t="s">
        <v>439</v>
      </c>
      <c r="F397" s="177" t="s">
        <v>936</v>
      </c>
      <c r="G397" s="178">
        <v>980</v>
      </c>
    </row>
    <row r="398" spans="1:7" ht="38.25">
      <c r="A398" s="171">
        <f t="shared" si="5"/>
        <v>383</v>
      </c>
      <c r="B398" s="172" t="s">
        <v>160</v>
      </c>
      <c r="C398" s="177" t="s">
        <v>897</v>
      </c>
      <c r="D398" s="177" t="s">
        <v>888</v>
      </c>
      <c r="E398" s="177" t="s">
        <v>439</v>
      </c>
      <c r="F398" s="177" t="s">
        <v>937</v>
      </c>
      <c r="G398" s="178">
        <v>980</v>
      </c>
    </row>
    <row r="399" spans="1:7" ht="25.5">
      <c r="A399" s="194">
        <f t="shared" si="5"/>
        <v>384</v>
      </c>
      <c r="B399" s="192" t="s">
        <v>759</v>
      </c>
      <c r="C399" s="191" t="s">
        <v>676</v>
      </c>
      <c r="D399" s="191"/>
      <c r="E399" s="191"/>
      <c r="F399" s="191"/>
      <c r="G399" s="193">
        <f>467875.2-101</f>
        <v>467774.2</v>
      </c>
    </row>
    <row r="400" spans="1:7" ht="12.75">
      <c r="A400" s="171">
        <f t="shared" si="5"/>
        <v>385</v>
      </c>
      <c r="B400" s="172" t="s">
        <v>1071</v>
      </c>
      <c r="C400" s="177" t="s">
        <v>676</v>
      </c>
      <c r="D400" s="177" t="s">
        <v>727</v>
      </c>
      <c r="E400" s="177"/>
      <c r="F400" s="177"/>
      <c r="G400" s="178">
        <f>443775.6-101</f>
        <v>443674.6</v>
      </c>
    </row>
    <row r="401" spans="1:7" ht="12.75">
      <c r="A401" s="171">
        <f t="shared" si="5"/>
        <v>386</v>
      </c>
      <c r="B401" s="172" t="s">
        <v>728</v>
      </c>
      <c r="C401" s="177" t="s">
        <v>676</v>
      </c>
      <c r="D401" s="177" t="s">
        <v>729</v>
      </c>
      <c r="E401" s="177"/>
      <c r="F401" s="177"/>
      <c r="G401" s="178">
        <f>90619.7-101</f>
        <v>90518.7</v>
      </c>
    </row>
    <row r="402" spans="1:7" ht="25.5">
      <c r="A402" s="171">
        <f aca="true" t="shared" si="6" ref="A402:A465">A401+1</f>
        <v>387</v>
      </c>
      <c r="B402" s="172" t="s">
        <v>440</v>
      </c>
      <c r="C402" s="177" t="s">
        <v>676</v>
      </c>
      <c r="D402" s="177" t="s">
        <v>729</v>
      </c>
      <c r="E402" s="177" t="s">
        <v>441</v>
      </c>
      <c r="F402" s="177"/>
      <c r="G402" s="178">
        <f>90619.7-101</f>
        <v>90518.7</v>
      </c>
    </row>
    <row r="403" spans="1:7" ht="25.5">
      <c r="A403" s="171">
        <f t="shared" si="6"/>
        <v>388</v>
      </c>
      <c r="B403" s="172" t="s">
        <v>442</v>
      </c>
      <c r="C403" s="177" t="s">
        <v>676</v>
      </c>
      <c r="D403" s="177" t="s">
        <v>729</v>
      </c>
      <c r="E403" s="177" t="s">
        <v>443</v>
      </c>
      <c r="F403" s="177"/>
      <c r="G403" s="178">
        <f>89572.7-101</f>
        <v>89471.7</v>
      </c>
    </row>
    <row r="404" spans="1:7" ht="102">
      <c r="A404" s="171">
        <f t="shared" si="6"/>
        <v>389</v>
      </c>
      <c r="B404" s="173" t="s">
        <v>444</v>
      </c>
      <c r="C404" s="177" t="s">
        <v>676</v>
      </c>
      <c r="D404" s="177" t="s">
        <v>729</v>
      </c>
      <c r="E404" s="177" t="s">
        <v>445</v>
      </c>
      <c r="F404" s="177"/>
      <c r="G404" s="178">
        <v>3524.1</v>
      </c>
    </row>
    <row r="405" spans="1:7" ht="76.5">
      <c r="A405" s="171">
        <f t="shared" si="6"/>
        <v>390</v>
      </c>
      <c r="B405" s="172" t="s">
        <v>583</v>
      </c>
      <c r="C405" s="177" t="s">
        <v>676</v>
      </c>
      <c r="D405" s="177" t="s">
        <v>729</v>
      </c>
      <c r="E405" s="177" t="s">
        <v>445</v>
      </c>
      <c r="F405" s="177" t="s">
        <v>584</v>
      </c>
      <c r="G405" s="178">
        <v>2048.6</v>
      </c>
    </row>
    <row r="406" spans="1:7" ht="25.5">
      <c r="A406" s="171">
        <f t="shared" si="6"/>
        <v>391</v>
      </c>
      <c r="B406" s="172" t="s">
        <v>1069</v>
      </c>
      <c r="C406" s="177" t="s">
        <v>676</v>
      </c>
      <c r="D406" s="177" t="s">
        <v>729</v>
      </c>
      <c r="E406" s="177" t="s">
        <v>445</v>
      </c>
      <c r="F406" s="177" t="s">
        <v>338</v>
      </c>
      <c r="G406" s="178">
        <v>2048.6</v>
      </c>
    </row>
    <row r="407" spans="1:7" ht="38.25">
      <c r="A407" s="171">
        <f t="shared" si="6"/>
        <v>392</v>
      </c>
      <c r="B407" s="172" t="s">
        <v>931</v>
      </c>
      <c r="C407" s="177" t="s">
        <v>676</v>
      </c>
      <c r="D407" s="177" t="s">
        <v>729</v>
      </c>
      <c r="E407" s="177" t="s">
        <v>445</v>
      </c>
      <c r="F407" s="177" t="s">
        <v>658</v>
      </c>
      <c r="G407" s="178">
        <v>1475.5</v>
      </c>
    </row>
    <row r="408" spans="1:7" ht="12.75">
      <c r="A408" s="171">
        <f t="shared" si="6"/>
        <v>393</v>
      </c>
      <c r="B408" s="172" t="s">
        <v>659</v>
      </c>
      <c r="C408" s="177" t="s">
        <v>676</v>
      </c>
      <c r="D408" s="177" t="s">
        <v>729</v>
      </c>
      <c r="E408" s="177" t="s">
        <v>445</v>
      </c>
      <c r="F408" s="177" t="s">
        <v>660</v>
      </c>
      <c r="G408" s="178">
        <v>1475.5</v>
      </c>
    </row>
    <row r="409" spans="1:7" ht="165.75">
      <c r="A409" s="171">
        <f t="shared" si="6"/>
        <v>394</v>
      </c>
      <c r="B409" s="173" t="s">
        <v>158</v>
      </c>
      <c r="C409" s="177" t="s">
        <v>676</v>
      </c>
      <c r="D409" s="177" t="s">
        <v>729</v>
      </c>
      <c r="E409" s="177" t="s">
        <v>159</v>
      </c>
      <c r="F409" s="177"/>
      <c r="G409" s="178">
        <v>2696.3</v>
      </c>
    </row>
    <row r="410" spans="1:7" ht="25.5">
      <c r="A410" s="171">
        <f t="shared" si="6"/>
        <v>395</v>
      </c>
      <c r="B410" s="172" t="s">
        <v>935</v>
      </c>
      <c r="C410" s="177" t="s">
        <v>676</v>
      </c>
      <c r="D410" s="177" t="s">
        <v>729</v>
      </c>
      <c r="E410" s="177" t="s">
        <v>159</v>
      </c>
      <c r="F410" s="177" t="s">
        <v>936</v>
      </c>
      <c r="G410" s="178">
        <v>924.7</v>
      </c>
    </row>
    <row r="411" spans="1:7" ht="38.25">
      <c r="A411" s="171">
        <f t="shared" si="6"/>
        <v>396</v>
      </c>
      <c r="B411" s="172" t="s">
        <v>160</v>
      </c>
      <c r="C411" s="177" t="s">
        <v>676</v>
      </c>
      <c r="D411" s="177" t="s">
        <v>729</v>
      </c>
      <c r="E411" s="177" t="s">
        <v>159</v>
      </c>
      <c r="F411" s="177" t="s">
        <v>937</v>
      </c>
      <c r="G411" s="178">
        <v>924.7</v>
      </c>
    </row>
    <row r="412" spans="1:7" ht="38.25">
      <c r="A412" s="171">
        <f t="shared" si="6"/>
        <v>397</v>
      </c>
      <c r="B412" s="172" t="s">
        <v>931</v>
      </c>
      <c r="C412" s="177" t="s">
        <v>676</v>
      </c>
      <c r="D412" s="177" t="s">
        <v>729</v>
      </c>
      <c r="E412" s="177" t="s">
        <v>159</v>
      </c>
      <c r="F412" s="177" t="s">
        <v>658</v>
      </c>
      <c r="G412" s="178">
        <v>1771.5</v>
      </c>
    </row>
    <row r="413" spans="1:7" ht="12.75">
      <c r="A413" s="171">
        <f t="shared" si="6"/>
        <v>398</v>
      </c>
      <c r="B413" s="172" t="s">
        <v>659</v>
      </c>
      <c r="C413" s="177" t="s">
        <v>676</v>
      </c>
      <c r="D413" s="177" t="s">
        <v>729</v>
      </c>
      <c r="E413" s="177" t="s">
        <v>159</v>
      </c>
      <c r="F413" s="177" t="s">
        <v>660</v>
      </c>
      <c r="G413" s="178">
        <v>1771.5</v>
      </c>
    </row>
    <row r="414" spans="1:7" ht="127.5">
      <c r="A414" s="171">
        <f t="shared" si="6"/>
        <v>399</v>
      </c>
      <c r="B414" s="173" t="s">
        <v>161</v>
      </c>
      <c r="C414" s="177" t="s">
        <v>676</v>
      </c>
      <c r="D414" s="177" t="s">
        <v>729</v>
      </c>
      <c r="E414" s="177" t="s">
        <v>162</v>
      </c>
      <c r="F414" s="177"/>
      <c r="G414" s="178">
        <v>2801.6</v>
      </c>
    </row>
    <row r="415" spans="1:7" ht="76.5">
      <c r="A415" s="171">
        <f t="shared" si="6"/>
        <v>400</v>
      </c>
      <c r="B415" s="172" t="s">
        <v>583</v>
      </c>
      <c r="C415" s="177" t="s">
        <v>676</v>
      </c>
      <c r="D415" s="177" t="s">
        <v>729</v>
      </c>
      <c r="E415" s="177" t="s">
        <v>162</v>
      </c>
      <c r="F415" s="177" t="s">
        <v>584</v>
      </c>
      <c r="G415" s="178">
        <v>1508.6</v>
      </c>
    </row>
    <row r="416" spans="1:7" ht="25.5">
      <c r="A416" s="171">
        <f t="shared" si="6"/>
        <v>401</v>
      </c>
      <c r="B416" s="172" t="s">
        <v>1069</v>
      </c>
      <c r="C416" s="177" t="s">
        <v>676</v>
      </c>
      <c r="D416" s="177" t="s">
        <v>729</v>
      </c>
      <c r="E416" s="177" t="s">
        <v>162</v>
      </c>
      <c r="F416" s="177" t="s">
        <v>338</v>
      </c>
      <c r="G416" s="178">
        <v>1508.6</v>
      </c>
    </row>
    <row r="417" spans="1:7" ht="38.25">
      <c r="A417" s="171">
        <f t="shared" si="6"/>
        <v>402</v>
      </c>
      <c r="B417" s="172" t="s">
        <v>931</v>
      </c>
      <c r="C417" s="177" t="s">
        <v>676</v>
      </c>
      <c r="D417" s="177" t="s">
        <v>729</v>
      </c>
      <c r="E417" s="177" t="s">
        <v>162</v>
      </c>
      <c r="F417" s="177" t="s">
        <v>658</v>
      </c>
      <c r="G417" s="178">
        <v>1293</v>
      </c>
    </row>
    <row r="418" spans="1:7" ht="12.75">
      <c r="A418" s="171">
        <f t="shared" si="6"/>
        <v>403</v>
      </c>
      <c r="B418" s="172" t="s">
        <v>659</v>
      </c>
      <c r="C418" s="177" t="s">
        <v>676</v>
      </c>
      <c r="D418" s="177" t="s">
        <v>729</v>
      </c>
      <c r="E418" s="177" t="s">
        <v>162</v>
      </c>
      <c r="F418" s="177" t="s">
        <v>660</v>
      </c>
      <c r="G418" s="178">
        <v>1293</v>
      </c>
    </row>
    <row r="419" spans="1:7" ht="63.75">
      <c r="A419" s="171">
        <f t="shared" si="6"/>
        <v>404</v>
      </c>
      <c r="B419" s="172" t="s">
        <v>163</v>
      </c>
      <c r="C419" s="177" t="s">
        <v>676</v>
      </c>
      <c r="D419" s="177" t="s">
        <v>729</v>
      </c>
      <c r="E419" s="177" t="s">
        <v>164</v>
      </c>
      <c r="F419" s="177"/>
      <c r="G419" s="178">
        <v>250</v>
      </c>
    </row>
    <row r="420" spans="1:7" ht="25.5">
      <c r="A420" s="171">
        <f t="shared" si="6"/>
        <v>405</v>
      </c>
      <c r="B420" s="172" t="s">
        <v>935</v>
      </c>
      <c r="C420" s="177" t="s">
        <v>676</v>
      </c>
      <c r="D420" s="177" t="s">
        <v>729</v>
      </c>
      <c r="E420" s="177" t="s">
        <v>164</v>
      </c>
      <c r="F420" s="177" t="s">
        <v>936</v>
      </c>
      <c r="G420" s="178">
        <v>250</v>
      </c>
    </row>
    <row r="421" spans="1:7" ht="38.25">
      <c r="A421" s="171">
        <f t="shared" si="6"/>
        <v>406</v>
      </c>
      <c r="B421" s="172" t="s">
        <v>160</v>
      </c>
      <c r="C421" s="177" t="s">
        <v>676</v>
      </c>
      <c r="D421" s="177" t="s">
        <v>729</v>
      </c>
      <c r="E421" s="177" t="s">
        <v>164</v>
      </c>
      <c r="F421" s="177" t="s">
        <v>937</v>
      </c>
      <c r="G421" s="178">
        <v>250</v>
      </c>
    </row>
    <row r="422" spans="1:7" ht="140.25">
      <c r="A422" s="171">
        <f t="shared" si="6"/>
        <v>407</v>
      </c>
      <c r="B422" s="173" t="s">
        <v>446</v>
      </c>
      <c r="C422" s="177" t="s">
        <v>676</v>
      </c>
      <c r="D422" s="177" t="s">
        <v>729</v>
      </c>
      <c r="E422" s="177" t="s">
        <v>447</v>
      </c>
      <c r="F422" s="177"/>
      <c r="G422" s="178">
        <v>37377.5</v>
      </c>
    </row>
    <row r="423" spans="1:7" ht="76.5">
      <c r="A423" s="171">
        <f t="shared" si="6"/>
        <v>408</v>
      </c>
      <c r="B423" s="172" t="s">
        <v>583</v>
      </c>
      <c r="C423" s="177" t="s">
        <v>676</v>
      </c>
      <c r="D423" s="177" t="s">
        <v>729</v>
      </c>
      <c r="E423" s="177" t="s">
        <v>447</v>
      </c>
      <c r="F423" s="177" t="s">
        <v>584</v>
      </c>
      <c r="G423" s="178">
        <v>22806.4</v>
      </c>
    </row>
    <row r="424" spans="1:7" ht="25.5">
      <c r="A424" s="171">
        <f t="shared" si="6"/>
        <v>409</v>
      </c>
      <c r="B424" s="172" t="s">
        <v>1069</v>
      </c>
      <c r="C424" s="177" t="s">
        <v>676</v>
      </c>
      <c r="D424" s="177" t="s">
        <v>729</v>
      </c>
      <c r="E424" s="177" t="s">
        <v>447</v>
      </c>
      <c r="F424" s="177" t="s">
        <v>338</v>
      </c>
      <c r="G424" s="178">
        <v>22806.4</v>
      </c>
    </row>
    <row r="425" spans="1:7" ht="25.5">
      <c r="A425" s="171">
        <f t="shared" si="6"/>
        <v>410</v>
      </c>
      <c r="B425" s="172" t="s">
        <v>935</v>
      </c>
      <c r="C425" s="177" t="s">
        <v>676</v>
      </c>
      <c r="D425" s="177" t="s">
        <v>729</v>
      </c>
      <c r="E425" s="177" t="s">
        <v>447</v>
      </c>
      <c r="F425" s="177" t="s">
        <v>936</v>
      </c>
      <c r="G425" s="178">
        <v>575.8</v>
      </c>
    </row>
    <row r="426" spans="1:7" ht="38.25">
      <c r="A426" s="171">
        <f t="shared" si="6"/>
        <v>411</v>
      </c>
      <c r="B426" s="172" t="s">
        <v>160</v>
      </c>
      <c r="C426" s="177" t="s">
        <v>676</v>
      </c>
      <c r="D426" s="177" t="s">
        <v>729</v>
      </c>
      <c r="E426" s="177" t="s">
        <v>447</v>
      </c>
      <c r="F426" s="177" t="s">
        <v>937</v>
      </c>
      <c r="G426" s="178">
        <v>575.8</v>
      </c>
    </row>
    <row r="427" spans="1:7" ht="38.25">
      <c r="A427" s="171">
        <f t="shared" si="6"/>
        <v>412</v>
      </c>
      <c r="B427" s="172" t="s">
        <v>931</v>
      </c>
      <c r="C427" s="177" t="s">
        <v>676</v>
      </c>
      <c r="D427" s="177" t="s">
        <v>729</v>
      </c>
      <c r="E427" s="177" t="s">
        <v>447</v>
      </c>
      <c r="F427" s="177" t="s">
        <v>658</v>
      </c>
      <c r="G427" s="178">
        <v>13995.3</v>
      </c>
    </row>
    <row r="428" spans="1:7" ht="12.75">
      <c r="A428" s="171">
        <f t="shared" si="6"/>
        <v>413</v>
      </c>
      <c r="B428" s="172" t="s">
        <v>659</v>
      </c>
      <c r="C428" s="177" t="s">
        <v>676</v>
      </c>
      <c r="D428" s="177" t="s">
        <v>729</v>
      </c>
      <c r="E428" s="177" t="s">
        <v>447</v>
      </c>
      <c r="F428" s="177" t="s">
        <v>660</v>
      </c>
      <c r="G428" s="178">
        <v>13995.3</v>
      </c>
    </row>
    <row r="429" spans="1:7" ht="76.5">
      <c r="A429" s="171">
        <f t="shared" si="6"/>
        <v>414</v>
      </c>
      <c r="B429" s="172" t="s">
        <v>448</v>
      </c>
      <c r="C429" s="177" t="s">
        <v>676</v>
      </c>
      <c r="D429" s="177" t="s">
        <v>729</v>
      </c>
      <c r="E429" s="177" t="s">
        <v>449</v>
      </c>
      <c r="F429" s="177"/>
      <c r="G429" s="178">
        <v>42610.3</v>
      </c>
    </row>
    <row r="430" spans="1:7" ht="76.5">
      <c r="A430" s="171">
        <f t="shared" si="6"/>
        <v>415</v>
      </c>
      <c r="B430" s="172" t="s">
        <v>583</v>
      </c>
      <c r="C430" s="177" t="s">
        <v>676</v>
      </c>
      <c r="D430" s="177" t="s">
        <v>729</v>
      </c>
      <c r="E430" s="177" t="s">
        <v>449</v>
      </c>
      <c r="F430" s="177" t="s">
        <v>584</v>
      </c>
      <c r="G430" s="178">
        <v>11090.5</v>
      </c>
    </row>
    <row r="431" spans="1:7" ht="25.5">
      <c r="A431" s="171">
        <f t="shared" si="6"/>
        <v>416</v>
      </c>
      <c r="B431" s="172" t="s">
        <v>1069</v>
      </c>
      <c r="C431" s="177" t="s">
        <v>676</v>
      </c>
      <c r="D431" s="177" t="s">
        <v>729</v>
      </c>
      <c r="E431" s="177" t="s">
        <v>449</v>
      </c>
      <c r="F431" s="177" t="s">
        <v>338</v>
      </c>
      <c r="G431" s="178">
        <v>11090.5</v>
      </c>
    </row>
    <row r="432" spans="1:7" ht="25.5">
      <c r="A432" s="171">
        <f t="shared" si="6"/>
        <v>417</v>
      </c>
      <c r="B432" s="172" t="s">
        <v>935</v>
      </c>
      <c r="C432" s="177" t="s">
        <v>676</v>
      </c>
      <c r="D432" s="177" t="s">
        <v>729</v>
      </c>
      <c r="E432" s="177" t="s">
        <v>449</v>
      </c>
      <c r="F432" s="177" t="s">
        <v>936</v>
      </c>
      <c r="G432" s="178">
        <v>11879.5</v>
      </c>
    </row>
    <row r="433" spans="1:7" ht="38.25">
      <c r="A433" s="171">
        <f t="shared" si="6"/>
        <v>418</v>
      </c>
      <c r="B433" s="172" t="s">
        <v>160</v>
      </c>
      <c r="C433" s="177" t="s">
        <v>676</v>
      </c>
      <c r="D433" s="177" t="s">
        <v>729</v>
      </c>
      <c r="E433" s="177" t="s">
        <v>449</v>
      </c>
      <c r="F433" s="177" t="s">
        <v>937</v>
      </c>
      <c r="G433" s="178">
        <v>11879.5</v>
      </c>
    </row>
    <row r="434" spans="1:7" ht="38.25">
      <c r="A434" s="171">
        <f t="shared" si="6"/>
        <v>419</v>
      </c>
      <c r="B434" s="172" t="s">
        <v>931</v>
      </c>
      <c r="C434" s="177" t="s">
        <v>676</v>
      </c>
      <c r="D434" s="177" t="s">
        <v>729</v>
      </c>
      <c r="E434" s="177" t="s">
        <v>449</v>
      </c>
      <c r="F434" s="177" t="s">
        <v>658</v>
      </c>
      <c r="G434" s="178">
        <v>19427.6</v>
      </c>
    </row>
    <row r="435" spans="1:7" ht="12.75">
      <c r="A435" s="171">
        <f t="shared" si="6"/>
        <v>420</v>
      </c>
      <c r="B435" s="172" t="s">
        <v>659</v>
      </c>
      <c r="C435" s="177" t="s">
        <v>676</v>
      </c>
      <c r="D435" s="177" t="s">
        <v>729</v>
      </c>
      <c r="E435" s="177" t="s">
        <v>449</v>
      </c>
      <c r="F435" s="177" t="s">
        <v>660</v>
      </c>
      <c r="G435" s="178">
        <v>19427.6</v>
      </c>
    </row>
    <row r="436" spans="1:7" ht="12.75">
      <c r="A436" s="171">
        <f t="shared" si="6"/>
        <v>421</v>
      </c>
      <c r="B436" s="172" t="s">
        <v>968</v>
      </c>
      <c r="C436" s="177" t="s">
        <v>676</v>
      </c>
      <c r="D436" s="177" t="s">
        <v>729</v>
      </c>
      <c r="E436" s="177" t="s">
        <v>449</v>
      </c>
      <c r="F436" s="177" t="s">
        <v>969</v>
      </c>
      <c r="G436" s="178">
        <v>212.8</v>
      </c>
    </row>
    <row r="437" spans="1:7" ht="12.75">
      <c r="A437" s="171">
        <f t="shared" si="6"/>
        <v>422</v>
      </c>
      <c r="B437" s="172" t="s">
        <v>970</v>
      </c>
      <c r="C437" s="177" t="s">
        <v>676</v>
      </c>
      <c r="D437" s="177" t="s">
        <v>729</v>
      </c>
      <c r="E437" s="177" t="s">
        <v>449</v>
      </c>
      <c r="F437" s="177" t="s">
        <v>971</v>
      </c>
      <c r="G437" s="178">
        <v>212.8</v>
      </c>
    </row>
    <row r="438" spans="1:7" ht="89.25">
      <c r="A438" s="171">
        <f t="shared" si="6"/>
        <v>423</v>
      </c>
      <c r="B438" s="173" t="s">
        <v>168</v>
      </c>
      <c r="C438" s="177" t="s">
        <v>676</v>
      </c>
      <c r="D438" s="177" t="s">
        <v>729</v>
      </c>
      <c r="E438" s="177" t="s">
        <v>169</v>
      </c>
      <c r="F438" s="177"/>
      <c r="G438" s="178">
        <v>1.3</v>
      </c>
    </row>
    <row r="439" spans="1:7" ht="25.5">
      <c r="A439" s="171">
        <f t="shared" si="6"/>
        <v>424</v>
      </c>
      <c r="B439" s="172" t="s">
        <v>935</v>
      </c>
      <c r="C439" s="177" t="s">
        <v>676</v>
      </c>
      <c r="D439" s="177" t="s">
        <v>729</v>
      </c>
      <c r="E439" s="177" t="s">
        <v>169</v>
      </c>
      <c r="F439" s="177" t="s">
        <v>936</v>
      </c>
      <c r="G439" s="178">
        <v>1.3</v>
      </c>
    </row>
    <row r="440" spans="1:7" ht="38.25">
      <c r="A440" s="171">
        <f t="shared" si="6"/>
        <v>425</v>
      </c>
      <c r="B440" s="172" t="s">
        <v>160</v>
      </c>
      <c r="C440" s="177" t="s">
        <v>676</v>
      </c>
      <c r="D440" s="177" t="s">
        <v>729</v>
      </c>
      <c r="E440" s="177" t="s">
        <v>169</v>
      </c>
      <c r="F440" s="177" t="s">
        <v>937</v>
      </c>
      <c r="G440" s="178">
        <v>1.3</v>
      </c>
    </row>
    <row r="441" spans="1:7" ht="102">
      <c r="A441" s="171">
        <f t="shared" si="6"/>
        <v>426</v>
      </c>
      <c r="B441" s="173" t="s">
        <v>174</v>
      </c>
      <c r="C441" s="177" t="s">
        <v>676</v>
      </c>
      <c r="D441" s="177" t="s">
        <v>729</v>
      </c>
      <c r="E441" s="177" t="s">
        <v>175</v>
      </c>
      <c r="F441" s="177"/>
      <c r="G441" s="178">
        <f>G442</f>
        <v>210.7</v>
      </c>
    </row>
    <row r="442" spans="1:7" ht="38.25">
      <c r="A442" s="171">
        <f t="shared" si="6"/>
        <v>427</v>
      </c>
      <c r="B442" s="172" t="s">
        <v>931</v>
      </c>
      <c r="C442" s="177" t="s">
        <v>676</v>
      </c>
      <c r="D442" s="177" t="s">
        <v>729</v>
      </c>
      <c r="E442" s="177" t="s">
        <v>175</v>
      </c>
      <c r="F442" s="177" t="s">
        <v>658</v>
      </c>
      <c r="G442" s="178">
        <f>G443</f>
        <v>210.7</v>
      </c>
    </row>
    <row r="443" spans="1:7" ht="12.75">
      <c r="A443" s="171">
        <f t="shared" si="6"/>
        <v>428</v>
      </c>
      <c r="B443" s="172" t="s">
        <v>659</v>
      </c>
      <c r="C443" s="177" t="s">
        <v>676</v>
      </c>
      <c r="D443" s="177" t="s">
        <v>729</v>
      </c>
      <c r="E443" s="177" t="s">
        <v>175</v>
      </c>
      <c r="F443" s="177" t="s">
        <v>660</v>
      </c>
      <c r="G443" s="178">
        <v>210.7</v>
      </c>
    </row>
    <row r="444" spans="1:7" ht="38.25">
      <c r="A444" s="171">
        <f t="shared" si="6"/>
        <v>429</v>
      </c>
      <c r="B444" s="172" t="s">
        <v>176</v>
      </c>
      <c r="C444" s="177" t="s">
        <v>676</v>
      </c>
      <c r="D444" s="177" t="s">
        <v>729</v>
      </c>
      <c r="E444" s="177" t="s">
        <v>461</v>
      </c>
      <c r="F444" s="177"/>
      <c r="G444" s="178">
        <v>1047</v>
      </c>
    </row>
    <row r="445" spans="1:7" ht="114.75">
      <c r="A445" s="171">
        <f t="shared" si="6"/>
        <v>430</v>
      </c>
      <c r="B445" s="173" t="s">
        <v>177</v>
      </c>
      <c r="C445" s="177" t="s">
        <v>676</v>
      </c>
      <c r="D445" s="177" t="s">
        <v>729</v>
      </c>
      <c r="E445" s="177" t="s">
        <v>462</v>
      </c>
      <c r="F445" s="177"/>
      <c r="G445" s="178">
        <v>1047</v>
      </c>
    </row>
    <row r="446" spans="1:7" ht="25.5">
      <c r="A446" s="171">
        <f t="shared" si="6"/>
        <v>431</v>
      </c>
      <c r="B446" s="172" t="s">
        <v>935</v>
      </c>
      <c r="C446" s="177" t="s">
        <v>676</v>
      </c>
      <c r="D446" s="177" t="s">
        <v>729</v>
      </c>
      <c r="E446" s="177" t="s">
        <v>462</v>
      </c>
      <c r="F446" s="177" t="s">
        <v>936</v>
      </c>
      <c r="G446" s="178">
        <v>1010.7</v>
      </c>
    </row>
    <row r="447" spans="1:7" ht="38.25">
      <c r="A447" s="171">
        <f t="shared" si="6"/>
        <v>432</v>
      </c>
      <c r="B447" s="172" t="s">
        <v>160</v>
      </c>
      <c r="C447" s="177" t="s">
        <v>676</v>
      </c>
      <c r="D447" s="177" t="s">
        <v>729</v>
      </c>
      <c r="E447" s="177" t="s">
        <v>462</v>
      </c>
      <c r="F447" s="177" t="s">
        <v>937</v>
      </c>
      <c r="G447" s="178">
        <v>1010.7</v>
      </c>
    </row>
    <row r="448" spans="1:7" ht="38.25">
      <c r="A448" s="171">
        <f t="shared" si="6"/>
        <v>433</v>
      </c>
      <c r="B448" s="172" t="s">
        <v>931</v>
      </c>
      <c r="C448" s="177" t="s">
        <v>676</v>
      </c>
      <c r="D448" s="177" t="s">
        <v>729</v>
      </c>
      <c r="E448" s="177" t="s">
        <v>462</v>
      </c>
      <c r="F448" s="177" t="s">
        <v>658</v>
      </c>
      <c r="G448" s="178">
        <v>36.3</v>
      </c>
    </row>
    <row r="449" spans="1:7" ht="12.75">
      <c r="A449" s="171">
        <f t="shared" si="6"/>
        <v>434</v>
      </c>
      <c r="B449" s="172" t="s">
        <v>659</v>
      </c>
      <c r="C449" s="177" t="s">
        <v>676</v>
      </c>
      <c r="D449" s="177" t="s">
        <v>729</v>
      </c>
      <c r="E449" s="177" t="s">
        <v>462</v>
      </c>
      <c r="F449" s="177" t="s">
        <v>660</v>
      </c>
      <c r="G449" s="178">
        <v>36.3</v>
      </c>
    </row>
    <row r="450" spans="1:7" ht="12.75">
      <c r="A450" s="171">
        <f t="shared" si="6"/>
        <v>435</v>
      </c>
      <c r="B450" s="172" t="s">
        <v>730</v>
      </c>
      <c r="C450" s="177" t="s">
        <v>676</v>
      </c>
      <c r="D450" s="177" t="s">
        <v>731</v>
      </c>
      <c r="E450" s="177"/>
      <c r="F450" s="177"/>
      <c r="G450" s="178">
        <v>333192.7</v>
      </c>
    </row>
    <row r="451" spans="1:7" ht="25.5">
      <c r="A451" s="171">
        <f t="shared" si="6"/>
        <v>436</v>
      </c>
      <c r="B451" s="172" t="s">
        <v>440</v>
      </c>
      <c r="C451" s="177" t="s">
        <v>676</v>
      </c>
      <c r="D451" s="177" t="s">
        <v>731</v>
      </c>
      <c r="E451" s="177" t="s">
        <v>441</v>
      </c>
      <c r="F451" s="177"/>
      <c r="G451" s="178">
        <v>333082.7</v>
      </c>
    </row>
    <row r="452" spans="1:7" ht="25.5">
      <c r="A452" s="171">
        <f t="shared" si="6"/>
        <v>437</v>
      </c>
      <c r="B452" s="172" t="s">
        <v>442</v>
      </c>
      <c r="C452" s="177" t="s">
        <v>676</v>
      </c>
      <c r="D452" s="177" t="s">
        <v>731</v>
      </c>
      <c r="E452" s="177" t="s">
        <v>443</v>
      </c>
      <c r="F452" s="177"/>
      <c r="G452" s="178">
        <v>326527.9</v>
      </c>
    </row>
    <row r="453" spans="1:7" ht="102">
      <c r="A453" s="171">
        <f t="shared" si="6"/>
        <v>438</v>
      </c>
      <c r="B453" s="173" t="s">
        <v>444</v>
      </c>
      <c r="C453" s="177" t="s">
        <v>676</v>
      </c>
      <c r="D453" s="177" t="s">
        <v>731</v>
      </c>
      <c r="E453" s="177" t="s">
        <v>445</v>
      </c>
      <c r="F453" s="177"/>
      <c r="G453" s="178">
        <v>4687.9</v>
      </c>
    </row>
    <row r="454" spans="1:7" ht="76.5">
      <c r="A454" s="171">
        <f t="shared" si="6"/>
        <v>439</v>
      </c>
      <c r="B454" s="172" t="s">
        <v>583</v>
      </c>
      <c r="C454" s="177" t="s">
        <v>676</v>
      </c>
      <c r="D454" s="177" t="s">
        <v>731</v>
      </c>
      <c r="E454" s="177" t="s">
        <v>445</v>
      </c>
      <c r="F454" s="177" t="s">
        <v>584</v>
      </c>
      <c r="G454" s="178">
        <v>595.1</v>
      </c>
    </row>
    <row r="455" spans="1:7" ht="25.5">
      <c r="A455" s="171">
        <f t="shared" si="6"/>
        <v>440</v>
      </c>
      <c r="B455" s="172" t="s">
        <v>1069</v>
      </c>
      <c r="C455" s="177" t="s">
        <v>676</v>
      </c>
      <c r="D455" s="177" t="s">
        <v>731</v>
      </c>
      <c r="E455" s="177" t="s">
        <v>445</v>
      </c>
      <c r="F455" s="177" t="s">
        <v>338</v>
      </c>
      <c r="G455" s="178">
        <v>595.1</v>
      </c>
    </row>
    <row r="456" spans="1:7" ht="38.25">
      <c r="A456" s="171">
        <f t="shared" si="6"/>
        <v>441</v>
      </c>
      <c r="B456" s="172" t="s">
        <v>931</v>
      </c>
      <c r="C456" s="177" t="s">
        <v>676</v>
      </c>
      <c r="D456" s="177" t="s">
        <v>731</v>
      </c>
      <c r="E456" s="177" t="s">
        <v>445</v>
      </c>
      <c r="F456" s="177" t="s">
        <v>658</v>
      </c>
      <c r="G456" s="178">
        <v>4092.8</v>
      </c>
    </row>
    <row r="457" spans="1:7" ht="12.75">
      <c r="A457" s="171">
        <f t="shared" si="6"/>
        <v>442</v>
      </c>
      <c r="B457" s="172" t="s">
        <v>659</v>
      </c>
      <c r="C457" s="177" t="s">
        <v>676</v>
      </c>
      <c r="D457" s="177" t="s">
        <v>731</v>
      </c>
      <c r="E457" s="177" t="s">
        <v>445</v>
      </c>
      <c r="F457" s="177" t="s">
        <v>660</v>
      </c>
      <c r="G457" s="178">
        <v>4092.8</v>
      </c>
    </row>
    <row r="458" spans="1:7" ht="153">
      <c r="A458" s="171">
        <f t="shared" si="6"/>
        <v>443</v>
      </c>
      <c r="B458" s="173" t="s">
        <v>450</v>
      </c>
      <c r="C458" s="177" t="s">
        <v>676</v>
      </c>
      <c r="D458" s="177" t="s">
        <v>731</v>
      </c>
      <c r="E458" s="177" t="s">
        <v>451</v>
      </c>
      <c r="F458" s="177"/>
      <c r="G458" s="178">
        <v>183726.6</v>
      </c>
    </row>
    <row r="459" spans="1:7" ht="76.5">
      <c r="A459" s="171">
        <f t="shared" si="6"/>
        <v>444</v>
      </c>
      <c r="B459" s="172" t="s">
        <v>583</v>
      </c>
      <c r="C459" s="177" t="s">
        <v>676</v>
      </c>
      <c r="D459" s="177" t="s">
        <v>731</v>
      </c>
      <c r="E459" s="177" t="s">
        <v>451</v>
      </c>
      <c r="F459" s="177" t="s">
        <v>584</v>
      </c>
      <c r="G459" s="178">
        <v>19674.6</v>
      </c>
    </row>
    <row r="460" spans="1:7" ht="25.5">
      <c r="A460" s="171">
        <f t="shared" si="6"/>
        <v>445</v>
      </c>
      <c r="B460" s="172" t="s">
        <v>1069</v>
      </c>
      <c r="C460" s="177" t="s">
        <v>676</v>
      </c>
      <c r="D460" s="177" t="s">
        <v>731</v>
      </c>
      <c r="E460" s="177" t="s">
        <v>451</v>
      </c>
      <c r="F460" s="177" t="s">
        <v>338</v>
      </c>
      <c r="G460" s="178">
        <v>19674.6</v>
      </c>
    </row>
    <row r="461" spans="1:7" ht="25.5">
      <c r="A461" s="171">
        <f t="shared" si="6"/>
        <v>446</v>
      </c>
      <c r="B461" s="172" t="s">
        <v>935</v>
      </c>
      <c r="C461" s="177" t="s">
        <v>676</v>
      </c>
      <c r="D461" s="177" t="s">
        <v>731</v>
      </c>
      <c r="E461" s="177" t="s">
        <v>451</v>
      </c>
      <c r="F461" s="177" t="s">
        <v>936</v>
      </c>
      <c r="G461" s="178">
        <v>729.5</v>
      </c>
    </row>
    <row r="462" spans="1:7" ht="38.25">
      <c r="A462" s="171">
        <f t="shared" si="6"/>
        <v>447</v>
      </c>
      <c r="B462" s="172" t="s">
        <v>160</v>
      </c>
      <c r="C462" s="177" t="s">
        <v>676</v>
      </c>
      <c r="D462" s="177" t="s">
        <v>731</v>
      </c>
      <c r="E462" s="177" t="s">
        <v>451</v>
      </c>
      <c r="F462" s="177" t="s">
        <v>937</v>
      </c>
      <c r="G462" s="178">
        <v>729.5</v>
      </c>
    </row>
    <row r="463" spans="1:7" ht="38.25">
      <c r="A463" s="171">
        <f t="shared" si="6"/>
        <v>448</v>
      </c>
      <c r="B463" s="172" t="s">
        <v>931</v>
      </c>
      <c r="C463" s="177" t="s">
        <v>676</v>
      </c>
      <c r="D463" s="177" t="s">
        <v>731</v>
      </c>
      <c r="E463" s="177" t="s">
        <v>451</v>
      </c>
      <c r="F463" s="177" t="s">
        <v>658</v>
      </c>
      <c r="G463" s="178">
        <v>163322.5</v>
      </c>
    </row>
    <row r="464" spans="1:7" ht="12.75">
      <c r="A464" s="171">
        <f t="shared" si="6"/>
        <v>449</v>
      </c>
      <c r="B464" s="172" t="s">
        <v>659</v>
      </c>
      <c r="C464" s="177" t="s">
        <v>676</v>
      </c>
      <c r="D464" s="177" t="s">
        <v>731</v>
      </c>
      <c r="E464" s="177" t="s">
        <v>451</v>
      </c>
      <c r="F464" s="177" t="s">
        <v>660</v>
      </c>
      <c r="G464" s="178">
        <v>163322.5</v>
      </c>
    </row>
    <row r="465" spans="1:7" ht="76.5">
      <c r="A465" s="171">
        <f t="shared" si="6"/>
        <v>450</v>
      </c>
      <c r="B465" s="172" t="s">
        <v>452</v>
      </c>
      <c r="C465" s="177" t="s">
        <v>676</v>
      </c>
      <c r="D465" s="177" t="s">
        <v>731</v>
      </c>
      <c r="E465" s="177" t="s">
        <v>453</v>
      </c>
      <c r="F465" s="177"/>
      <c r="G465" s="178">
        <v>81625.5</v>
      </c>
    </row>
    <row r="466" spans="1:7" ht="76.5">
      <c r="A466" s="171">
        <f aca="true" t="shared" si="7" ref="A466:A529">A465+1</f>
        <v>451</v>
      </c>
      <c r="B466" s="172" t="s">
        <v>583</v>
      </c>
      <c r="C466" s="177" t="s">
        <v>676</v>
      </c>
      <c r="D466" s="177" t="s">
        <v>731</v>
      </c>
      <c r="E466" s="177" t="s">
        <v>453</v>
      </c>
      <c r="F466" s="177" t="s">
        <v>584</v>
      </c>
      <c r="G466" s="178">
        <v>2956.9</v>
      </c>
    </row>
    <row r="467" spans="1:7" ht="25.5">
      <c r="A467" s="171">
        <f t="shared" si="7"/>
        <v>452</v>
      </c>
      <c r="B467" s="172" t="s">
        <v>1069</v>
      </c>
      <c r="C467" s="177" t="s">
        <v>676</v>
      </c>
      <c r="D467" s="177" t="s">
        <v>731</v>
      </c>
      <c r="E467" s="177" t="s">
        <v>453</v>
      </c>
      <c r="F467" s="177" t="s">
        <v>338</v>
      </c>
      <c r="G467" s="178">
        <v>2956.9</v>
      </c>
    </row>
    <row r="468" spans="1:7" ht="25.5">
      <c r="A468" s="171">
        <f t="shared" si="7"/>
        <v>453</v>
      </c>
      <c r="B468" s="172" t="s">
        <v>935</v>
      </c>
      <c r="C468" s="177" t="s">
        <v>676</v>
      </c>
      <c r="D468" s="177" t="s">
        <v>731</v>
      </c>
      <c r="E468" s="177" t="s">
        <v>453</v>
      </c>
      <c r="F468" s="177" t="s">
        <v>936</v>
      </c>
      <c r="G468" s="178">
        <v>3523.8</v>
      </c>
    </row>
    <row r="469" spans="1:7" ht="38.25">
      <c r="A469" s="171">
        <f t="shared" si="7"/>
        <v>454</v>
      </c>
      <c r="B469" s="172" t="s">
        <v>160</v>
      </c>
      <c r="C469" s="177" t="s">
        <v>676</v>
      </c>
      <c r="D469" s="177" t="s">
        <v>731</v>
      </c>
      <c r="E469" s="177" t="s">
        <v>453</v>
      </c>
      <c r="F469" s="177" t="s">
        <v>937</v>
      </c>
      <c r="G469" s="178">
        <v>3523.8</v>
      </c>
    </row>
    <row r="470" spans="1:7" ht="38.25">
      <c r="A470" s="171">
        <f t="shared" si="7"/>
        <v>455</v>
      </c>
      <c r="B470" s="172" t="s">
        <v>931</v>
      </c>
      <c r="C470" s="177" t="s">
        <v>676</v>
      </c>
      <c r="D470" s="177" t="s">
        <v>731</v>
      </c>
      <c r="E470" s="177" t="s">
        <v>453</v>
      </c>
      <c r="F470" s="177" t="s">
        <v>658</v>
      </c>
      <c r="G470" s="178">
        <v>75109.8</v>
      </c>
    </row>
    <row r="471" spans="1:7" ht="12.75">
      <c r="A471" s="171">
        <f t="shared" si="7"/>
        <v>456</v>
      </c>
      <c r="B471" s="172" t="s">
        <v>659</v>
      </c>
      <c r="C471" s="177" t="s">
        <v>676</v>
      </c>
      <c r="D471" s="177" t="s">
        <v>731</v>
      </c>
      <c r="E471" s="177" t="s">
        <v>453</v>
      </c>
      <c r="F471" s="177" t="s">
        <v>660</v>
      </c>
      <c r="G471" s="178">
        <v>75109.8</v>
      </c>
    </row>
    <row r="472" spans="1:7" ht="12.75">
      <c r="A472" s="171">
        <f t="shared" si="7"/>
        <v>457</v>
      </c>
      <c r="B472" s="172" t="s">
        <v>968</v>
      </c>
      <c r="C472" s="177" t="s">
        <v>676</v>
      </c>
      <c r="D472" s="177" t="s">
        <v>731</v>
      </c>
      <c r="E472" s="177" t="s">
        <v>453</v>
      </c>
      <c r="F472" s="177" t="s">
        <v>969</v>
      </c>
      <c r="G472" s="178">
        <v>35</v>
      </c>
    </row>
    <row r="473" spans="1:7" ht="12.75">
      <c r="A473" s="171">
        <f t="shared" si="7"/>
        <v>458</v>
      </c>
      <c r="B473" s="172" t="s">
        <v>970</v>
      </c>
      <c r="C473" s="177" t="s">
        <v>676</v>
      </c>
      <c r="D473" s="177" t="s">
        <v>731</v>
      </c>
      <c r="E473" s="177" t="s">
        <v>453</v>
      </c>
      <c r="F473" s="177" t="s">
        <v>971</v>
      </c>
      <c r="G473" s="178">
        <v>35</v>
      </c>
    </row>
    <row r="474" spans="1:7" ht="89.25">
      <c r="A474" s="171">
        <f t="shared" si="7"/>
        <v>459</v>
      </c>
      <c r="B474" s="172" t="s">
        <v>454</v>
      </c>
      <c r="C474" s="177" t="s">
        <v>676</v>
      </c>
      <c r="D474" s="177" t="s">
        <v>731</v>
      </c>
      <c r="E474" s="177" t="s">
        <v>455</v>
      </c>
      <c r="F474" s="177"/>
      <c r="G474" s="178">
        <v>25568.5</v>
      </c>
    </row>
    <row r="475" spans="1:7" ht="76.5">
      <c r="A475" s="171">
        <f t="shared" si="7"/>
        <v>460</v>
      </c>
      <c r="B475" s="172" t="s">
        <v>583</v>
      </c>
      <c r="C475" s="177" t="s">
        <v>676</v>
      </c>
      <c r="D475" s="177" t="s">
        <v>731</v>
      </c>
      <c r="E475" s="177" t="s">
        <v>455</v>
      </c>
      <c r="F475" s="177" t="s">
        <v>584</v>
      </c>
      <c r="G475" s="178">
        <v>22503.7</v>
      </c>
    </row>
    <row r="476" spans="1:7" ht="25.5">
      <c r="A476" s="171">
        <f t="shared" si="7"/>
        <v>461</v>
      </c>
      <c r="B476" s="172" t="s">
        <v>1069</v>
      </c>
      <c r="C476" s="177" t="s">
        <v>676</v>
      </c>
      <c r="D476" s="177" t="s">
        <v>731</v>
      </c>
      <c r="E476" s="177" t="s">
        <v>455</v>
      </c>
      <c r="F476" s="177" t="s">
        <v>338</v>
      </c>
      <c r="G476" s="178">
        <v>22503.7</v>
      </c>
    </row>
    <row r="477" spans="1:7" ht="25.5">
      <c r="A477" s="171">
        <f t="shared" si="7"/>
        <v>462</v>
      </c>
      <c r="B477" s="172" t="s">
        <v>935</v>
      </c>
      <c r="C477" s="177" t="s">
        <v>676</v>
      </c>
      <c r="D477" s="177" t="s">
        <v>731</v>
      </c>
      <c r="E477" s="177" t="s">
        <v>455</v>
      </c>
      <c r="F477" s="177" t="s">
        <v>936</v>
      </c>
      <c r="G477" s="178">
        <v>3064.8</v>
      </c>
    </row>
    <row r="478" spans="1:7" ht="38.25">
      <c r="A478" s="171">
        <f t="shared" si="7"/>
        <v>463</v>
      </c>
      <c r="B478" s="172" t="s">
        <v>160</v>
      </c>
      <c r="C478" s="177" t="s">
        <v>676</v>
      </c>
      <c r="D478" s="177" t="s">
        <v>731</v>
      </c>
      <c r="E478" s="177" t="s">
        <v>455</v>
      </c>
      <c r="F478" s="177" t="s">
        <v>937</v>
      </c>
      <c r="G478" s="178">
        <v>3064.8</v>
      </c>
    </row>
    <row r="479" spans="1:7" ht="114.75">
      <c r="A479" s="171">
        <f t="shared" si="7"/>
        <v>464</v>
      </c>
      <c r="B479" s="173" t="s">
        <v>167</v>
      </c>
      <c r="C479" s="177" t="s">
        <v>676</v>
      </c>
      <c r="D479" s="177" t="s">
        <v>731</v>
      </c>
      <c r="E479" s="177" t="s">
        <v>456</v>
      </c>
      <c r="F479" s="177"/>
      <c r="G479" s="178">
        <v>26429</v>
      </c>
    </row>
    <row r="480" spans="1:7" ht="12.75">
      <c r="A480" s="171">
        <f t="shared" si="7"/>
        <v>465</v>
      </c>
      <c r="B480" s="172" t="s">
        <v>1042</v>
      </c>
      <c r="C480" s="177" t="s">
        <v>676</v>
      </c>
      <c r="D480" s="177" t="s">
        <v>731</v>
      </c>
      <c r="E480" s="177" t="s">
        <v>456</v>
      </c>
      <c r="F480" s="177" t="s">
        <v>384</v>
      </c>
      <c r="G480" s="178">
        <v>26429</v>
      </c>
    </row>
    <row r="481" spans="1:7" ht="12.75">
      <c r="A481" s="171">
        <f t="shared" si="7"/>
        <v>466</v>
      </c>
      <c r="B481" s="172" t="s">
        <v>871</v>
      </c>
      <c r="C481" s="177" t="s">
        <v>676</v>
      </c>
      <c r="D481" s="177" t="s">
        <v>731</v>
      </c>
      <c r="E481" s="177" t="s">
        <v>456</v>
      </c>
      <c r="F481" s="177" t="s">
        <v>1043</v>
      </c>
      <c r="G481" s="178">
        <v>26429</v>
      </c>
    </row>
    <row r="482" spans="1:7" ht="76.5">
      <c r="A482" s="171">
        <f t="shared" si="7"/>
        <v>467</v>
      </c>
      <c r="B482" s="172" t="s">
        <v>170</v>
      </c>
      <c r="C482" s="177" t="s">
        <v>676</v>
      </c>
      <c r="D482" s="177" t="s">
        <v>731</v>
      </c>
      <c r="E482" s="177" t="s">
        <v>171</v>
      </c>
      <c r="F482" s="177"/>
      <c r="G482" s="178">
        <v>4000.4</v>
      </c>
    </row>
    <row r="483" spans="1:7" ht="38.25">
      <c r="A483" s="171">
        <f t="shared" si="7"/>
        <v>468</v>
      </c>
      <c r="B483" s="172" t="s">
        <v>931</v>
      </c>
      <c r="C483" s="177" t="s">
        <v>676</v>
      </c>
      <c r="D483" s="177" t="s">
        <v>731</v>
      </c>
      <c r="E483" s="177" t="s">
        <v>171</v>
      </c>
      <c r="F483" s="177" t="s">
        <v>658</v>
      </c>
      <c r="G483" s="178">
        <v>4000.4</v>
      </c>
    </row>
    <row r="484" spans="1:7" ht="12.75">
      <c r="A484" s="171">
        <f t="shared" si="7"/>
        <v>469</v>
      </c>
      <c r="B484" s="172" t="s">
        <v>659</v>
      </c>
      <c r="C484" s="177" t="s">
        <v>676</v>
      </c>
      <c r="D484" s="177" t="s">
        <v>731</v>
      </c>
      <c r="E484" s="177" t="s">
        <v>171</v>
      </c>
      <c r="F484" s="177" t="s">
        <v>660</v>
      </c>
      <c r="G484" s="178">
        <v>4000.4</v>
      </c>
    </row>
    <row r="485" spans="1:7" ht="76.5">
      <c r="A485" s="171">
        <f t="shared" si="7"/>
        <v>470</v>
      </c>
      <c r="B485" s="172" t="s">
        <v>172</v>
      </c>
      <c r="C485" s="177" t="s">
        <v>676</v>
      </c>
      <c r="D485" s="177" t="s">
        <v>731</v>
      </c>
      <c r="E485" s="177" t="s">
        <v>173</v>
      </c>
      <c r="F485" s="177"/>
      <c r="G485" s="178">
        <v>490</v>
      </c>
    </row>
    <row r="486" spans="1:7" ht="38.25">
      <c r="A486" s="171">
        <f t="shared" si="7"/>
        <v>471</v>
      </c>
      <c r="B486" s="172" t="s">
        <v>931</v>
      </c>
      <c r="C486" s="177" t="s">
        <v>676</v>
      </c>
      <c r="D486" s="177" t="s">
        <v>731</v>
      </c>
      <c r="E486" s="177" t="s">
        <v>173</v>
      </c>
      <c r="F486" s="177" t="s">
        <v>658</v>
      </c>
      <c r="G486" s="178">
        <v>490</v>
      </c>
    </row>
    <row r="487" spans="1:7" ht="12.75">
      <c r="A487" s="171">
        <f t="shared" si="7"/>
        <v>472</v>
      </c>
      <c r="B487" s="172" t="s">
        <v>659</v>
      </c>
      <c r="C487" s="177" t="s">
        <v>676</v>
      </c>
      <c r="D487" s="177" t="s">
        <v>731</v>
      </c>
      <c r="E487" s="177" t="s">
        <v>173</v>
      </c>
      <c r="F487" s="177" t="s">
        <v>660</v>
      </c>
      <c r="G487" s="178">
        <v>490</v>
      </c>
    </row>
    <row r="488" spans="1:7" ht="25.5">
      <c r="A488" s="171">
        <f t="shared" si="7"/>
        <v>473</v>
      </c>
      <c r="B488" s="172" t="s">
        <v>457</v>
      </c>
      <c r="C488" s="177" t="s">
        <v>676</v>
      </c>
      <c r="D488" s="177" t="s">
        <v>731</v>
      </c>
      <c r="E488" s="177" t="s">
        <v>458</v>
      </c>
      <c r="F488" s="177"/>
      <c r="G488" s="178">
        <v>300</v>
      </c>
    </row>
    <row r="489" spans="1:7" ht="102">
      <c r="A489" s="171">
        <f t="shared" si="7"/>
        <v>474</v>
      </c>
      <c r="B489" s="173" t="s">
        <v>459</v>
      </c>
      <c r="C489" s="177" t="s">
        <v>676</v>
      </c>
      <c r="D489" s="177" t="s">
        <v>731</v>
      </c>
      <c r="E489" s="177" t="s">
        <v>460</v>
      </c>
      <c r="F489" s="177"/>
      <c r="G489" s="178">
        <v>300</v>
      </c>
    </row>
    <row r="490" spans="1:7" ht="25.5">
      <c r="A490" s="171">
        <f t="shared" si="7"/>
        <v>475</v>
      </c>
      <c r="B490" s="172" t="s">
        <v>935</v>
      </c>
      <c r="C490" s="177" t="s">
        <v>676</v>
      </c>
      <c r="D490" s="177" t="s">
        <v>731</v>
      </c>
      <c r="E490" s="177" t="s">
        <v>460</v>
      </c>
      <c r="F490" s="177" t="s">
        <v>936</v>
      </c>
      <c r="G490" s="178">
        <v>300</v>
      </c>
    </row>
    <row r="491" spans="1:7" ht="38.25">
      <c r="A491" s="171">
        <f t="shared" si="7"/>
        <v>476</v>
      </c>
      <c r="B491" s="172" t="s">
        <v>160</v>
      </c>
      <c r="C491" s="177" t="s">
        <v>676</v>
      </c>
      <c r="D491" s="177" t="s">
        <v>731</v>
      </c>
      <c r="E491" s="177" t="s">
        <v>460</v>
      </c>
      <c r="F491" s="177" t="s">
        <v>937</v>
      </c>
      <c r="G491" s="178">
        <v>300</v>
      </c>
    </row>
    <row r="492" spans="1:7" ht="38.25">
      <c r="A492" s="171">
        <f t="shared" si="7"/>
        <v>477</v>
      </c>
      <c r="B492" s="172" t="s">
        <v>176</v>
      </c>
      <c r="C492" s="177" t="s">
        <v>676</v>
      </c>
      <c r="D492" s="177" t="s">
        <v>731</v>
      </c>
      <c r="E492" s="177" t="s">
        <v>461</v>
      </c>
      <c r="F492" s="177"/>
      <c r="G492" s="178">
        <v>6254.8</v>
      </c>
    </row>
    <row r="493" spans="1:7" ht="114.75">
      <c r="A493" s="171">
        <f t="shared" si="7"/>
        <v>478</v>
      </c>
      <c r="B493" s="173" t="s">
        <v>177</v>
      </c>
      <c r="C493" s="177" t="s">
        <v>676</v>
      </c>
      <c r="D493" s="177" t="s">
        <v>731</v>
      </c>
      <c r="E493" s="177" t="s">
        <v>462</v>
      </c>
      <c r="F493" s="177"/>
      <c r="G493" s="178">
        <v>6254.8</v>
      </c>
    </row>
    <row r="494" spans="1:7" ht="25.5">
      <c r="A494" s="171">
        <f t="shared" si="7"/>
        <v>479</v>
      </c>
      <c r="B494" s="172" t="s">
        <v>935</v>
      </c>
      <c r="C494" s="177" t="s">
        <v>676</v>
      </c>
      <c r="D494" s="177" t="s">
        <v>731</v>
      </c>
      <c r="E494" s="177" t="s">
        <v>462</v>
      </c>
      <c r="F494" s="177" t="s">
        <v>936</v>
      </c>
      <c r="G494" s="178">
        <v>1093.8</v>
      </c>
    </row>
    <row r="495" spans="1:7" ht="38.25">
      <c r="A495" s="171">
        <f t="shared" si="7"/>
        <v>480</v>
      </c>
      <c r="B495" s="172" t="s">
        <v>160</v>
      </c>
      <c r="C495" s="177" t="s">
        <v>676</v>
      </c>
      <c r="D495" s="177" t="s">
        <v>731</v>
      </c>
      <c r="E495" s="177" t="s">
        <v>462</v>
      </c>
      <c r="F495" s="177" t="s">
        <v>937</v>
      </c>
      <c r="G495" s="178">
        <v>1093.8</v>
      </c>
    </row>
    <row r="496" spans="1:7" ht="38.25">
      <c r="A496" s="171">
        <f t="shared" si="7"/>
        <v>481</v>
      </c>
      <c r="B496" s="172" t="s">
        <v>931</v>
      </c>
      <c r="C496" s="177" t="s">
        <v>676</v>
      </c>
      <c r="D496" s="177" t="s">
        <v>731</v>
      </c>
      <c r="E496" s="177" t="s">
        <v>462</v>
      </c>
      <c r="F496" s="177" t="s">
        <v>658</v>
      </c>
      <c r="G496" s="178">
        <v>5161</v>
      </c>
    </row>
    <row r="497" spans="1:7" ht="12.75">
      <c r="A497" s="171">
        <f t="shared" si="7"/>
        <v>482</v>
      </c>
      <c r="B497" s="172" t="s">
        <v>659</v>
      </c>
      <c r="C497" s="177" t="s">
        <v>676</v>
      </c>
      <c r="D497" s="177" t="s">
        <v>731</v>
      </c>
      <c r="E497" s="177" t="s">
        <v>462</v>
      </c>
      <c r="F497" s="177" t="s">
        <v>660</v>
      </c>
      <c r="G497" s="178">
        <v>5161</v>
      </c>
    </row>
    <row r="498" spans="1:7" ht="25.5">
      <c r="A498" s="171">
        <f t="shared" si="7"/>
        <v>483</v>
      </c>
      <c r="B498" s="172" t="s">
        <v>987</v>
      </c>
      <c r="C498" s="177" t="s">
        <v>676</v>
      </c>
      <c r="D498" s="177" t="s">
        <v>731</v>
      </c>
      <c r="E498" s="177" t="s">
        <v>988</v>
      </c>
      <c r="F498" s="177"/>
      <c r="G498" s="178">
        <v>110</v>
      </c>
    </row>
    <row r="499" spans="1:7" ht="12.75">
      <c r="A499" s="171">
        <f t="shared" si="7"/>
        <v>484</v>
      </c>
      <c r="B499" s="172" t="s">
        <v>588</v>
      </c>
      <c r="C499" s="177" t="s">
        <v>676</v>
      </c>
      <c r="D499" s="177" t="s">
        <v>731</v>
      </c>
      <c r="E499" s="177" t="s">
        <v>989</v>
      </c>
      <c r="F499" s="177"/>
      <c r="G499" s="178">
        <v>110</v>
      </c>
    </row>
    <row r="500" spans="1:7" ht="63.75">
      <c r="A500" s="171">
        <f t="shared" si="7"/>
        <v>485</v>
      </c>
      <c r="B500" s="172" t="s">
        <v>463</v>
      </c>
      <c r="C500" s="177" t="s">
        <v>676</v>
      </c>
      <c r="D500" s="177" t="s">
        <v>731</v>
      </c>
      <c r="E500" s="177" t="s">
        <v>464</v>
      </c>
      <c r="F500" s="177"/>
      <c r="G500" s="178">
        <v>110</v>
      </c>
    </row>
    <row r="501" spans="1:7" ht="25.5">
      <c r="A501" s="171">
        <f t="shared" si="7"/>
        <v>486</v>
      </c>
      <c r="B501" s="172" t="s">
        <v>935</v>
      </c>
      <c r="C501" s="177" t="s">
        <v>676</v>
      </c>
      <c r="D501" s="177" t="s">
        <v>731</v>
      </c>
      <c r="E501" s="177" t="s">
        <v>464</v>
      </c>
      <c r="F501" s="177" t="s">
        <v>936</v>
      </c>
      <c r="G501" s="178">
        <v>110</v>
      </c>
    </row>
    <row r="502" spans="1:7" ht="38.25">
      <c r="A502" s="171">
        <f t="shared" si="7"/>
        <v>487</v>
      </c>
      <c r="B502" s="172" t="s">
        <v>160</v>
      </c>
      <c r="C502" s="177" t="s">
        <v>676</v>
      </c>
      <c r="D502" s="177" t="s">
        <v>731</v>
      </c>
      <c r="E502" s="177" t="s">
        <v>464</v>
      </c>
      <c r="F502" s="177" t="s">
        <v>937</v>
      </c>
      <c r="G502" s="178">
        <v>110</v>
      </c>
    </row>
    <row r="503" spans="1:7" ht="12.75">
      <c r="A503" s="171">
        <f t="shared" si="7"/>
        <v>488</v>
      </c>
      <c r="B503" s="172" t="s">
        <v>732</v>
      </c>
      <c r="C503" s="177" t="s">
        <v>676</v>
      </c>
      <c r="D503" s="177" t="s">
        <v>733</v>
      </c>
      <c r="E503" s="177"/>
      <c r="F503" s="177"/>
      <c r="G503" s="178">
        <v>2916.4</v>
      </c>
    </row>
    <row r="504" spans="1:7" ht="25.5">
      <c r="A504" s="171">
        <f t="shared" si="7"/>
        <v>489</v>
      </c>
      <c r="B504" s="172" t="s">
        <v>440</v>
      </c>
      <c r="C504" s="177" t="s">
        <v>676</v>
      </c>
      <c r="D504" s="177" t="s">
        <v>733</v>
      </c>
      <c r="E504" s="177" t="s">
        <v>441</v>
      </c>
      <c r="F504" s="177"/>
      <c r="G504" s="178">
        <v>2916.4</v>
      </c>
    </row>
    <row r="505" spans="1:7" ht="38.25">
      <c r="A505" s="171">
        <f t="shared" si="7"/>
        <v>490</v>
      </c>
      <c r="B505" s="172" t="s">
        <v>465</v>
      </c>
      <c r="C505" s="177" t="s">
        <v>676</v>
      </c>
      <c r="D505" s="177" t="s">
        <v>733</v>
      </c>
      <c r="E505" s="177" t="s">
        <v>466</v>
      </c>
      <c r="F505" s="177"/>
      <c r="G505" s="178">
        <v>2916.4</v>
      </c>
    </row>
    <row r="506" spans="1:7" ht="89.25">
      <c r="A506" s="171">
        <f t="shared" si="7"/>
        <v>491</v>
      </c>
      <c r="B506" s="173" t="s">
        <v>467</v>
      </c>
      <c r="C506" s="177" t="s">
        <v>676</v>
      </c>
      <c r="D506" s="177" t="s">
        <v>733</v>
      </c>
      <c r="E506" s="177" t="s">
        <v>468</v>
      </c>
      <c r="F506" s="177"/>
      <c r="G506" s="178">
        <v>1795.2</v>
      </c>
    </row>
    <row r="507" spans="1:7" ht="25.5">
      <c r="A507" s="171">
        <f t="shared" si="7"/>
        <v>492</v>
      </c>
      <c r="B507" s="172" t="s">
        <v>935</v>
      </c>
      <c r="C507" s="177" t="s">
        <v>676</v>
      </c>
      <c r="D507" s="177" t="s">
        <v>733</v>
      </c>
      <c r="E507" s="177" t="s">
        <v>468</v>
      </c>
      <c r="F507" s="177" t="s">
        <v>936</v>
      </c>
      <c r="G507" s="178">
        <v>156.6</v>
      </c>
    </row>
    <row r="508" spans="1:7" ht="38.25">
      <c r="A508" s="171">
        <f t="shared" si="7"/>
        <v>493</v>
      </c>
      <c r="B508" s="172" t="s">
        <v>160</v>
      </c>
      <c r="C508" s="177" t="s">
        <v>676</v>
      </c>
      <c r="D508" s="177" t="s">
        <v>733</v>
      </c>
      <c r="E508" s="177" t="s">
        <v>468</v>
      </c>
      <c r="F508" s="177" t="s">
        <v>937</v>
      </c>
      <c r="G508" s="178">
        <v>156.6</v>
      </c>
    </row>
    <row r="509" spans="1:7" ht="38.25">
      <c r="A509" s="171">
        <f t="shared" si="7"/>
        <v>494</v>
      </c>
      <c r="B509" s="172" t="s">
        <v>931</v>
      </c>
      <c r="C509" s="177" t="s">
        <v>676</v>
      </c>
      <c r="D509" s="177" t="s">
        <v>733</v>
      </c>
      <c r="E509" s="177" t="s">
        <v>468</v>
      </c>
      <c r="F509" s="177" t="s">
        <v>658</v>
      </c>
      <c r="G509" s="178">
        <v>1638.6</v>
      </c>
    </row>
    <row r="510" spans="1:7" ht="12.75">
      <c r="A510" s="171">
        <f t="shared" si="7"/>
        <v>495</v>
      </c>
      <c r="B510" s="172" t="s">
        <v>659</v>
      </c>
      <c r="C510" s="177" t="s">
        <v>676</v>
      </c>
      <c r="D510" s="177" t="s">
        <v>733</v>
      </c>
      <c r="E510" s="177" t="s">
        <v>468</v>
      </c>
      <c r="F510" s="177" t="s">
        <v>660</v>
      </c>
      <c r="G510" s="178">
        <v>1638.6</v>
      </c>
    </row>
    <row r="511" spans="1:7" ht="127.5">
      <c r="A511" s="171">
        <f t="shared" si="7"/>
        <v>496</v>
      </c>
      <c r="B511" s="173" t="s">
        <v>469</v>
      </c>
      <c r="C511" s="177" t="s">
        <v>676</v>
      </c>
      <c r="D511" s="177" t="s">
        <v>733</v>
      </c>
      <c r="E511" s="177" t="s">
        <v>470</v>
      </c>
      <c r="F511" s="177"/>
      <c r="G511" s="178">
        <v>671.5</v>
      </c>
    </row>
    <row r="512" spans="1:7" ht="25.5">
      <c r="A512" s="171">
        <f t="shared" si="7"/>
        <v>497</v>
      </c>
      <c r="B512" s="172" t="s">
        <v>935</v>
      </c>
      <c r="C512" s="177" t="s">
        <v>676</v>
      </c>
      <c r="D512" s="177" t="s">
        <v>733</v>
      </c>
      <c r="E512" s="177" t="s">
        <v>470</v>
      </c>
      <c r="F512" s="177" t="s">
        <v>936</v>
      </c>
      <c r="G512" s="178">
        <v>671.5</v>
      </c>
    </row>
    <row r="513" spans="1:7" ht="38.25">
      <c r="A513" s="171">
        <f t="shared" si="7"/>
        <v>498</v>
      </c>
      <c r="B513" s="172" t="s">
        <v>160</v>
      </c>
      <c r="C513" s="177" t="s">
        <v>676</v>
      </c>
      <c r="D513" s="177" t="s">
        <v>733</v>
      </c>
      <c r="E513" s="177" t="s">
        <v>470</v>
      </c>
      <c r="F513" s="177" t="s">
        <v>937</v>
      </c>
      <c r="G513" s="178">
        <v>671.5</v>
      </c>
    </row>
    <row r="514" spans="1:7" ht="76.5">
      <c r="A514" s="171">
        <f t="shared" si="7"/>
        <v>499</v>
      </c>
      <c r="B514" s="172" t="s">
        <v>471</v>
      </c>
      <c r="C514" s="177" t="s">
        <v>676</v>
      </c>
      <c r="D514" s="177" t="s">
        <v>733</v>
      </c>
      <c r="E514" s="177" t="s">
        <v>472</v>
      </c>
      <c r="F514" s="177"/>
      <c r="G514" s="178">
        <v>80</v>
      </c>
    </row>
    <row r="515" spans="1:7" ht="25.5">
      <c r="A515" s="171">
        <f t="shared" si="7"/>
        <v>500</v>
      </c>
      <c r="B515" s="172" t="s">
        <v>935</v>
      </c>
      <c r="C515" s="177" t="s">
        <v>676</v>
      </c>
      <c r="D515" s="177" t="s">
        <v>733</v>
      </c>
      <c r="E515" s="177" t="s">
        <v>472</v>
      </c>
      <c r="F515" s="177" t="s">
        <v>936</v>
      </c>
      <c r="G515" s="178">
        <v>80</v>
      </c>
    </row>
    <row r="516" spans="1:7" ht="38.25">
      <c r="A516" s="171">
        <f t="shared" si="7"/>
        <v>501</v>
      </c>
      <c r="B516" s="172" t="s">
        <v>160</v>
      </c>
      <c r="C516" s="177" t="s">
        <v>676</v>
      </c>
      <c r="D516" s="177" t="s">
        <v>733</v>
      </c>
      <c r="E516" s="177" t="s">
        <v>472</v>
      </c>
      <c r="F516" s="177" t="s">
        <v>937</v>
      </c>
      <c r="G516" s="178">
        <v>80</v>
      </c>
    </row>
    <row r="517" spans="1:7" ht="114.75">
      <c r="A517" s="171">
        <f t="shared" si="7"/>
        <v>502</v>
      </c>
      <c r="B517" s="173" t="s">
        <v>473</v>
      </c>
      <c r="C517" s="177" t="s">
        <v>676</v>
      </c>
      <c r="D517" s="177" t="s">
        <v>733</v>
      </c>
      <c r="E517" s="177" t="s">
        <v>474</v>
      </c>
      <c r="F517" s="177"/>
      <c r="G517" s="178">
        <v>1.8</v>
      </c>
    </row>
    <row r="518" spans="1:7" ht="25.5">
      <c r="A518" s="171">
        <f t="shared" si="7"/>
        <v>503</v>
      </c>
      <c r="B518" s="172" t="s">
        <v>935</v>
      </c>
      <c r="C518" s="177" t="s">
        <v>676</v>
      </c>
      <c r="D518" s="177" t="s">
        <v>733</v>
      </c>
      <c r="E518" s="177" t="s">
        <v>474</v>
      </c>
      <c r="F518" s="177" t="s">
        <v>936</v>
      </c>
      <c r="G518" s="178">
        <v>0.2</v>
      </c>
    </row>
    <row r="519" spans="1:7" ht="38.25">
      <c r="A519" s="171">
        <f t="shared" si="7"/>
        <v>504</v>
      </c>
      <c r="B519" s="172" t="s">
        <v>160</v>
      </c>
      <c r="C519" s="177" t="s">
        <v>676</v>
      </c>
      <c r="D519" s="177" t="s">
        <v>733</v>
      </c>
      <c r="E519" s="177" t="s">
        <v>474</v>
      </c>
      <c r="F519" s="177" t="s">
        <v>937</v>
      </c>
      <c r="G519" s="178">
        <v>0.2</v>
      </c>
    </row>
    <row r="520" spans="1:7" ht="38.25">
      <c r="A520" s="171">
        <f t="shared" si="7"/>
        <v>505</v>
      </c>
      <c r="B520" s="172" t="s">
        <v>931</v>
      </c>
      <c r="C520" s="177" t="s">
        <v>676</v>
      </c>
      <c r="D520" s="177" t="s">
        <v>733</v>
      </c>
      <c r="E520" s="177" t="s">
        <v>474</v>
      </c>
      <c r="F520" s="177" t="s">
        <v>658</v>
      </c>
      <c r="G520" s="178">
        <v>1.6</v>
      </c>
    </row>
    <row r="521" spans="1:7" ht="12.75">
      <c r="A521" s="171">
        <f t="shared" si="7"/>
        <v>506</v>
      </c>
      <c r="B521" s="172" t="s">
        <v>659</v>
      </c>
      <c r="C521" s="177" t="s">
        <v>676</v>
      </c>
      <c r="D521" s="177" t="s">
        <v>733</v>
      </c>
      <c r="E521" s="177" t="s">
        <v>474</v>
      </c>
      <c r="F521" s="177" t="s">
        <v>660</v>
      </c>
      <c r="G521" s="178">
        <v>1.6</v>
      </c>
    </row>
    <row r="522" spans="1:7" ht="153">
      <c r="A522" s="171">
        <f t="shared" si="7"/>
        <v>507</v>
      </c>
      <c r="B522" s="173" t="s">
        <v>475</v>
      </c>
      <c r="C522" s="177" t="s">
        <v>676</v>
      </c>
      <c r="D522" s="177" t="s">
        <v>733</v>
      </c>
      <c r="E522" s="177" t="s">
        <v>476</v>
      </c>
      <c r="F522" s="177"/>
      <c r="G522" s="178">
        <v>167.9</v>
      </c>
    </row>
    <row r="523" spans="1:7" ht="25.5">
      <c r="A523" s="171">
        <f t="shared" si="7"/>
        <v>508</v>
      </c>
      <c r="B523" s="172" t="s">
        <v>935</v>
      </c>
      <c r="C523" s="177" t="s">
        <v>676</v>
      </c>
      <c r="D523" s="177" t="s">
        <v>733</v>
      </c>
      <c r="E523" s="177" t="s">
        <v>476</v>
      </c>
      <c r="F523" s="177" t="s">
        <v>936</v>
      </c>
      <c r="G523" s="178">
        <v>167.9</v>
      </c>
    </row>
    <row r="524" spans="1:7" ht="38.25">
      <c r="A524" s="171">
        <f t="shared" si="7"/>
        <v>509</v>
      </c>
      <c r="B524" s="172" t="s">
        <v>160</v>
      </c>
      <c r="C524" s="177" t="s">
        <v>676</v>
      </c>
      <c r="D524" s="177" t="s">
        <v>733</v>
      </c>
      <c r="E524" s="177" t="s">
        <v>476</v>
      </c>
      <c r="F524" s="177" t="s">
        <v>937</v>
      </c>
      <c r="G524" s="178">
        <v>167.9</v>
      </c>
    </row>
    <row r="525" spans="1:7" ht="89.25">
      <c r="A525" s="171">
        <f t="shared" si="7"/>
        <v>510</v>
      </c>
      <c r="B525" s="173" t="s">
        <v>477</v>
      </c>
      <c r="C525" s="177" t="s">
        <v>676</v>
      </c>
      <c r="D525" s="177" t="s">
        <v>733</v>
      </c>
      <c r="E525" s="177" t="s">
        <v>478</v>
      </c>
      <c r="F525" s="177"/>
      <c r="G525" s="178">
        <v>200</v>
      </c>
    </row>
    <row r="526" spans="1:7" ht="25.5">
      <c r="A526" s="171">
        <f t="shared" si="7"/>
        <v>511</v>
      </c>
      <c r="B526" s="172" t="s">
        <v>935</v>
      </c>
      <c r="C526" s="177" t="s">
        <v>676</v>
      </c>
      <c r="D526" s="177" t="s">
        <v>733</v>
      </c>
      <c r="E526" s="177" t="s">
        <v>478</v>
      </c>
      <c r="F526" s="177" t="s">
        <v>936</v>
      </c>
      <c r="G526" s="178">
        <v>200</v>
      </c>
    </row>
    <row r="527" spans="1:7" ht="38.25">
      <c r="A527" s="171">
        <f t="shared" si="7"/>
        <v>512</v>
      </c>
      <c r="B527" s="172" t="s">
        <v>160</v>
      </c>
      <c r="C527" s="177" t="s">
        <v>676</v>
      </c>
      <c r="D527" s="177" t="s">
        <v>733</v>
      </c>
      <c r="E527" s="177" t="s">
        <v>478</v>
      </c>
      <c r="F527" s="177" t="s">
        <v>937</v>
      </c>
      <c r="G527" s="178">
        <v>200</v>
      </c>
    </row>
    <row r="528" spans="1:7" ht="12.75">
      <c r="A528" s="171">
        <f t="shared" si="7"/>
        <v>513</v>
      </c>
      <c r="B528" s="172" t="s">
        <v>734</v>
      </c>
      <c r="C528" s="177" t="s">
        <v>676</v>
      </c>
      <c r="D528" s="177" t="s">
        <v>735</v>
      </c>
      <c r="E528" s="177"/>
      <c r="F528" s="177"/>
      <c r="G528" s="178">
        <v>17046.8</v>
      </c>
    </row>
    <row r="529" spans="1:7" ht="25.5">
      <c r="A529" s="171">
        <f t="shared" si="7"/>
        <v>514</v>
      </c>
      <c r="B529" s="172" t="s">
        <v>440</v>
      </c>
      <c r="C529" s="177" t="s">
        <v>676</v>
      </c>
      <c r="D529" s="177" t="s">
        <v>735</v>
      </c>
      <c r="E529" s="177" t="s">
        <v>441</v>
      </c>
      <c r="F529" s="177"/>
      <c r="G529" s="178">
        <v>17046.8</v>
      </c>
    </row>
    <row r="530" spans="1:7" ht="25.5">
      <c r="A530" s="171">
        <f aca="true" t="shared" si="8" ref="A530:A593">A529+1</f>
        <v>515</v>
      </c>
      <c r="B530" s="172" t="s">
        <v>442</v>
      </c>
      <c r="C530" s="177" t="s">
        <v>676</v>
      </c>
      <c r="D530" s="177" t="s">
        <v>735</v>
      </c>
      <c r="E530" s="177" t="s">
        <v>443</v>
      </c>
      <c r="F530" s="177"/>
      <c r="G530" s="178">
        <v>145</v>
      </c>
    </row>
    <row r="531" spans="1:7" ht="102">
      <c r="A531" s="171">
        <f t="shared" si="8"/>
        <v>516</v>
      </c>
      <c r="B531" s="173" t="s">
        <v>444</v>
      </c>
      <c r="C531" s="177" t="s">
        <v>676</v>
      </c>
      <c r="D531" s="177" t="s">
        <v>735</v>
      </c>
      <c r="E531" s="177" t="s">
        <v>445</v>
      </c>
      <c r="F531" s="177"/>
      <c r="G531" s="178">
        <v>145</v>
      </c>
    </row>
    <row r="532" spans="1:7" ht="76.5">
      <c r="A532" s="171">
        <f t="shared" si="8"/>
        <v>517</v>
      </c>
      <c r="B532" s="172" t="s">
        <v>583</v>
      </c>
      <c r="C532" s="177" t="s">
        <v>676</v>
      </c>
      <c r="D532" s="177" t="s">
        <v>735</v>
      </c>
      <c r="E532" s="177" t="s">
        <v>445</v>
      </c>
      <c r="F532" s="177" t="s">
        <v>584</v>
      </c>
      <c r="G532" s="178">
        <v>145</v>
      </c>
    </row>
    <row r="533" spans="1:7" ht="25.5">
      <c r="A533" s="171">
        <f t="shared" si="8"/>
        <v>518</v>
      </c>
      <c r="B533" s="172" t="s">
        <v>1069</v>
      </c>
      <c r="C533" s="177" t="s">
        <v>676</v>
      </c>
      <c r="D533" s="177" t="s">
        <v>735</v>
      </c>
      <c r="E533" s="177" t="s">
        <v>445</v>
      </c>
      <c r="F533" s="177" t="s">
        <v>338</v>
      </c>
      <c r="G533" s="178">
        <v>145</v>
      </c>
    </row>
    <row r="534" spans="1:7" ht="38.25">
      <c r="A534" s="171">
        <f t="shared" si="8"/>
        <v>519</v>
      </c>
      <c r="B534" s="172" t="s">
        <v>479</v>
      </c>
      <c r="C534" s="177" t="s">
        <v>676</v>
      </c>
      <c r="D534" s="177" t="s">
        <v>735</v>
      </c>
      <c r="E534" s="177" t="s">
        <v>480</v>
      </c>
      <c r="F534" s="177"/>
      <c r="G534" s="178">
        <v>16901.8</v>
      </c>
    </row>
    <row r="535" spans="1:7" ht="76.5">
      <c r="A535" s="171">
        <f t="shared" si="8"/>
        <v>520</v>
      </c>
      <c r="B535" s="172" t="s">
        <v>481</v>
      </c>
      <c r="C535" s="177" t="s">
        <v>676</v>
      </c>
      <c r="D535" s="177" t="s">
        <v>735</v>
      </c>
      <c r="E535" s="177" t="s">
        <v>482</v>
      </c>
      <c r="F535" s="177"/>
      <c r="G535" s="178">
        <v>13732.4</v>
      </c>
    </row>
    <row r="536" spans="1:7" ht="76.5">
      <c r="A536" s="171">
        <f t="shared" si="8"/>
        <v>521</v>
      </c>
      <c r="B536" s="172" t="s">
        <v>583</v>
      </c>
      <c r="C536" s="177" t="s">
        <v>676</v>
      </c>
      <c r="D536" s="177" t="s">
        <v>735</v>
      </c>
      <c r="E536" s="177" t="s">
        <v>482</v>
      </c>
      <c r="F536" s="177" t="s">
        <v>584</v>
      </c>
      <c r="G536" s="178">
        <v>12131.2</v>
      </c>
    </row>
    <row r="537" spans="1:7" ht="25.5">
      <c r="A537" s="171">
        <f t="shared" si="8"/>
        <v>522</v>
      </c>
      <c r="B537" s="172" t="s">
        <v>1069</v>
      </c>
      <c r="C537" s="177" t="s">
        <v>676</v>
      </c>
      <c r="D537" s="177" t="s">
        <v>735</v>
      </c>
      <c r="E537" s="177" t="s">
        <v>482</v>
      </c>
      <c r="F537" s="177" t="s">
        <v>338</v>
      </c>
      <c r="G537" s="178">
        <v>12131.2</v>
      </c>
    </row>
    <row r="538" spans="1:7" ht="25.5">
      <c r="A538" s="171">
        <f t="shared" si="8"/>
        <v>523</v>
      </c>
      <c r="B538" s="172" t="s">
        <v>935</v>
      </c>
      <c r="C538" s="177" t="s">
        <v>676</v>
      </c>
      <c r="D538" s="177" t="s">
        <v>735</v>
      </c>
      <c r="E538" s="177" t="s">
        <v>482</v>
      </c>
      <c r="F538" s="177" t="s">
        <v>936</v>
      </c>
      <c r="G538" s="178">
        <v>1596.2</v>
      </c>
    </row>
    <row r="539" spans="1:7" ht="38.25">
      <c r="A539" s="171">
        <f t="shared" si="8"/>
        <v>524</v>
      </c>
      <c r="B539" s="172" t="s">
        <v>160</v>
      </c>
      <c r="C539" s="177" t="s">
        <v>676</v>
      </c>
      <c r="D539" s="177" t="s">
        <v>735</v>
      </c>
      <c r="E539" s="177" t="s">
        <v>482</v>
      </c>
      <c r="F539" s="177" t="s">
        <v>937</v>
      </c>
      <c r="G539" s="178">
        <v>1596.2</v>
      </c>
    </row>
    <row r="540" spans="1:7" ht="12.75">
      <c r="A540" s="171">
        <f t="shared" si="8"/>
        <v>525</v>
      </c>
      <c r="B540" s="172" t="s">
        <v>968</v>
      </c>
      <c r="C540" s="177" t="s">
        <v>676</v>
      </c>
      <c r="D540" s="177" t="s">
        <v>735</v>
      </c>
      <c r="E540" s="177" t="s">
        <v>482</v>
      </c>
      <c r="F540" s="177" t="s">
        <v>969</v>
      </c>
      <c r="G540" s="178">
        <v>5</v>
      </c>
    </row>
    <row r="541" spans="1:7" ht="12.75">
      <c r="A541" s="171">
        <f t="shared" si="8"/>
        <v>526</v>
      </c>
      <c r="B541" s="172" t="s">
        <v>970</v>
      </c>
      <c r="C541" s="177" t="s">
        <v>676</v>
      </c>
      <c r="D541" s="177" t="s">
        <v>735</v>
      </c>
      <c r="E541" s="177" t="s">
        <v>482</v>
      </c>
      <c r="F541" s="177" t="s">
        <v>971</v>
      </c>
      <c r="G541" s="178">
        <v>5</v>
      </c>
    </row>
    <row r="542" spans="1:7" ht="89.25">
      <c r="A542" s="171">
        <f t="shared" si="8"/>
        <v>527</v>
      </c>
      <c r="B542" s="172" t="s">
        <v>483</v>
      </c>
      <c r="C542" s="177" t="s">
        <v>676</v>
      </c>
      <c r="D542" s="177" t="s">
        <v>735</v>
      </c>
      <c r="E542" s="177" t="s">
        <v>484</v>
      </c>
      <c r="F542" s="177"/>
      <c r="G542" s="178">
        <v>3169.4</v>
      </c>
    </row>
    <row r="543" spans="1:7" ht="76.5">
      <c r="A543" s="171">
        <f t="shared" si="8"/>
        <v>528</v>
      </c>
      <c r="B543" s="172" t="s">
        <v>583</v>
      </c>
      <c r="C543" s="177" t="s">
        <v>676</v>
      </c>
      <c r="D543" s="177" t="s">
        <v>735</v>
      </c>
      <c r="E543" s="177" t="s">
        <v>484</v>
      </c>
      <c r="F543" s="177" t="s">
        <v>584</v>
      </c>
      <c r="G543" s="178">
        <v>3009.3</v>
      </c>
    </row>
    <row r="544" spans="1:7" ht="25.5">
      <c r="A544" s="171">
        <f t="shared" si="8"/>
        <v>529</v>
      </c>
      <c r="B544" s="172" t="s">
        <v>1069</v>
      </c>
      <c r="C544" s="177" t="s">
        <v>676</v>
      </c>
      <c r="D544" s="177" t="s">
        <v>735</v>
      </c>
      <c r="E544" s="177" t="s">
        <v>484</v>
      </c>
      <c r="F544" s="177" t="s">
        <v>338</v>
      </c>
      <c r="G544" s="178">
        <v>3009.3</v>
      </c>
    </row>
    <row r="545" spans="1:7" ht="25.5">
      <c r="A545" s="171">
        <f t="shared" si="8"/>
        <v>530</v>
      </c>
      <c r="B545" s="172" t="s">
        <v>935</v>
      </c>
      <c r="C545" s="177" t="s">
        <v>676</v>
      </c>
      <c r="D545" s="177" t="s">
        <v>735</v>
      </c>
      <c r="E545" s="177" t="s">
        <v>484</v>
      </c>
      <c r="F545" s="177" t="s">
        <v>936</v>
      </c>
      <c r="G545" s="178">
        <v>153.7</v>
      </c>
    </row>
    <row r="546" spans="1:7" ht="38.25">
      <c r="A546" s="171">
        <f t="shared" si="8"/>
        <v>531</v>
      </c>
      <c r="B546" s="172" t="s">
        <v>160</v>
      </c>
      <c r="C546" s="177" t="s">
        <v>676</v>
      </c>
      <c r="D546" s="177" t="s">
        <v>735</v>
      </c>
      <c r="E546" s="177" t="s">
        <v>484</v>
      </c>
      <c r="F546" s="177" t="s">
        <v>937</v>
      </c>
      <c r="G546" s="178">
        <v>153.7</v>
      </c>
    </row>
    <row r="547" spans="1:7" ht="12.75">
      <c r="A547" s="171">
        <f t="shared" si="8"/>
        <v>532</v>
      </c>
      <c r="B547" s="172" t="s">
        <v>968</v>
      </c>
      <c r="C547" s="177" t="s">
        <v>676</v>
      </c>
      <c r="D547" s="177" t="s">
        <v>735</v>
      </c>
      <c r="E547" s="177" t="s">
        <v>484</v>
      </c>
      <c r="F547" s="177" t="s">
        <v>969</v>
      </c>
      <c r="G547" s="178">
        <v>6.4</v>
      </c>
    </row>
    <row r="548" spans="1:7" ht="12.75">
      <c r="A548" s="171">
        <f t="shared" si="8"/>
        <v>533</v>
      </c>
      <c r="B548" s="172" t="s">
        <v>970</v>
      </c>
      <c r="C548" s="177" t="s">
        <v>676</v>
      </c>
      <c r="D548" s="177" t="s">
        <v>735</v>
      </c>
      <c r="E548" s="177" t="s">
        <v>484</v>
      </c>
      <c r="F548" s="177" t="s">
        <v>971</v>
      </c>
      <c r="G548" s="178">
        <v>6.4</v>
      </c>
    </row>
    <row r="549" spans="1:7" ht="12.75">
      <c r="A549" s="171">
        <f t="shared" si="8"/>
        <v>534</v>
      </c>
      <c r="B549" s="172" t="s">
        <v>409</v>
      </c>
      <c r="C549" s="177" t="s">
        <v>676</v>
      </c>
      <c r="D549" s="177" t="s">
        <v>750</v>
      </c>
      <c r="E549" s="177"/>
      <c r="F549" s="177"/>
      <c r="G549" s="178">
        <v>23799.6</v>
      </c>
    </row>
    <row r="550" spans="1:7" ht="12.75">
      <c r="A550" s="171">
        <f t="shared" si="8"/>
        <v>535</v>
      </c>
      <c r="B550" s="172" t="s">
        <v>755</v>
      </c>
      <c r="C550" s="177" t="s">
        <v>676</v>
      </c>
      <c r="D550" s="177" t="s">
        <v>756</v>
      </c>
      <c r="E550" s="177"/>
      <c r="F550" s="177"/>
      <c r="G550" s="178">
        <v>23101.1</v>
      </c>
    </row>
    <row r="551" spans="1:7" ht="25.5">
      <c r="A551" s="171">
        <f t="shared" si="8"/>
        <v>536</v>
      </c>
      <c r="B551" s="172" t="s">
        <v>440</v>
      </c>
      <c r="C551" s="177" t="s">
        <v>676</v>
      </c>
      <c r="D551" s="177" t="s">
        <v>756</v>
      </c>
      <c r="E551" s="177" t="s">
        <v>441</v>
      </c>
      <c r="F551" s="177"/>
      <c r="G551" s="178">
        <v>23101.1</v>
      </c>
    </row>
    <row r="552" spans="1:7" ht="25.5">
      <c r="A552" s="171">
        <f t="shared" si="8"/>
        <v>537</v>
      </c>
      <c r="B552" s="172" t="s">
        <v>442</v>
      </c>
      <c r="C552" s="177" t="s">
        <v>676</v>
      </c>
      <c r="D552" s="177" t="s">
        <v>756</v>
      </c>
      <c r="E552" s="177" t="s">
        <v>443</v>
      </c>
      <c r="F552" s="177"/>
      <c r="G552" s="178">
        <v>23101.1</v>
      </c>
    </row>
    <row r="553" spans="1:7" ht="165.75">
      <c r="A553" s="171">
        <f t="shared" si="8"/>
        <v>538</v>
      </c>
      <c r="B553" s="173" t="s">
        <v>485</v>
      </c>
      <c r="C553" s="177" t="s">
        <v>676</v>
      </c>
      <c r="D553" s="177" t="s">
        <v>756</v>
      </c>
      <c r="E553" s="177" t="s">
        <v>486</v>
      </c>
      <c r="F553" s="177"/>
      <c r="G553" s="178">
        <v>46.2</v>
      </c>
    </row>
    <row r="554" spans="1:7" ht="25.5">
      <c r="A554" s="171">
        <f t="shared" si="8"/>
        <v>539</v>
      </c>
      <c r="B554" s="172" t="s">
        <v>935</v>
      </c>
      <c r="C554" s="177" t="s">
        <v>676</v>
      </c>
      <c r="D554" s="177" t="s">
        <v>756</v>
      </c>
      <c r="E554" s="177" t="s">
        <v>486</v>
      </c>
      <c r="F554" s="177" t="s">
        <v>936</v>
      </c>
      <c r="G554" s="178">
        <v>13.5</v>
      </c>
    </row>
    <row r="555" spans="1:7" ht="38.25">
      <c r="A555" s="171">
        <f t="shared" si="8"/>
        <v>540</v>
      </c>
      <c r="B555" s="172" t="s">
        <v>160</v>
      </c>
      <c r="C555" s="177" t="s">
        <v>676</v>
      </c>
      <c r="D555" s="177" t="s">
        <v>756</v>
      </c>
      <c r="E555" s="177" t="s">
        <v>486</v>
      </c>
      <c r="F555" s="177" t="s">
        <v>937</v>
      </c>
      <c r="G555" s="178">
        <v>13.5</v>
      </c>
    </row>
    <row r="556" spans="1:7" ht="38.25">
      <c r="A556" s="171">
        <f t="shared" si="8"/>
        <v>541</v>
      </c>
      <c r="B556" s="172" t="s">
        <v>931</v>
      </c>
      <c r="C556" s="177" t="s">
        <v>676</v>
      </c>
      <c r="D556" s="177" t="s">
        <v>756</v>
      </c>
      <c r="E556" s="177" t="s">
        <v>486</v>
      </c>
      <c r="F556" s="177" t="s">
        <v>658</v>
      </c>
      <c r="G556" s="178">
        <v>32.7</v>
      </c>
    </row>
    <row r="557" spans="1:7" ht="12.75">
      <c r="A557" s="171">
        <f t="shared" si="8"/>
        <v>542</v>
      </c>
      <c r="B557" s="172" t="s">
        <v>659</v>
      </c>
      <c r="C557" s="177" t="s">
        <v>676</v>
      </c>
      <c r="D557" s="177" t="s">
        <v>756</v>
      </c>
      <c r="E557" s="177" t="s">
        <v>486</v>
      </c>
      <c r="F557" s="177" t="s">
        <v>660</v>
      </c>
      <c r="G557" s="178">
        <v>32.7</v>
      </c>
    </row>
    <row r="558" spans="1:7" ht="102">
      <c r="A558" s="171">
        <f t="shared" si="8"/>
        <v>543</v>
      </c>
      <c r="B558" s="173" t="s">
        <v>487</v>
      </c>
      <c r="C558" s="177" t="s">
        <v>676</v>
      </c>
      <c r="D558" s="177" t="s">
        <v>756</v>
      </c>
      <c r="E558" s="177" t="s">
        <v>488</v>
      </c>
      <c r="F558" s="177"/>
      <c r="G558" s="178">
        <v>23054.9</v>
      </c>
    </row>
    <row r="559" spans="1:7" ht="25.5">
      <c r="A559" s="171">
        <f t="shared" si="8"/>
        <v>544</v>
      </c>
      <c r="B559" s="172" t="s">
        <v>935</v>
      </c>
      <c r="C559" s="177" t="s">
        <v>676</v>
      </c>
      <c r="D559" s="177" t="s">
        <v>756</v>
      </c>
      <c r="E559" s="177" t="s">
        <v>488</v>
      </c>
      <c r="F559" s="177" t="s">
        <v>936</v>
      </c>
      <c r="G559" s="178">
        <v>938.7</v>
      </c>
    </row>
    <row r="560" spans="1:7" ht="38.25">
      <c r="A560" s="171">
        <f t="shared" si="8"/>
        <v>545</v>
      </c>
      <c r="B560" s="172" t="s">
        <v>160</v>
      </c>
      <c r="C560" s="177" t="s">
        <v>676</v>
      </c>
      <c r="D560" s="177" t="s">
        <v>756</v>
      </c>
      <c r="E560" s="177" t="s">
        <v>488</v>
      </c>
      <c r="F560" s="177" t="s">
        <v>937</v>
      </c>
      <c r="G560" s="178">
        <v>938.7</v>
      </c>
    </row>
    <row r="561" spans="1:7" ht="38.25">
      <c r="A561" s="171">
        <f t="shared" si="8"/>
        <v>546</v>
      </c>
      <c r="B561" s="172" t="s">
        <v>931</v>
      </c>
      <c r="C561" s="177" t="s">
        <v>676</v>
      </c>
      <c r="D561" s="177" t="s">
        <v>756</v>
      </c>
      <c r="E561" s="177" t="s">
        <v>488</v>
      </c>
      <c r="F561" s="177" t="s">
        <v>658</v>
      </c>
      <c r="G561" s="178">
        <v>22116.2</v>
      </c>
    </row>
    <row r="562" spans="1:7" ht="12.75">
      <c r="A562" s="171">
        <f t="shared" si="8"/>
        <v>547</v>
      </c>
      <c r="B562" s="172" t="s">
        <v>659</v>
      </c>
      <c r="C562" s="177" t="s">
        <v>676</v>
      </c>
      <c r="D562" s="177" t="s">
        <v>756</v>
      </c>
      <c r="E562" s="177" t="s">
        <v>488</v>
      </c>
      <c r="F562" s="177" t="s">
        <v>660</v>
      </c>
      <c r="G562" s="178">
        <v>22116.2</v>
      </c>
    </row>
    <row r="563" spans="1:7" ht="12.75">
      <c r="A563" s="171">
        <f t="shared" si="8"/>
        <v>548</v>
      </c>
      <c r="B563" s="172" t="s">
        <v>757</v>
      </c>
      <c r="C563" s="177" t="s">
        <v>676</v>
      </c>
      <c r="D563" s="177" t="s">
        <v>758</v>
      </c>
      <c r="E563" s="177"/>
      <c r="F563" s="177"/>
      <c r="G563" s="178">
        <v>698.5</v>
      </c>
    </row>
    <row r="564" spans="1:7" ht="25.5">
      <c r="A564" s="171">
        <f t="shared" si="8"/>
        <v>549</v>
      </c>
      <c r="B564" s="172" t="s">
        <v>440</v>
      </c>
      <c r="C564" s="177" t="s">
        <v>676</v>
      </c>
      <c r="D564" s="177" t="s">
        <v>758</v>
      </c>
      <c r="E564" s="177" t="s">
        <v>441</v>
      </c>
      <c r="F564" s="177"/>
      <c r="G564" s="178">
        <v>698.5</v>
      </c>
    </row>
    <row r="565" spans="1:7" ht="25.5">
      <c r="A565" s="171">
        <f t="shared" si="8"/>
        <v>550</v>
      </c>
      <c r="B565" s="172" t="s">
        <v>442</v>
      </c>
      <c r="C565" s="177" t="s">
        <v>676</v>
      </c>
      <c r="D565" s="177" t="s">
        <v>758</v>
      </c>
      <c r="E565" s="177" t="s">
        <v>443</v>
      </c>
      <c r="F565" s="177"/>
      <c r="G565" s="178">
        <v>698.5</v>
      </c>
    </row>
    <row r="566" spans="1:7" ht="114.75">
      <c r="A566" s="171">
        <f t="shared" si="8"/>
        <v>551</v>
      </c>
      <c r="B566" s="173" t="s">
        <v>489</v>
      </c>
      <c r="C566" s="177" t="s">
        <v>676</v>
      </c>
      <c r="D566" s="177" t="s">
        <v>758</v>
      </c>
      <c r="E566" s="177" t="s">
        <v>490</v>
      </c>
      <c r="F566" s="177"/>
      <c r="G566" s="178">
        <v>698.5</v>
      </c>
    </row>
    <row r="567" spans="1:7" ht="25.5">
      <c r="A567" s="171">
        <f t="shared" si="8"/>
        <v>552</v>
      </c>
      <c r="B567" s="172" t="s">
        <v>935</v>
      </c>
      <c r="C567" s="177" t="s">
        <v>676</v>
      </c>
      <c r="D567" s="177" t="s">
        <v>758</v>
      </c>
      <c r="E567" s="177" t="s">
        <v>490</v>
      </c>
      <c r="F567" s="177" t="s">
        <v>936</v>
      </c>
      <c r="G567" s="178">
        <v>10</v>
      </c>
    </row>
    <row r="568" spans="1:7" ht="38.25">
      <c r="A568" s="171">
        <f t="shared" si="8"/>
        <v>553</v>
      </c>
      <c r="B568" s="172" t="s">
        <v>160</v>
      </c>
      <c r="C568" s="177" t="s">
        <v>676</v>
      </c>
      <c r="D568" s="177" t="s">
        <v>758</v>
      </c>
      <c r="E568" s="177" t="s">
        <v>490</v>
      </c>
      <c r="F568" s="177" t="s">
        <v>937</v>
      </c>
      <c r="G568" s="178">
        <v>10</v>
      </c>
    </row>
    <row r="569" spans="1:7" ht="25.5">
      <c r="A569" s="171">
        <f t="shared" si="8"/>
        <v>554</v>
      </c>
      <c r="B569" s="172" t="s">
        <v>355</v>
      </c>
      <c r="C569" s="177" t="s">
        <v>676</v>
      </c>
      <c r="D569" s="177" t="s">
        <v>758</v>
      </c>
      <c r="E569" s="177" t="s">
        <v>490</v>
      </c>
      <c r="F569" s="177" t="s">
        <v>356</v>
      </c>
      <c r="G569" s="178">
        <v>688.5</v>
      </c>
    </row>
    <row r="570" spans="1:7" ht="25.5">
      <c r="A570" s="171">
        <f t="shared" si="8"/>
        <v>555</v>
      </c>
      <c r="B570" s="172" t="s">
        <v>357</v>
      </c>
      <c r="C570" s="177" t="s">
        <v>676</v>
      </c>
      <c r="D570" s="177" t="s">
        <v>758</v>
      </c>
      <c r="E570" s="177" t="s">
        <v>490</v>
      </c>
      <c r="F570" s="177" t="s">
        <v>358</v>
      </c>
      <c r="G570" s="178">
        <v>688.5</v>
      </c>
    </row>
    <row r="571" spans="1:7" ht="12.75">
      <c r="A571" s="171">
        <f t="shared" si="8"/>
        <v>556</v>
      </c>
      <c r="B571" s="172" t="s">
        <v>885</v>
      </c>
      <c r="C571" s="177" t="s">
        <v>676</v>
      </c>
      <c r="D571" s="177" t="s">
        <v>886</v>
      </c>
      <c r="E571" s="177"/>
      <c r="F571" s="177"/>
      <c r="G571" s="178">
        <v>300</v>
      </c>
    </row>
    <row r="572" spans="1:7" ht="12.75">
      <c r="A572" s="171">
        <f t="shared" si="8"/>
        <v>557</v>
      </c>
      <c r="B572" s="172" t="s">
        <v>887</v>
      </c>
      <c r="C572" s="177" t="s">
        <v>676</v>
      </c>
      <c r="D572" s="177" t="s">
        <v>888</v>
      </c>
      <c r="E572" s="177"/>
      <c r="F572" s="177"/>
      <c r="G572" s="178">
        <v>300</v>
      </c>
    </row>
    <row r="573" spans="1:7" ht="25.5">
      <c r="A573" s="171">
        <f t="shared" si="8"/>
        <v>558</v>
      </c>
      <c r="B573" s="172" t="s">
        <v>440</v>
      </c>
      <c r="C573" s="177" t="s">
        <v>676</v>
      </c>
      <c r="D573" s="177" t="s">
        <v>888</v>
      </c>
      <c r="E573" s="177" t="s">
        <v>441</v>
      </c>
      <c r="F573" s="177"/>
      <c r="G573" s="178">
        <v>300</v>
      </c>
    </row>
    <row r="574" spans="1:7" ht="25.5">
      <c r="A574" s="171">
        <f t="shared" si="8"/>
        <v>559</v>
      </c>
      <c r="B574" s="172" t="s">
        <v>442</v>
      </c>
      <c r="C574" s="177" t="s">
        <v>676</v>
      </c>
      <c r="D574" s="177" t="s">
        <v>888</v>
      </c>
      <c r="E574" s="177" t="s">
        <v>443</v>
      </c>
      <c r="F574" s="177"/>
      <c r="G574" s="178">
        <v>300</v>
      </c>
    </row>
    <row r="575" spans="1:7" ht="102">
      <c r="A575" s="171">
        <f t="shared" si="8"/>
        <v>560</v>
      </c>
      <c r="B575" s="173" t="s">
        <v>165</v>
      </c>
      <c r="C575" s="177" t="s">
        <v>676</v>
      </c>
      <c r="D575" s="177" t="s">
        <v>888</v>
      </c>
      <c r="E575" s="177" t="s">
        <v>166</v>
      </c>
      <c r="F575" s="177"/>
      <c r="G575" s="178">
        <v>300</v>
      </c>
    </row>
    <row r="576" spans="1:7" ht="25.5">
      <c r="A576" s="171">
        <f t="shared" si="8"/>
        <v>561</v>
      </c>
      <c r="B576" s="172" t="s">
        <v>935</v>
      </c>
      <c r="C576" s="177" t="s">
        <v>676</v>
      </c>
      <c r="D576" s="177" t="s">
        <v>888</v>
      </c>
      <c r="E576" s="177" t="s">
        <v>166</v>
      </c>
      <c r="F576" s="177" t="s">
        <v>936</v>
      </c>
      <c r="G576" s="178">
        <v>300</v>
      </c>
    </row>
    <row r="577" spans="1:7" ht="38.25">
      <c r="A577" s="171">
        <f t="shared" si="8"/>
        <v>562</v>
      </c>
      <c r="B577" s="172" t="s">
        <v>160</v>
      </c>
      <c r="C577" s="177" t="s">
        <v>676</v>
      </c>
      <c r="D577" s="177" t="s">
        <v>888</v>
      </c>
      <c r="E577" s="177" t="s">
        <v>166</v>
      </c>
      <c r="F577" s="177" t="s">
        <v>937</v>
      </c>
      <c r="G577" s="178">
        <v>300</v>
      </c>
    </row>
    <row r="578" spans="1:7" ht="25.5">
      <c r="A578" s="194">
        <f t="shared" si="8"/>
        <v>563</v>
      </c>
      <c r="B578" s="192" t="s">
        <v>319</v>
      </c>
      <c r="C578" s="191" t="s">
        <v>317</v>
      </c>
      <c r="D578" s="191"/>
      <c r="E578" s="191"/>
      <c r="F578" s="191"/>
      <c r="G578" s="193">
        <v>112567.6</v>
      </c>
    </row>
    <row r="579" spans="1:7" ht="12.75">
      <c r="A579" s="171">
        <f t="shared" si="8"/>
        <v>564</v>
      </c>
      <c r="B579" s="172" t="s">
        <v>576</v>
      </c>
      <c r="C579" s="177" t="s">
        <v>317</v>
      </c>
      <c r="D579" s="177" t="s">
        <v>874</v>
      </c>
      <c r="E579" s="177"/>
      <c r="F579" s="177"/>
      <c r="G579" s="178">
        <v>6239.7</v>
      </c>
    </row>
    <row r="580" spans="1:7" ht="38.25">
      <c r="A580" s="171">
        <f t="shared" si="8"/>
        <v>565</v>
      </c>
      <c r="B580" s="172" t="s">
        <v>880</v>
      </c>
      <c r="C580" s="177" t="s">
        <v>317</v>
      </c>
      <c r="D580" s="177" t="s">
        <v>881</v>
      </c>
      <c r="E580" s="177"/>
      <c r="F580" s="177"/>
      <c r="G580" s="178">
        <v>6165.5</v>
      </c>
    </row>
    <row r="581" spans="1:7" ht="25.5">
      <c r="A581" s="171">
        <f t="shared" si="8"/>
        <v>566</v>
      </c>
      <c r="B581" s="172" t="s">
        <v>491</v>
      </c>
      <c r="C581" s="177" t="s">
        <v>317</v>
      </c>
      <c r="D581" s="177" t="s">
        <v>881</v>
      </c>
      <c r="E581" s="177" t="s">
        <v>492</v>
      </c>
      <c r="F581" s="177"/>
      <c r="G581" s="178">
        <v>6165.5</v>
      </c>
    </row>
    <row r="582" spans="1:7" ht="38.25">
      <c r="A582" s="171">
        <f t="shared" si="8"/>
        <v>567</v>
      </c>
      <c r="B582" s="172" t="s">
        <v>493</v>
      </c>
      <c r="C582" s="177" t="s">
        <v>317</v>
      </c>
      <c r="D582" s="177" t="s">
        <v>881</v>
      </c>
      <c r="E582" s="177" t="s">
        <v>494</v>
      </c>
      <c r="F582" s="177"/>
      <c r="G582" s="178">
        <v>6165.5</v>
      </c>
    </row>
    <row r="583" spans="1:7" ht="89.25">
      <c r="A583" s="171">
        <f t="shared" si="8"/>
        <v>568</v>
      </c>
      <c r="B583" s="172" t="s">
        <v>495</v>
      </c>
      <c r="C583" s="177" t="s">
        <v>317</v>
      </c>
      <c r="D583" s="177" t="s">
        <v>881</v>
      </c>
      <c r="E583" s="177" t="s">
        <v>496</v>
      </c>
      <c r="F583" s="177"/>
      <c r="G583" s="178">
        <v>6165.5</v>
      </c>
    </row>
    <row r="584" spans="1:7" ht="76.5">
      <c r="A584" s="171">
        <f t="shared" si="8"/>
        <v>569</v>
      </c>
      <c r="B584" s="172" t="s">
        <v>583</v>
      </c>
      <c r="C584" s="177" t="s">
        <v>317</v>
      </c>
      <c r="D584" s="177" t="s">
        <v>881</v>
      </c>
      <c r="E584" s="177" t="s">
        <v>496</v>
      </c>
      <c r="F584" s="177" t="s">
        <v>584</v>
      </c>
      <c r="G584" s="178">
        <v>4758</v>
      </c>
    </row>
    <row r="585" spans="1:7" ht="25.5">
      <c r="A585" s="171">
        <f t="shared" si="8"/>
        <v>570</v>
      </c>
      <c r="B585" s="172" t="s">
        <v>932</v>
      </c>
      <c r="C585" s="177" t="s">
        <v>317</v>
      </c>
      <c r="D585" s="177" t="s">
        <v>881</v>
      </c>
      <c r="E585" s="177" t="s">
        <v>496</v>
      </c>
      <c r="F585" s="177" t="s">
        <v>834</v>
      </c>
      <c r="G585" s="178">
        <v>4758</v>
      </c>
    </row>
    <row r="586" spans="1:7" ht="25.5">
      <c r="A586" s="171">
        <f t="shared" si="8"/>
        <v>571</v>
      </c>
      <c r="B586" s="172" t="s">
        <v>935</v>
      </c>
      <c r="C586" s="177" t="s">
        <v>317</v>
      </c>
      <c r="D586" s="177" t="s">
        <v>881</v>
      </c>
      <c r="E586" s="177" t="s">
        <v>496</v>
      </c>
      <c r="F586" s="177" t="s">
        <v>936</v>
      </c>
      <c r="G586" s="178">
        <v>1406.5</v>
      </c>
    </row>
    <row r="587" spans="1:7" ht="38.25">
      <c r="A587" s="171">
        <f t="shared" si="8"/>
        <v>572</v>
      </c>
      <c r="B587" s="172" t="s">
        <v>160</v>
      </c>
      <c r="C587" s="177" t="s">
        <v>317</v>
      </c>
      <c r="D587" s="177" t="s">
        <v>881</v>
      </c>
      <c r="E587" s="177" t="s">
        <v>496</v>
      </c>
      <c r="F587" s="177" t="s">
        <v>937</v>
      </c>
      <c r="G587" s="178">
        <v>1406.5</v>
      </c>
    </row>
    <row r="588" spans="1:7" ht="12.75">
      <c r="A588" s="171">
        <f t="shared" si="8"/>
        <v>573</v>
      </c>
      <c r="B588" s="172" t="s">
        <v>968</v>
      </c>
      <c r="C588" s="177" t="s">
        <v>317</v>
      </c>
      <c r="D588" s="177" t="s">
        <v>881</v>
      </c>
      <c r="E588" s="177" t="s">
        <v>496</v>
      </c>
      <c r="F588" s="177" t="s">
        <v>969</v>
      </c>
      <c r="G588" s="178">
        <v>1</v>
      </c>
    </row>
    <row r="589" spans="1:7" ht="12.75">
      <c r="A589" s="171">
        <f t="shared" si="8"/>
        <v>574</v>
      </c>
      <c r="B589" s="172" t="s">
        <v>970</v>
      </c>
      <c r="C589" s="177" t="s">
        <v>317</v>
      </c>
      <c r="D589" s="177" t="s">
        <v>881</v>
      </c>
      <c r="E589" s="177" t="s">
        <v>496</v>
      </c>
      <c r="F589" s="177" t="s">
        <v>971</v>
      </c>
      <c r="G589" s="178">
        <v>1</v>
      </c>
    </row>
    <row r="590" spans="1:7" ht="12.75">
      <c r="A590" s="171">
        <f t="shared" si="8"/>
        <v>575</v>
      </c>
      <c r="B590" s="172" t="s">
        <v>591</v>
      </c>
      <c r="C590" s="177" t="s">
        <v>317</v>
      </c>
      <c r="D590" s="177" t="s">
        <v>863</v>
      </c>
      <c r="E590" s="177"/>
      <c r="F590" s="177"/>
      <c r="G590" s="178">
        <v>74.2</v>
      </c>
    </row>
    <row r="591" spans="1:7" ht="25.5">
      <c r="A591" s="171">
        <f t="shared" si="8"/>
        <v>576</v>
      </c>
      <c r="B591" s="172" t="s">
        <v>958</v>
      </c>
      <c r="C591" s="177" t="s">
        <v>317</v>
      </c>
      <c r="D591" s="177" t="s">
        <v>863</v>
      </c>
      <c r="E591" s="177" t="s">
        <v>959</v>
      </c>
      <c r="F591" s="177"/>
      <c r="G591" s="178">
        <v>74.2</v>
      </c>
    </row>
    <row r="592" spans="1:7" ht="25.5">
      <c r="A592" s="171">
        <f t="shared" si="8"/>
        <v>577</v>
      </c>
      <c r="B592" s="172" t="s">
        <v>497</v>
      </c>
      <c r="C592" s="177" t="s">
        <v>317</v>
      </c>
      <c r="D592" s="177" t="s">
        <v>863</v>
      </c>
      <c r="E592" s="177" t="s">
        <v>498</v>
      </c>
      <c r="F592" s="177"/>
      <c r="G592" s="178">
        <v>74.2</v>
      </c>
    </row>
    <row r="593" spans="1:7" ht="63.75">
      <c r="A593" s="171">
        <f t="shared" si="8"/>
        <v>578</v>
      </c>
      <c r="B593" s="172" t="s">
        <v>499</v>
      </c>
      <c r="C593" s="177" t="s">
        <v>317</v>
      </c>
      <c r="D593" s="177" t="s">
        <v>863</v>
      </c>
      <c r="E593" s="177" t="s">
        <v>500</v>
      </c>
      <c r="F593" s="177"/>
      <c r="G593" s="178">
        <v>74.2</v>
      </c>
    </row>
    <row r="594" spans="1:7" ht="12.75">
      <c r="A594" s="171">
        <f aca="true" t="shared" si="9" ref="A594:A657">A593+1</f>
        <v>579</v>
      </c>
      <c r="B594" s="172" t="s">
        <v>1042</v>
      </c>
      <c r="C594" s="177" t="s">
        <v>317</v>
      </c>
      <c r="D594" s="177" t="s">
        <v>863</v>
      </c>
      <c r="E594" s="177" t="s">
        <v>500</v>
      </c>
      <c r="F594" s="177" t="s">
        <v>384</v>
      </c>
      <c r="G594" s="178">
        <v>74.2</v>
      </c>
    </row>
    <row r="595" spans="1:7" ht="12.75">
      <c r="A595" s="171">
        <f t="shared" si="9"/>
        <v>580</v>
      </c>
      <c r="B595" s="172" t="s">
        <v>871</v>
      </c>
      <c r="C595" s="177" t="s">
        <v>317</v>
      </c>
      <c r="D595" s="177" t="s">
        <v>863</v>
      </c>
      <c r="E595" s="177" t="s">
        <v>500</v>
      </c>
      <c r="F595" s="177" t="s">
        <v>1043</v>
      </c>
      <c r="G595" s="178">
        <v>74.2</v>
      </c>
    </row>
    <row r="596" spans="1:7" ht="12.75">
      <c r="A596" s="171">
        <f t="shared" si="9"/>
        <v>581</v>
      </c>
      <c r="B596" s="172" t="s">
        <v>501</v>
      </c>
      <c r="C596" s="177" t="s">
        <v>317</v>
      </c>
      <c r="D596" s="177" t="s">
        <v>1081</v>
      </c>
      <c r="E596" s="177"/>
      <c r="F596" s="177"/>
      <c r="G596" s="178">
        <v>2111.5</v>
      </c>
    </row>
    <row r="597" spans="1:7" ht="12.75">
      <c r="A597" s="171">
        <f t="shared" si="9"/>
        <v>582</v>
      </c>
      <c r="B597" s="172" t="s">
        <v>1082</v>
      </c>
      <c r="C597" s="177" t="s">
        <v>317</v>
      </c>
      <c r="D597" s="177" t="s">
        <v>1083</v>
      </c>
      <c r="E597" s="177"/>
      <c r="F597" s="177"/>
      <c r="G597" s="178">
        <v>2111.5</v>
      </c>
    </row>
    <row r="598" spans="1:7" ht="25.5">
      <c r="A598" s="171">
        <f t="shared" si="9"/>
        <v>583</v>
      </c>
      <c r="B598" s="172" t="s">
        <v>958</v>
      </c>
      <c r="C598" s="177" t="s">
        <v>317</v>
      </c>
      <c r="D598" s="177" t="s">
        <v>1083</v>
      </c>
      <c r="E598" s="177" t="s">
        <v>959</v>
      </c>
      <c r="F598" s="177"/>
      <c r="G598" s="178">
        <v>2111.5</v>
      </c>
    </row>
    <row r="599" spans="1:7" ht="25.5">
      <c r="A599" s="171">
        <f t="shared" si="9"/>
        <v>584</v>
      </c>
      <c r="B599" s="172" t="s">
        <v>497</v>
      </c>
      <c r="C599" s="177" t="s">
        <v>317</v>
      </c>
      <c r="D599" s="177" t="s">
        <v>1083</v>
      </c>
      <c r="E599" s="177" t="s">
        <v>498</v>
      </c>
      <c r="F599" s="177"/>
      <c r="G599" s="178">
        <v>2111.5</v>
      </c>
    </row>
    <row r="600" spans="1:7" ht="51">
      <c r="A600" s="171">
        <f t="shared" si="9"/>
        <v>585</v>
      </c>
      <c r="B600" s="172" t="s">
        <v>502</v>
      </c>
      <c r="C600" s="177" t="s">
        <v>317</v>
      </c>
      <c r="D600" s="177" t="s">
        <v>1083</v>
      </c>
      <c r="E600" s="177" t="s">
        <v>503</v>
      </c>
      <c r="F600" s="177"/>
      <c r="G600" s="178">
        <v>2111.5</v>
      </c>
    </row>
    <row r="601" spans="1:7" ht="12.75">
      <c r="A601" s="171">
        <f t="shared" si="9"/>
        <v>586</v>
      </c>
      <c r="B601" s="172" t="s">
        <v>1042</v>
      </c>
      <c r="C601" s="177" t="s">
        <v>317</v>
      </c>
      <c r="D601" s="177" t="s">
        <v>1083</v>
      </c>
      <c r="E601" s="177" t="s">
        <v>503</v>
      </c>
      <c r="F601" s="177" t="s">
        <v>384</v>
      </c>
      <c r="G601" s="178">
        <v>2111.5</v>
      </c>
    </row>
    <row r="602" spans="1:7" ht="12.75">
      <c r="A602" s="171">
        <f t="shared" si="9"/>
        <v>587</v>
      </c>
      <c r="B602" s="172" t="s">
        <v>871</v>
      </c>
      <c r="C602" s="177" t="s">
        <v>317</v>
      </c>
      <c r="D602" s="177" t="s">
        <v>1083</v>
      </c>
      <c r="E602" s="177" t="s">
        <v>503</v>
      </c>
      <c r="F602" s="177" t="s">
        <v>1043</v>
      </c>
      <c r="G602" s="178">
        <v>2111.5</v>
      </c>
    </row>
    <row r="603" spans="1:7" ht="12.75">
      <c r="A603" s="171">
        <f t="shared" si="9"/>
        <v>588</v>
      </c>
      <c r="B603" s="172" t="s">
        <v>602</v>
      </c>
      <c r="C603" s="177" t="s">
        <v>317</v>
      </c>
      <c r="D603" s="177" t="s">
        <v>717</v>
      </c>
      <c r="E603" s="177"/>
      <c r="F603" s="177"/>
      <c r="G603" s="178">
        <v>5220.6</v>
      </c>
    </row>
    <row r="604" spans="1:7" ht="12.75">
      <c r="A604" s="171">
        <f t="shared" si="9"/>
        <v>589</v>
      </c>
      <c r="B604" s="172" t="s">
        <v>244</v>
      </c>
      <c r="C604" s="177" t="s">
        <v>317</v>
      </c>
      <c r="D604" s="177" t="s">
        <v>245</v>
      </c>
      <c r="E604" s="177"/>
      <c r="F604" s="177"/>
      <c r="G604" s="178">
        <v>5220.6</v>
      </c>
    </row>
    <row r="605" spans="1:7" ht="25.5">
      <c r="A605" s="171">
        <f t="shared" si="9"/>
        <v>590</v>
      </c>
      <c r="B605" s="172" t="s">
        <v>958</v>
      </c>
      <c r="C605" s="177" t="s">
        <v>317</v>
      </c>
      <c r="D605" s="177" t="s">
        <v>245</v>
      </c>
      <c r="E605" s="177" t="s">
        <v>959</v>
      </c>
      <c r="F605" s="177"/>
      <c r="G605" s="178">
        <v>5220.6</v>
      </c>
    </row>
    <row r="606" spans="1:7" ht="25.5">
      <c r="A606" s="171">
        <f t="shared" si="9"/>
        <v>591</v>
      </c>
      <c r="B606" s="172" t="s">
        <v>497</v>
      </c>
      <c r="C606" s="177" t="s">
        <v>317</v>
      </c>
      <c r="D606" s="177" t="s">
        <v>245</v>
      </c>
      <c r="E606" s="177" t="s">
        <v>498</v>
      </c>
      <c r="F606" s="177"/>
      <c r="G606" s="178">
        <v>5220.6</v>
      </c>
    </row>
    <row r="607" spans="1:7" ht="76.5">
      <c r="A607" s="171">
        <f t="shared" si="9"/>
        <v>592</v>
      </c>
      <c r="B607" s="172" t="s">
        <v>242</v>
      </c>
      <c r="C607" s="177" t="s">
        <v>317</v>
      </c>
      <c r="D607" s="177" t="s">
        <v>245</v>
      </c>
      <c r="E607" s="177" t="s">
        <v>243</v>
      </c>
      <c r="F607" s="177"/>
      <c r="G607" s="178">
        <v>1260.6</v>
      </c>
    </row>
    <row r="608" spans="1:7" ht="12.75">
      <c r="A608" s="171">
        <f t="shared" si="9"/>
        <v>593</v>
      </c>
      <c r="B608" s="172" t="s">
        <v>1042</v>
      </c>
      <c r="C608" s="177" t="s">
        <v>317</v>
      </c>
      <c r="D608" s="177" t="s">
        <v>245</v>
      </c>
      <c r="E608" s="177" t="s">
        <v>243</v>
      </c>
      <c r="F608" s="177" t="s">
        <v>384</v>
      </c>
      <c r="G608" s="178">
        <v>1260.6</v>
      </c>
    </row>
    <row r="609" spans="1:7" ht="12.75">
      <c r="A609" s="171">
        <f t="shared" si="9"/>
        <v>594</v>
      </c>
      <c r="B609" s="172" t="s">
        <v>871</v>
      </c>
      <c r="C609" s="177" t="s">
        <v>317</v>
      </c>
      <c r="D609" s="177" t="s">
        <v>245</v>
      </c>
      <c r="E609" s="177" t="s">
        <v>243</v>
      </c>
      <c r="F609" s="177" t="s">
        <v>1043</v>
      </c>
      <c r="G609" s="178">
        <v>1260.6</v>
      </c>
    </row>
    <row r="610" spans="1:7" ht="63.75">
      <c r="A610" s="171">
        <f t="shared" si="9"/>
        <v>595</v>
      </c>
      <c r="B610" s="172" t="s">
        <v>247</v>
      </c>
      <c r="C610" s="177" t="s">
        <v>317</v>
      </c>
      <c r="D610" s="177" t="s">
        <v>245</v>
      </c>
      <c r="E610" s="177" t="s">
        <v>248</v>
      </c>
      <c r="F610" s="177"/>
      <c r="G610" s="178">
        <v>3960</v>
      </c>
    </row>
    <row r="611" spans="1:7" ht="12.75">
      <c r="A611" s="171">
        <f t="shared" si="9"/>
        <v>596</v>
      </c>
      <c r="B611" s="172" t="s">
        <v>1042</v>
      </c>
      <c r="C611" s="177" t="s">
        <v>317</v>
      </c>
      <c r="D611" s="177" t="s">
        <v>245</v>
      </c>
      <c r="E611" s="177" t="s">
        <v>248</v>
      </c>
      <c r="F611" s="177" t="s">
        <v>384</v>
      </c>
      <c r="G611" s="178">
        <v>3960</v>
      </c>
    </row>
    <row r="612" spans="1:7" ht="12.75">
      <c r="A612" s="171">
        <f t="shared" si="9"/>
        <v>597</v>
      </c>
      <c r="B612" s="172" t="s">
        <v>871</v>
      </c>
      <c r="C612" s="177" t="s">
        <v>317</v>
      </c>
      <c r="D612" s="177" t="s">
        <v>245</v>
      </c>
      <c r="E612" s="177" t="s">
        <v>248</v>
      </c>
      <c r="F612" s="177" t="s">
        <v>1043</v>
      </c>
      <c r="G612" s="178">
        <v>3960</v>
      </c>
    </row>
    <row r="613" spans="1:7" ht="12.75">
      <c r="A613" s="171">
        <f t="shared" si="9"/>
        <v>598</v>
      </c>
      <c r="B613" s="172" t="s">
        <v>1029</v>
      </c>
      <c r="C613" s="177" t="s">
        <v>317</v>
      </c>
      <c r="D613" s="177" t="s">
        <v>722</v>
      </c>
      <c r="E613" s="177"/>
      <c r="F613" s="177"/>
      <c r="G613" s="178">
        <v>136</v>
      </c>
    </row>
    <row r="614" spans="1:7" ht="12.75">
      <c r="A614" s="171">
        <f t="shared" si="9"/>
        <v>599</v>
      </c>
      <c r="B614" s="172" t="s">
        <v>894</v>
      </c>
      <c r="C614" s="177" t="s">
        <v>317</v>
      </c>
      <c r="D614" s="177" t="s">
        <v>895</v>
      </c>
      <c r="E614" s="177"/>
      <c r="F614" s="177"/>
      <c r="G614" s="178">
        <v>136</v>
      </c>
    </row>
    <row r="615" spans="1:7" ht="25.5">
      <c r="A615" s="171">
        <f t="shared" si="9"/>
        <v>600</v>
      </c>
      <c r="B615" s="172" t="s">
        <v>958</v>
      </c>
      <c r="C615" s="177" t="s">
        <v>317</v>
      </c>
      <c r="D615" s="177" t="s">
        <v>895</v>
      </c>
      <c r="E615" s="177" t="s">
        <v>959</v>
      </c>
      <c r="F615" s="177"/>
      <c r="G615" s="178">
        <v>136</v>
      </c>
    </row>
    <row r="616" spans="1:7" ht="25.5">
      <c r="A616" s="171">
        <f t="shared" si="9"/>
        <v>601</v>
      </c>
      <c r="B616" s="172" t="s">
        <v>497</v>
      </c>
      <c r="C616" s="177" t="s">
        <v>317</v>
      </c>
      <c r="D616" s="177" t="s">
        <v>895</v>
      </c>
      <c r="E616" s="177" t="s">
        <v>498</v>
      </c>
      <c r="F616" s="177"/>
      <c r="G616" s="178">
        <v>136</v>
      </c>
    </row>
    <row r="617" spans="1:7" ht="51">
      <c r="A617" s="171">
        <f t="shared" si="9"/>
        <v>602</v>
      </c>
      <c r="B617" s="172" t="s">
        <v>246</v>
      </c>
      <c r="C617" s="177" t="s">
        <v>317</v>
      </c>
      <c r="D617" s="177" t="s">
        <v>895</v>
      </c>
      <c r="E617" s="177" t="s">
        <v>504</v>
      </c>
      <c r="F617" s="177"/>
      <c r="G617" s="178">
        <v>136</v>
      </c>
    </row>
    <row r="618" spans="1:7" ht="12.75">
      <c r="A618" s="171">
        <f t="shared" si="9"/>
        <v>603</v>
      </c>
      <c r="B618" s="172" t="s">
        <v>1042</v>
      </c>
      <c r="C618" s="177" t="s">
        <v>317</v>
      </c>
      <c r="D618" s="177" t="s">
        <v>895</v>
      </c>
      <c r="E618" s="177" t="s">
        <v>504</v>
      </c>
      <c r="F618" s="177" t="s">
        <v>384</v>
      </c>
      <c r="G618" s="178">
        <v>136</v>
      </c>
    </row>
    <row r="619" spans="1:7" ht="12.75">
      <c r="A619" s="171">
        <f t="shared" si="9"/>
        <v>604</v>
      </c>
      <c r="B619" s="172" t="s">
        <v>871</v>
      </c>
      <c r="C619" s="177" t="s">
        <v>317</v>
      </c>
      <c r="D619" s="177" t="s">
        <v>895</v>
      </c>
      <c r="E619" s="177" t="s">
        <v>504</v>
      </c>
      <c r="F619" s="177" t="s">
        <v>1043</v>
      </c>
      <c r="G619" s="178">
        <v>136</v>
      </c>
    </row>
    <row r="620" spans="1:7" ht="12.75">
      <c r="A620" s="171">
        <f t="shared" si="9"/>
        <v>605</v>
      </c>
      <c r="B620" s="172" t="s">
        <v>736</v>
      </c>
      <c r="C620" s="177" t="s">
        <v>317</v>
      </c>
      <c r="D620" s="177" t="s">
        <v>737</v>
      </c>
      <c r="E620" s="177"/>
      <c r="F620" s="177"/>
      <c r="G620" s="178">
        <v>960</v>
      </c>
    </row>
    <row r="621" spans="1:7" ht="12.75">
      <c r="A621" s="171">
        <f t="shared" si="9"/>
        <v>606</v>
      </c>
      <c r="B621" s="172" t="s">
        <v>738</v>
      </c>
      <c r="C621" s="177" t="s">
        <v>317</v>
      </c>
      <c r="D621" s="177" t="s">
        <v>739</v>
      </c>
      <c r="E621" s="177"/>
      <c r="F621" s="177"/>
      <c r="G621" s="178">
        <v>960</v>
      </c>
    </row>
    <row r="622" spans="1:7" ht="25.5">
      <c r="A622" s="171">
        <f t="shared" si="9"/>
        <v>607</v>
      </c>
      <c r="B622" s="172" t="s">
        <v>958</v>
      </c>
      <c r="C622" s="177" t="s">
        <v>317</v>
      </c>
      <c r="D622" s="177" t="s">
        <v>739</v>
      </c>
      <c r="E622" s="177" t="s">
        <v>959</v>
      </c>
      <c r="F622" s="177"/>
      <c r="G622" s="178">
        <v>960</v>
      </c>
    </row>
    <row r="623" spans="1:7" ht="25.5">
      <c r="A623" s="171">
        <f t="shared" si="9"/>
        <v>608</v>
      </c>
      <c r="B623" s="172" t="s">
        <v>497</v>
      </c>
      <c r="C623" s="177" t="s">
        <v>317</v>
      </c>
      <c r="D623" s="177" t="s">
        <v>739</v>
      </c>
      <c r="E623" s="177" t="s">
        <v>498</v>
      </c>
      <c r="F623" s="177"/>
      <c r="G623" s="178">
        <v>960</v>
      </c>
    </row>
    <row r="624" spans="1:7" ht="114.75">
      <c r="A624" s="171">
        <f t="shared" si="9"/>
        <v>609</v>
      </c>
      <c r="B624" s="173" t="s">
        <v>240</v>
      </c>
      <c r="C624" s="177" t="s">
        <v>317</v>
      </c>
      <c r="D624" s="177" t="s">
        <v>739</v>
      </c>
      <c r="E624" s="177" t="s">
        <v>241</v>
      </c>
      <c r="F624" s="177"/>
      <c r="G624" s="178">
        <v>960</v>
      </c>
    </row>
    <row r="625" spans="1:7" ht="12.75">
      <c r="A625" s="171">
        <f t="shared" si="9"/>
        <v>610</v>
      </c>
      <c r="B625" s="172" t="s">
        <v>1042</v>
      </c>
      <c r="C625" s="177" t="s">
        <v>317</v>
      </c>
      <c r="D625" s="177" t="s">
        <v>739</v>
      </c>
      <c r="E625" s="177" t="s">
        <v>241</v>
      </c>
      <c r="F625" s="177" t="s">
        <v>384</v>
      </c>
      <c r="G625" s="178">
        <v>960</v>
      </c>
    </row>
    <row r="626" spans="1:7" ht="12.75">
      <c r="A626" s="171">
        <f t="shared" si="9"/>
        <v>611</v>
      </c>
      <c r="B626" s="172" t="s">
        <v>871</v>
      </c>
      <c r="C626" s="177" t="s">
        <v>317</v>
      </c>
      <c r="D626" s="177" t="s">
        <v>739</v>
      </c>
      <c r="E626" s="177" t="s">
        <v>241</v>
      </c>
      <c r="F626" s="177" t="s">
        <v>1043</v>
      </c>
      <c r="G626" s="178">
        <v>960</v>
      </c>
    </row>
    <row r="627" spans="1:7" ht="25.5">
      <c r="A627" s="171">
        <f t="shared" si="9"/>
        <v>612</v>
      </c>
      <c r="B627" s="172" t="s">
        <v>889</v>
      </c>
      <c r="C627" s="177" t="s">
        <v>317</v>
      </c>
      <c r="D627" s="177" t="s">
        <v>890</v>
      </c>
      <c r="E627" s="177"/>
      <c r="F627" s="177"/>
      <c r="G627" s="178">
        <v>250</v>
      </c>
    </row>
    <row r="628" spans="1:7" ht="25.5">
      <c r="A628" s="171">
        <f t="shared" si="9"/>
        <v>613</v>
      </c>
      <c r="B628" s="172" t="s">
        <v>891</v>
      </c>
      <c r="C628" s="177" t="s">
        <v>317</v>
      </c>
      <c r="D628" s="177" t="s">
        <v>892</v>
      </c>
      <c r="E628" s="177"/>
      <c r="F628" s="177"/>
      <c r="G628" s="178">
        <v>250</v>
      </c>
    </row>
    <row r="629" spans="1:7" ht="25.5">
      <c r="A629" s="171">
        <f t="shared" si="9"/>
        <v>614</v>
      </c>
      <c r="B629" s="172" t="s">
        <v>491</v>
      </c>
      <c r="C629" s="177" t="s">
        <v>317</v>
      </c>
      <c r="D629" s="177" t="s">
        <v>892</v>
      </c>
      <c r="E629" s="177" t="s">
        <v>492</v>
      </c>
      <c r="F629" s="177"/>
      <c r="G629" s="178">
        <v>250</v>
      </c>
    </row>
    <row r="630" spans="1:7" ht="25.5">
      <c r="A630" s="171">
        <f t="shared" si="9"/>
        <v>615</v>
      </c>
      <c r="B630" s="172" t="s">
        <v>505</v>
      </c>
      <c r="C630" s="177" t="s">
        <v>317</v>
      </c>
      <c r="D630" s="177" t="s">
        <v>892</v>
      </c>
      <c r="E630" s="177" t="s">
        <v>506</v>
      </c>
      <c r="F630" s="177"/>
      <c r="G630" s="178">
        <v>250</v>
      </c>
    </row>
    <row r="631" spans="1:7" ht="63.75">
      <c r="A631" s="171">
        <f t="shared" si="9"/>
        <v>616</v>
      </c>
      <c r="B631" s="172" t="s">
        <v>507</v>
      </c>
      <c r="C631" s="177" t="s">
        <v>317</v>
      </c>
      <c r="D631" s="177" t="s">
        <v>892</v>
      </c>
      <c r="E631" s="177" t="s">
        <v>508</v>
      </c>
      <c r="F631" s="177"/>
      <c r="G631" s="178">
        <v>250</v>
      </c>
    </row>
    <row r="632" spans="1:7" ht="25.5">
      <c r="A632" s="171">
        <f t="shared" si="9"/>
        <v>617</v>
      </c>
      <c r="B632" s="172" t="s">
        <v>509</v>
      </c>
      <c r="C632" s="177" t="s">
        <v>317</v>
      </c>
      <c r="D632" s="177" t="s">
        <v>892</v>
      </c>
      <c r="E632" s="177" t="s">
        <v>508</v>
      </c>
      <c r="F632" s="177" t="s">
        <v>510</v>
      </c>
      <c r="G632" s="178">
        <v>250</v>
      </c>
    </row>
    <row r="633" spans="1:7" ht="12.75">
      <c r="A633" s="171">
        <f t="shared" si="9"/>
        <v>618</v>
      </c>
      <c r="B633" s="172" t="s">
        <v>511</v>
      </c>
      <c r="C633" s="177" t="s">
        <v>317</v>
      </c>
      <c r="D633" s="177" t="s">
        <v>892</v>
      </c>
      <c r="E633" s="177" t="s">
        <v>508</v>
      </c>
      <c r="F633" s="177" t="s">
        <v>512</v>
      </c>
      <c r="G633" s="178">
        <v>250</v>
      </c>
    </row>
    <row r="634" spans="1:7" ht="38.25">
      <c r="A634" s="171">
        <f t="shared" si="9"/>
        <v>619</v>
      </c>
      <c r="B634" s="172" t="s">
        <v>513</v>
      </c>
      <c r="C634" s="177" t="s">
        <v>317</v>
      </c>
      <c r="D634" s="177" t="s">
        <v>893</v>
      </c>
      <c r="E634" s="177"/>
      <c r="F634" s="177"/>
      <c r="G634" s="178">
        <v>97649.9</v>
      </c>
    </row>
    <row r="635" spans="1:7" ht="38.25">
      <c r="A635" s="171">
        <f t="shared" si="9"/>
        <v>620</v>
      </c>
      <c r="B635" s="172" t="s">
        <v>371</v>
      </c>
      <c r="C635" s="177" t="s">
        <v>317</v>
      </c>
      <c r="D635" s="177" t="s">
        <v>372</v>
      </c>
      <c r="E635" s="177"/>
      <c r="F635" s="177"/>
      <c r="G635" s="178">
        <v>55727.3</v>
      </c>
    </row>
    <row r="636" spans="1:7" ht="25.5">
      <c r="A636" s="171">
        <f t="shared" si="9"/>
        <v>621</v>
      </c>
      <c r="B636" s="172" t="s">
        <v>491</v>
      </c>
      <c r="C636" s="177" t="s">
        <v>317</v>
      </c>
      <c r="D636" s="177" t="s">
        <v>372</v>
      </c>
      <c r="E636" s="177" t="s">
        <v>492</v>
      </c>
      <c r="F636" s="177"/>
      <c r="G636" s="178">
        <v>55727.3</v>
      </c>
    </row>
    <row r="637" spans="1:7" ht="63.75">
      <c r="A637" s="171">
        <f t="shared" si="9"/>
        <v>622</v>
      </c>
      <c r="B637" s="172" t="s">
        <v>514</v>
      </c>
      <c r="C637" s="177" t="s">
        <v>317</v>
      </c>
      <c r="D637" s="177" t="s">
        <v>372</v>
      </c>
      <c r="E637" s="177" t="s">
        <v>515</v>
      </c>
      <c r="F637" s="177"/>
      <c r="G637" s="178">
        <v>55727.3</v>
      </c>
    </row>
    <row r="638" spans="1:7" ht="114.75">
      <c r="A638" s="171">
        <f t="shared" si="9"/>
        <v>623</v>
      </c>
      <c r="B638" s="173" t="s">
        <v>516</v>
      </c>
      <c r="C638" s="177" t="s">
        <v>317</v>
      </c>
      <c r="D638" s="177" t="s">
        <v>372</v>
      </c>
      <c r="E638" s="177" t="s">
        <v>517</v>
      </c>
      <c r="F638" s="177"/>
      <c r="G638" s="178">
        <v>10091.3</v>
      </c>
    </row>
    <row r="639" spans="1:7" ht="12.75">
      <c r="A639" s="171">
        <f t="shared" si="9"/>
        <v>624</v>
      </c>
      <c r="B639" s="172" t="s">
        <v>1042</v>
      </c>
      <c r="C639" s="177" t="s">
        <v>317</v>
      </c>
      <c r="D639" s="177" t="s">
        <v>372</v>
      </c>
      <c r="E639" s="177" t="s">
        <v>517</v>
      </c>
      <c r="F639" s="177" t="s">
        <v>384</v>
      </c>
      <c r="G639" s="178">
        <v>10091.3</v>
      </c>
    </row>
    <row r="640" spans="1:7" ht="12.75">
      <c r="A640" s="171">
        <f t="shared" si="9"/>
        <v>625</v>
      </c>
      <c r="B640" s="172" t="s">
        <v>321</v>
      </c>
      <c r="C640" s="177" t="s">
        <v>317</v>
      </c>
      <c r="D640" s="177" t="s">
        <v>372</v>
      </c>
      <c r="E640" s="177" t="s">
        <v>517</v>
      </c>
      <c r="F640" s="177" t="s">
        <v>518</v>
      </c>
      <c r="G640" s="178">
        <v>10091.3</v>
      </c>
    </row>
    <row r="641" spans="1:7" ht="114.75">
      <c r="A641" s="171">
        <f t="shared" si="9"/>
        <v>626</v>
      </c>
      <c r="B641" s="173" t="s">
        <v>519</v>
      </c>
      <c r="C641" s="177" t="s">
        <v>317</v>
      </c>
      <c r="D641" s="177" t="s">
        <v>372</v>
      </c>
      <c r="E641" s="177" t="s">
        <v>520</v>
      </c>
      <c r="F641" s="177"/>
      <c r="G641" s="178">
        <v>45636</v>
      </c>
    </row>
    <row r="642" spans="1:7" ht="12.75">
      <c r="A642" s="171">
        <f t="shared" si="9"/>
        <v>627</v>
      </c>
      <c r="B642" s="172" t="s">
        <v>1042</v>
      </c>
      <c r="C642" s="177" t="s">
        <v>317</v>
      </c>
      <c r="D642" s="177" t="s">
        <v>372</v>
      </c>
      <c r="E642" s="177" t="s">
        <v>520</v>
      </c>
      <c r="F642" s="177" t="s">
        <v>384</v>
      </c>
      <c r="G642" s="178">
        <v>45636</v>
      </c>
    </row>
    <row r="643" spans="1:7" ht="12.75">
      <c r="A643" s="171">
        <f t="shared" si="9"/>
        <v>628</v>
      </c>
      <c r="B643" s="172" t="s">
        <v>321</v>
      </c>
      <c r="C643" s="177" t="s">
        <v>317</v>
      </c>
      <c r="D643" s="177" t="s">
        <v>372</v>
      </c>
      <c r="E643" s="177" t="s">
        <v>520</v>
      </c>
      <c r="F643" s="177" t="s">
        <v>518</v>
      </c>
      <c r="G643" s="178">
        <v>45636</v>
      </c>
    </row>
    <row r="644" spans="1:7" ht="25.5">
      <c r="A644" s="171">
        <f t="shared" si="9"/>
        <v>629</v>
      </c>
      <c r="B644" s="172" t="s">
        <v>373</v>
      </c>
      <c r="C644" s="177" t="s">
        <v>317</v>
      </c>
      <c r="D644" s="177" t="s">
        <v>374</v>
      </c>
      <c r="E644" s="177"/>
      <c r="F644" s="177"/>
      <c r="G644" s="178">
        <v>41922.6</v>
      </c>
    </row>
    <row r="645" spans="1:7" ht="25.5">
      <c r="A645" s="171">
        <f t="shared" si="9"/>
        <v>630</v>
      </c>
      <c r="B645" s="172" t="s">
        <v>491</v>
      </c>
      <c r="C645" s="177" t="s">
        <v>317</v>
      </c>
      <c r="D645" s="177" t="s">
        <v>374</v>
      </c>
      <c r="E645" s="177" t="s">
        <v>492</v>
      </c>
      <c r="F645" s="177"/>
      <c r="G645" s="178">
        <v>40062.5</v>
      </c>
    </row>
    <row r="646" spans="1:7" ht="63.75">
      <c r="A646" s="171">
        <f t="shared" si="9"/>
        <v>631</v>
      </c>
      <c r="B646" s="172" t="s">
        <v>514</v>
      </c>
      <c r="C646" s="177" t="s">
        <v>317</v>
      </c>
      <c r="D646" s="177" t="s">
        <v>374</v>
      </c>
      <c r="E646" s="177" t="s">
        <v>515</v>
      </c>
      <c r="F646" s="177"/>
      <c r="G646" s="178">
        <v>40062.5</v>
      </c>
    </row>
    <row r="647" spans="1:7" ht="114.75">
      <c r="A647" s="171">
        <f t="shared" si="9"/>
        <v>632</v>
      </c>
      <c r="B647" s="173" t="s">
        <v>521</v>
      </c>
      <c r="C647" s="177" t="s">
        <v>317</v>
      </c>
      <c r="D647" s="177" t="s">
        <v>374</v>
      </c>
      <c r="E647" s="177" t="s">
        <v>522</v>
      </c>
      <c r="F647" s="177"/>
      <c r="G647" s="178">
        <v>40062.5</v>
      </c>
    </row>
    <row r="648" spans="1:7" ht="12.75">
      <c r="A648" s="171">
        <f t="shared" si="9"/>
        <v>633</v>
      </c>
      <c r="B648" s="172" t="s">
        <v>1042</v>
      </c>
      <c r="C648" s="177" t="s">
        <v>317</v>
      </c>
      <c r="D648" s="177" t="s">
        <v>374</v>
      </c>
      <c r="E648" s="177" t="s">
        <v>522</v>
      </c>
      <c r="F648" s="177" t="s">
        <v>384</v>
      </c>
      <c r="G648" s="178">
        <v>40062.5</v>
      </c>
    </row>
    <row r="649" spans="1:7" ht="12.75">
      <c r="A649" s="171">
        <f t="shared" si="9"/>
        <v>634</v>
      </c>
      <c r="B649" s="172" t="s">
        <v>321</v>
      </c>
      <c r="C649" s="177" t="s">
        <v>317</v>
      </c>
      <c r="D649" s="177" t="s">
        <v>374</v>
      </c>
      <c r="E649" s="177" t="s">
        <v>522</v>
      </c>
      <c r="F649" s="177" t="s">
        <v>518</v>
      </c>
      <c r="G649" s="178">
        <v>40062.5</v>
      </c>
    </row>
    <row r="650" spans="1:7" ht="25.5">
      <c r="A650" s="171">
        <f t="shared" si="9"/>
        <v>635</v>
      </c>
      <c r="B650" s="172" t="s">
        <v>958</v>
      </c>
      <c r="C650" s="177" t="s">
        <v>317</v>
      </c>
      <c r="D650" s="177" t="s">
        <v>374</v>
      </c>
      <c r="E650" s="177" t="s">
        <v>959</v>
      </c>
      <c r="F650" s="177"/>
      <c r="G650" s="178">
        <v>1860.1</v>
      </c>
    </row>
    <row r="651" spans="1:7" ht="25.5">
      <c r="A651" s="171">
        <f t="shared" si="9"/>
        <v>636</v>
      </c>
      <c r="B651" s="172" t="s">
        <v>497</v>
      </c>
      <c r="C651" s="177" t="s">
        <v>317</v>
      </c>
      <c r="D651" s="177" t="s">
        <v>374</v>
      </c>
      <c r="E651" s="177" t="s">
        <v>498</v>
      </c>
      <c r="F651" s="177"/>
      <c r="G651" s="178">
        <v>1860.1</v>
      </c>
    </row>
    <row r="652" spans="1:7" ht="89.25">
      <c r="A652" s="171">
        <f t="shared" si="9"/>
        <v>637</v>
      </c>
      <c r="B652" s="172" t="s">
        <v>236</v>
      </c>
      <c r="C652" s="177" t="s">
        <v>317</v>
      </c>
      <c r="D652" s="177" t="s">
        <v>374</v>
      </c>
      <c r="E652" s="177" t="s">
        <v>237</v>
      </c>
      <c r="F652" s="177"/>
      <c r="G652" s="178">
        <v>1799.6</v>
      </c>
    </row>
    <row r="653" spans="1:7" ht="12.75">
      <c r="A653" s="171">
        <f t="shared" si="9"/>
        <v>638</v>
      </c>
      <c r="B653" s="172" t="s">
        <v>1042</v>
      </c>
      <c r="C653" s="177" t="s">
        <v>317</v>
      </c>
      <c r="D653" s="177" t="s">
        <v>374</v>
      </c>
      <c r="E653" s="177" t="s">
        <v>237</v>
      </c>
      <c r="F653" s="177" t="s">
        <v>384</v>
      </c>
      <c r="G653" s="178">
        <v>1799.6</v>
      </c>
    </row>
    <row r="654" spans="1:7" ht="12.75">
      <c r="A654" s="171">
        <f t="shared" si="9"/>
        <v>639</v>
      </c>
      <c r="B654" s="172" t="s">
        <v>871</v>
      </c>
      <c r="C654" s="177" t="s">
        <v>317</v>
      </c>
      <c r="D654" s="177" t="s">
        <v>374</v>
      </c>
      <c r="E654" s="177" t="s">
        <v>237</v>
      </c>
      <c r="F654" s="177" t="s">
        <v>1043</v>
      </c>
      <c r="G654" s="178">
        <v>1799.6</v>
      </c>
    </row>
    <row r="655" spans="1:7" ht="51">
      <c r="A655" s="171">
        <f t="shared" si="9"/>
        <v>640</v>
      </c>
      <c r="B655" s="172" t="s">
        <v>238</v>
      </c>
      <c r="C655" s="177" t="s">
        <v>317</v>
      </c>
      <c r="D655" s="177" t="s">
        <v>374</v>
      </c>
      <c r="E655" s="177" t="s">
        <v>239</v>
      </c>
      <c r="F655" s="177"/>
      <c r="G655" s="178">
        <v>60.5</v>
      </c>
    </row>
    <row r="656" spans="1:7" ht="12.75">
      <c r="A656" s="171">
        <f t="shared" si="9"/>
        <v>641</v>
      </c>
      <c r="B656" s="172" t="s">
        <v>1042</v>
      </c>
      <c r="C656" s="177" t="s">
        <v>317</v>
      </c>
      <c r="D656" s="177" t="s">
        <v>374</v>
      </c>
      <c r="E656" s="177" t="s">
        <v>239</v>
      </c>
      <c r="F656" s="177" t="s">
        <v>384</v>
      </c>
      <c r="G656" s="178">
        <v>60.5</v>
      </c>
    </row>
    <row r="657" spans="1:7" ht="12.75">
      <c r="A657" s="171">
        <f t="shared" si="9"/>
        <v>642</v>
      </c>
      <c r="B657" s="172" t="s">
        <v>871</v>
      </c>
      <c r="C657" s="177" t="s">
        <v>317</v>
      </c>
      <c r="D657" s="177" t="s">
        <v>374</v>
      </c>
      <c r="E657" s="177" t="s">
        <v>239</v>
      </c>
      <c r="F657" s="177" t="s">
        <v>1043</v>
      </c>
      <c r="G657" s="178">
        <v>60.5</v>
      </c>
    </row>
    <row r="658" spans="1:7" ht="25.5">
      <c r="A658" s="194">
        <f aca="true" t="shared" si="10" ref="A658:A721">A657+1</f>
        <v>643</v>
      </c>
      <c r="B658" s="192" t="s">
        <v>745</v>
      </c>
      <c r="C658" s="191" t="s">
        <v>677</v>
      </c>
      <c r="D658" s="191"/>
      <c r="E658" s="191"/>
      <c r="F658" s="191"/>
      <c r="G658" s="193">
        <v>109127</v>
      </c>
    </row>
    <row r="659" spans="1:7" ht="12.75">
      <c r="A659" s="171">
        <f t="shared" si="10"/>
        <v>644</v>
      </c>
      <c r="B659" s="172" t="s">
        <v>409</v>
      </c>
      <c r="C659" s="177" t="s">
        <v>677</v>
      </c>
      <c r="D659" s="177" t="s">
        <v>750</v>
      </c>
      <c r="E659" s="177"/>
      <c r="F659" s="177"/>
      <c r="G659" s="178">
        <v>109127</v>
      </c>
    </row>
    <row r="660" spans="1:7" ht="12.75">
      <c r="A660" s="171">
        <f t="shared" si="10"/>
        <v>645</v>
      </c>
      <c r="B660" s="172" t="s">
        <v>751</v>
      </c>
      <c r="C660" s="177" t="s">
        <v>677</v>
      </c>
      <c r="D660" s="177" t="s">
        <v>752</v>
      </c>
      <c r="E660" s="177"/>
      <c r="F660" s="177"/>
      <c r="G660" s="178">
        <v>763.9</v>
      </c>
    </row>
    <row r="661" spans="1:7" ht="25.5">
      <c r="A661" s="171">
        <f t="shared" si="10"/>
        <v>646</v>
      </c>
      <c r="B661" s="172" t="s">
        <v>523</v>
      </c>
      <c r="C661" s="177" t="s">
        <v>677</v>
      </c>
      <c r="D661" s="177" t="s">
        <v>752</v>
      </c>
      <c r="E661" s="177" t="s">
        <v>524</v>
      </c>
      <c r="F661" s="177"/>
      <c r="G661" s="178">
        <v>763.9</v>
      </c>
    </row>
    <row r="662" spans="1:7" ht="38.25">
      <c r="A662" s="171">
        <f t="shared" si="10"/>
        <v>647</v>
      </c>
      <c r="B662" s="172" t="s">
        <v>525</v>
      </c>
      <c r="C662" s="177" t="s">
        <v>677</v>
      </c>
      <c r="D662" s="177" t="s">
        <v>752</v>
      </c>
      <c r="E662" s="177" t="s">
        <v>526</v>
      </c>
      <c r="F662" s="177"/>
      <c r="G662" s="178">
        <v>763.9</v>
      </c>
    </row>
    <row r="663" spans="1:7" ht="89.25">
      <c r="A663" s="171">
        <f t="shared" si="10"/>
        <v>648</v>
      </c>
      <c r="B663" s="172" t="s">
        <v>527</v>
      </c>
      <c r="C663" s="177" t="s">
        <v>677</v>
      </c>
      <c r="D663" s="177" t="s">
        <v>752</v>
      </c>
      <c r="E663" s="177" t="s">
        <v>528</v>
      </c>
      <c r="F663" s="177"/>
      <c r="G663" s="178">
        <v>763.9</v>
      </c>
    </row>
    <row r="664" spans="1:7" ht="25.5">
      <c r="A664" s="171">
        <f t="shared" si="10"/>
        <v>649</v>
      </c>
      <c r="B664" s="172" t="s">
        <v>355</v>
      </c>
      <c r="C664" s="177" t="s">
        <v>677</v>
      </c>
      <c r="D664" s="177" t="s">
        <v>752</v>
      </c>
      <c r="E664" s="177" t="s">
        <v>528</v>
      </c>
      <c r="F664" s="177" t="s">
        <v>356</v>
      </c>
      <c r="G664" s="178">
        <v>763.9</v>
      </c>
    </row>
    <row r="665" spans="1:7" ht="25.5">
      <c r="A665" s="171">
        <f t="shared" si="10"/>
        <v>650</v>
      </c>
      <c r="B665" s="172" t="s">
        <v>529</v>
      </c>
      <c r="C665" s="177" t="s">
        <v>677</v>
      </c>
      <c r="D665" s="177" t="s">
        <v>752</v>
      </c>
      <c r="E665" s="177" t="s">
        <v>528</v>
      </c>
      <c r="F665" s="177" t="s">
        <v>530</v>
      </c>
      <c r="G665" s="178">
        <v>763.9</v>
      </c>
    </row>
    <row r="666" spans="1:7" ht="12.75">
      <c r="A666" s="171">
        <f t="shared" si="10"/>
        <v>651</v>
      </c>
      <c r="B666" s="172" t="s">
        <v>753</v>
      </c>
      <c r="C666" s="177" t="s">
        <v>677</v>
      </c>
      <c r="D666" s="177" t="s">
        <v>754</v>
      </c>
      <c r="E666" s="177"/>
      <c r="F666" s="177"/>
      <c r="G666" s="178">
        <v>5400.2</v>
      </c>
    </row>
    <row r="667" spans="1:7" ht="25.5">
      <c r="A667" s="171">
        <f t="shared" si="10"/>
        <v>652</v>
      </c>
      <c r="B667" s="172" t="s">
        <v>523</v>
      </c>
      <c r="C667" s="177" t="s">
        <v>677</v>
      </c>
      <c r="D667" s="177" t="s">
        <v>754</v>
      </c>
      <c r="E667" s="177" t="s">
        <v>524</v>
      </c>
      <c r="F667" s="177"/>
      <c r="G667" s="178">
        <v>5400.2</v>
      </c>
    </row>
    <row r="668" spans="1:7" ht="25.5">
      <c r="A668" s="171">
        <f t="shared" si="10"/>
        <v>653</v>
      </c>
      <c r="B668" s="172" t="s">
        <v>531</v>
      </c>
      <c r="C668" s="177" t="s">
        <v>677</v>
      </c>
      <c r="D668" s="177" t="s">
        <v>754</v>
      </c>
      <c r="E668" s="177" t="s">
        <v>532</v>
      </c>
      <c r="F668" s="177"/>
      <c r="G668" s="178">
        <v>5400.2</v>
      </c>
    </row>
    <row r="669" spans="1:7" ht="114.75">
      <c r="A669" s="171">
        <f t="shared" si="10"/>
        <v>654</v>
      </c>
      <c r="B669" s="173" t="s">
        <v>533</v>
      </c>
      <c r="C669" s="177" t="s">
        <v>677</v>
      </c>
      <c r="D669" s="177" t="s">
        <v>754</v>
      </c>
      <c r="E669" s="177" t="s">
        <v>534</v>
      </c>
      <c r="F669" s="177"/>
      <c r="G669" s="178">
        <v>5400.2</v>
      </c>
    </row>
    <row r="670" spans="1:7" ht="38.25">
      <c r="A670" s="171">
        <f t="shared" si="10"/>
        <v>655</v>
      </c>
      <c r="B670" s="172" t="s">
        <v>931</v>
      </c>
      <c r="C670" s="177" t="s">
        <v>677</v>
      </c>
      <c r="D670" s="177" t="s">
        <v>754</v>
      </c>
      <c r="E670" s="177" t="s">
        <v>534</v>
      </c>
      <c r="F670" s="177" t="s">
        <v>658</v>
      </c>
      <c r="G670" s="178">
        <v>5400.2</v>
      </c>
    </row>
    <row r="671" spans="1:7" ht="12.75">
      <c r="A671" s="171">
        <f t="shared" si="10"/>
        <v>656</v>
      </c>
      <c r="B671" s="172" t="s">
        <v>659</v>
      </c>
      <c r="C671" s="177" t="s">
        <v>677</v>
      </c>
      <c r="D671" s="177" t="s">
        <v>754</v>
      </c>
      <c r="E671" s="177" t="s">
        <v>534</v>
      </c>
      <c r="F671" s="177" t="s">
        <v>660</v>
      </c>
      <c r="G671" s="178">
        <v>5400.2</v>
      </c>
    </row>
    <row r="672" spans="1:7" ht="12.75">
      <c r="A672" s="171">
        <f t="shared" si="10"/>
        <v>657</v>
      </c>
      <c r="B672" s="172" t="s">
        <v>755</v>
      </c>
      <c r="C672" s="177" t="s">
        <v>677</v>
      </c>
      <c r="D672" s="177" t="s">
        <v>756</v>
      </c>
      <c r="E672" s="177"/>
      <c r="F672" s="177"/>
      <c r="G672" s="178">
        <v>96115.3</v>
      </c>
    </row>
    <row r="673" spans="1:7" ht="25.5">
      <c r="A673" s="171">
        <f t="shared" si="10"/>
        <v>658</v>
      </c>
      <c r="B673" s="172" t="s">
        <v>523</v>
      </c>
      <c r="C673" s="177" t="s">
        <v>677</v>
      </c>
      <c r="D673" s="177" t="s">
        <v>756</v>
      </c>
      <c r="E673" s="177" t="s">
        <v>524</v>
      </c>
      <c r="F673" s="177"/>
      <c r="G673" s="178">
        <v>96115.3</v>
      </c>
    </row>
    <row r="674" spans="1:7" ht="38.25">
      <c r="A674" s="171">
        <f t="shared" si="10"/>
        <v>659</v>
      </c>
      <c r="B674" s="172" t="s">
        <v>525</v>
      </c>
      <c r="C674" s="177" t="s">
        <v>677</v>
      </c>
      <c r="D674" s="177" t="s">
        <v>756</v>
      </c>
      <c r="E674" s="177" t="s">
        <v>526</v>
      </c>
      <c r="F674" s="177"/>
      <c r="G674" s="178">
        <v>12063.9</v>
      </c>
    </row>
    <row r="675" spans="1:7" ht="178.5">
      <c r="A675" s="171">
        <f t="shared" si="10"/>
        <v>660</v>
      </c>
      <c r="B675" s="173" t="s">
        <v>535</v>
      </c>
      <c r="C675" s="177" t="s">
        <v>677</v>
      </c>
      <c r="D675" s="177" t="s">
        <v>756</v>
      </c>
      <c r="E675" s="177" t="s">
        <v>536</v>
      </c>
      <c r="F675" s="177"/>
      <c r="G675" s="178">
        <v>897.6</v>
      </c>
    </row>
    <row r="676" spans="1:7" ht="25.5">
      <c r="A676" s="171">
        <f t="shared" si="10"/>
        <v>661</v>
      </c>
      <c r="B676" s="172" t="s">
        <v>935</v>
      </c>
      <c r="C676" s="177" t="s">
        <v>677</v>
      </c>
      <c r="D676" s="177" t="s">
        <v>756</v>
      </c>
      <c r="E676" s="177" t="s">
        <v>536</v>
      </c>
      <c r="F676" s="177" t="s">
        <v>936</v>
      </c>
      <c r="G676" s="178">
        <v>14.5</v>
      </c>
    </row>
    <row r="677" spans="1:7" ht="38.25">
      <c r="A677" s="171">
        <f t="shared" si="10"/>
        <v>662</v>
      </c>
      <c r="B677" s="172" t="s">
        <v>160</v>
      </c>
      <c r="C677" s="177" t="s">
        <v>677</v>
      </c>
      <c r="D677" s="177" t="s">
        <v>756</v>
      </c>
      <c r="E677" s="177" t="s">
        <v>536</v>
      </c>
      <c r="F677" s="177" t="s">
        <v>937</v>
      </c>
      <c r="G677" s="178">
        <v>14.5</v>
      </c>
    </row>
    <row r="678" spans="1:7" ht="25.5">
      <c r="A678" s="171">
        <f t="shared" si="10"/>
        <v>663</v>
      </c>
      <c r="B678" s="172" t="s">
        <v>355</v>
      </c>
      <c r="C678" s="177" t="s">
        <v>677</v>
      </c>
      <c r="D678" s="177" t="s">
        <v>756</v>
      </c>
      <c r="E678" s="177" t="s">
        <v>536</v>
      </c>
      <c r="F678" s="177" t="s">
        <v>356</v>
      </c>
      <c r="G678" s="178">
        <v>883.1</v>
      </c>
    </row>
    <row r="679" spans="1:7" ht="25.5">
      <c r="A679" s="171">
        <f t="shared" si="10"/>
        <v>664</v>
      </c>
      <c r="B679" s="172" t="s">
        <v>357</v>
      </c>
      <c r="C679" s="177" t="s">
        <v>677</v>
      </c>
      <c r="D679" s="177" t="s">
        <v>756</v>
      </c>
      <c r="E679" s="177" t="s">
        <v>536</v>
      </c>
      <c r="F679" s="177" t="s">
        <v>358</v>
      </c>
      <c r="G679" s="178">
        <v>883.1</v>
      </c>
    </row>
    <row r="680" spans="1:7" ht="127.5">
      <c r="A680" s="171">
        <f t="shared" si="10"/>
        <v>665</v>
      </c>
      <c r="B680" s="173" t="s">
        <v>537</v>
      </c>
      <c r="C680" s="177" t="s">
        <v>677</v>
      </c>
      <c r="D680" s="177" t="s">
        <v>756</v>
      </c>
      <c r="E680" s="177" t="s">
        <v>538</v>
      </c>
      <c r="F680" s="177"/>
      <c r="G680" s="178">
        <v>4350.7</v>
      </c>
    </row>
    <row r="681" spans="1:7" ht="25.5">
      <c r="A681" s="171">
        <f t="shared" si="10"/>
        <v>666</v>
      </c>
      <c r="B681" s="172" t="s">
        <v>935</v>
      </c>
      <c r="C681" s="177" t="s">
        <v>677</v>
      </c>
      <c r="D681" s="177" t="s">
        <v>756</v>
      </c>
      <c r="E681" s="177" t="s">
        <v>538</v>
      </c>
      <c r="F681" s="177" t="s">
        <v>936</v>
      </c>
      <c r="G681" s="178">
        <v>70.2</v>
      </c>
    </row>
    <row r="682" spans="1:7" ht="38.25">
      <c r="A682" s="171">
        <f t="shared" si="10"/>
        <v>667</v>
      </c>
      <c r="B682" s="172" t="s">
        <v>160</v>
      </c>
      <c r="C682" s="177" t="s">
        <v>677</v>
      </c>
      <c r="D682" s="177" t="s">
        <v>756</v>
      </c>
      <c r="E682" s="177" t="s">
        <v>538</v>
      </c>
      <c r="F682" s="177" t="s">
        <v>937</v>
      </c>
      <c r="G682" s="178">
        <v>70.2</v>
      </c>
    </row>
    <row r="683" spans="1:7" ht="25.5">
      <c r="A683" s="171">
        <f t="shared" si="10"/>
        <v>668</v>
      </c>
      <c r="B683" s="172" t="s">
        <v>355</v>
      </c>
      <c r="C683" s="177" t="s">
        <v>677</v>
      </c>
      <c r="D683" s="177" t="s">
        <v>756</v>
      </c>
      <c r="E683" s="177" t="s">
        <v>538</v>
      </c>
      <c r="F683" s="177" t="s">
        <v>356</v>
      </c>
      <c r="G683" s="178">
        <v>4280.5</v>
      </c>
    </row>
    <row r="684" spans="1:7" ht="25.5">
      <c r="A684" s="171">
        <f t="shared" si="10"/>
        <v>669</v>
      </c>
      <c r="B684" s="172" t="s">
        <v>357</v>
      </c>
      <c r="C684" s="177" t="s">
        <v>677</v>
      </c>
      <c r="D684" s="177" t="s">
        <v>756</v>
      </c>
      <c r="E684" s="177" t="s">
        <v>538</v>
      </c>
      <c r="F684" s="177" t="s">
        <v>358</v>
      </c>
      <c r="G684" s="178">
        <v>4280.5</v>
      </c>
    </row>
    <row r="685" spans="1:7" ht="165.75">
      <c r="A685" s="171">
        <f t="shared" si="10"/>
        <v>670</v>
      </c>
      <c r="B685" s="173" t="s">
        <v>539</v>
      </c>
      <c r="C685" s="177" t="s">
        <v>677</v>
      </c>
      <c r="D685" s="177" t="s">
        <v>756</v>
      </c>
      <c r="E685" s="177" t="s">
        <v>540</v>
      </c>
      <c r="F685" s="177"/>
      <c r="G685" s="178">
        <v>5637.3</v>
      </c>
    </row>
    <row r="686" spans="1:7" ht="25.5">
      <c r="A686" s="171">
        <f t="shared" si="10"/>
        <v>671</v>
      </c>
      <c r="B686" s="172" t="s">
        <v>935</v>
      </c>
      <c r="C686" s="177" t="s">
        <v>677</v>
      </c>
      <c r="D686" s="177" t="s">
        <v>756</v>
      </c>
      <c r="E686" s="177" t="s">
        <v>540</v>
      </c>
      <c r="F686" s="177" t="s">
        <v>936</v>
      </c>
      <c r="G686" s="178">
        <v>92.5</v>
      </c>
    </row>
    <row r="687" spans="1:7" ht="38.25">
      <c r="A687" s="171">
        <f t="shared" si="10"/>
        <v>672</v>
      </c>
      <c r="B687" s="172" t="s">
        <v>160</v>
      </c>
      <c r="C687" s="177" t="s">
        <v>677</v>
      </c>
      <c r="D687" s="177" t="s">
        <v>756</v>
      </c>
      <c r="E687" s="177" t="s">
        <v>540</v>
      </c>
      <c r="F687" s="177" t="s">
        <v>937</v>
      </c>
      <c r="G687" s="178">
        <v>92.5</v>
      </c>
    </row>
    <row r="688" spans="1:7" ht="25.5">
      <c r="A688" s="171">
        <f t="shared" si="10"/>
        <v>673</v>
      </c>
      <c r="B688" s="172" t="s">
        <v>355</v>
      </c>
      <c r="C688" s="177" t="s">
        <v>677</v>
      </c>
      <c r="D688" s="177" t="s">
        <v>756</v>
      </c>
      <c r="E688" s="177" t="s">
        <v>540</v>
      </c>
      <c r="F688" s="177" t="s">
        <v>356</v>
      </c>
      <c r="G688" s="178">
        <v>5544.8</v>
      </c>
    </row>
    <row r="689" spans="1:7" ht="25.5">
      <c r="A689" s="171">
        <f t="shared" si="10"/>
        <v>674</v>
      </c>
      <c r="B689" s="172" t="s">
        <v>357</v>
      </c>
      <c r="C689" s="177" t="s">
        <v>677</v>
      </c>
      <c r="D689" s="177" t="s">
        <v>756</v>
      </c>
      <c r="E689" s="177" t="s">
        <v>540</v>
      </c>
      <c r="F689" s="177" t="s">
        <v>358</v>
      </c>
      <c r="G689" s="178">
        <v>5544.8</v>
      </c>
    </row>
    <row r="690" spans="1:7" ht="140.25">
      <c r="A690" s="171">
        <f t="shared" si="10"/>
        <v>675</v>
      </c>
      <c r="B690" s="173" t="s">
        <v>541</v>
      </c>
      <c r="C690" s="177" t="s">
        <v>677</v>
      </c>
      <c r="D690" s="177" t="s">
        <v>756</v>
      </c>
      <c r="E690" s="177" t="s">
        <v>542</v>
      </c>
      <c r="F690" s="177"/>
      <c r="G690" s="178">
        <v>431.7</v>
      </c>
    </row>
    <row r="691" spans="1:7" ht="25.5">
      <c r="A691" s="171">
        <f t="shared" si="10"/>
        <v>676</v>
      </c>
      <c r="B691" s="172" t="s">
        <v>935</v>
      </c>
      <c r="C691" s="177" t="s">
        <v>677</v>
      </c>
      <c r="D691" s="177" t="s">
        <v>756</v>
      </c>
      <c r="E691" s="177" t="s">
        <v>542</v>
      </c>
      <c r="F691" s="177" t="s">
        <v>936</v>
      </c>
      <c r="G691" s="178">
        <v>7.7</v>
      </c>
    </row>
    <row r="692" spans="1:7" ht="38.25">
      <c r="A692" s="171">
        <f t="shared" si="10"/>
        <v>677</v>
      </c>
      <c r="B692" s="172" t="s">
        <v>160</v>
      </c>
      <c r="C692" s="177" t="s">
        <v>677</v>
      </c>
      <c r="D692" s="177" t="s">
        <v>756</v>
      </c>
      <c r="E692" s="177" t="s">
        <v>542</v>
      </c>
      <c r="F692" s="177" t="s">
        <v>937</v>
      </c>
      <c r="G692" s="178">
        <v>7.7</v>
      </c>
    </row>
    <row r="693" spans="1:7" ht="25.5">
      <c r="A693" s="171">
        <f t="shared" si="10"/>
        <v>678</v>
      </c>
      <c r="B693" s="172" t="s">
        <v>355</v>
      </c>
      <c r="C693" s="177" t="s">
        <v>677</v>
      </c>
      <c r="D693" s="177" t="s">
        <v>756</v>
      </c>
      <c r="E693" s="177" t="s">
        <v>542</v>
      </c>
      <c r="F693" s="177" t="s">
        <v>356</v>
      </c>
      <c r="G693" s="178">
        <v>424</v>
      </c>
    </row>
    <row r="694" spans="1:7" ht="25.5">
      <c r="A694" s="171">
        <f t="shared" si="10"/>
        <v>679</v>
      </c>
      <c r="B694" s="172" t="s">
        <v>357</v>
      </c>
      <c r="C694" s="177" t="s">
        <v>677</v>
      </c>
      <c r="D694" s="177" t="s">
        <v>756</v>
      </c>
      <c r="E694" s="177" t="s">
        <v>542</v>
      </c>
      <c r="F694" s="177" t="s">
        <v>358</v>
      </c>
      <c r="G694" s="178">
        <v>424</v>
      </c>
    </row>
    <row r="695" spans="1:7" ht="165.75">
      <c r="A695" s="171">
        <f t="shared" si="10"/>
        <v>680</v>
      </c>
      <c r="B695" s="173" t="s">
        <v>543</v>
      </c>
      <c r="C695" s="177" t="s">
        <v>677</v>
      </c>
      <c r="D695" s="177" t="s">
        <v>756</v>
      </c>
      <c r="E695" s="177" t="s">
        <v>544</v>
      </c>
      <c r="F695" s="177"/>
      <c r="G695" s="178">
        <v>3.4</v>
      </c>
    </row>
    <row r="696" spans="1:7" ht="25.5">
      <c r="A696" s="171">
        <f t="shared" si="10"/>
        <v>681</v>
      </c>
      <c r="B696" s="172" t="s">
        <v>355</v>
      </c>
      <c r="C696" s="177" t="s">
        <v>677</v>
      </c>
      <c r="D696" s="177" t="s">
        <v>756</v>
      </c>
      <c r="E696" s="177" t="s">
        <v>544</v>
      </c>
      <c r="F696" s="177" t="s">
        <v>356</v>
      </c>
      <c r="G696" s="178">
        <v>3.4</v>
      </c>
    </row>
    <row r="697" spans="1:7" ht="25.5">
      <c r="A697" s="171">
        <f t="shared" si="10"/>
        <v>682</v>
      </c>
      <c r="B697" s="172" t="s">
        <v>357</v>
      </c>
      <c r="C697" s="177" t="s">
        <v>677</v>
      </c>
      <c r="D697" s="177" t="s">
        <v>756</v>
      </c>
      <c r="E697" s="177" t="s">
        <v>544</v>
      </c>
      <c r="F697" s="177" t="s">
        <v>358</v>
      </c>
      <c r="G697" s="178">
        <v>3.4</v>
      </c>
    </row>
    <row r="698" spans="1:7" ht="165.75">
      <c r="A698" s="171">
        <f t="shared" si="10"/>
        <v>683</v>
      </c>
      <c r="B698" s="173" t="s">
        <v>899</v>
      </c>
      <c r="C698" s="177" t="s">
        <v>677</v>
      </c>
      <c r="D698" s="177" t="s">
        <v>756</v>
      </c>
      <c r="E698" s="177" t="s">
        <v>900</v>
      </c>
      <c r="F698" s="177"/>
      <c r="G698" s="178">
        <v>20.3</v>
      </c>
    </row>
    <row r="699" spans="1:7" ht="25.5">
      <c r="A699" s="171">
        <f t="shared" si="10"/>
        <v>684</v>
      </c>
      <c r="B699" s="172" t="s">
        <v>355</v>
      </c>
      <c r="C699" s="177" t="s">
        <v>677</v>
      </c>
      <c r="D699" s="177" t="s">
        <v>756</v>
      </c>
      <c r="E699" s="177" t="s">
        <v>900</v>
      </c>
      <c r="F699" s="177" t="s">
        <v>356</v>
      </c>
      <c r="G699" s="178">
        <v>20.3</v>
      </c>
    </row>
    <row r="700" spans="1:7" ht="25.5">
      <c r="A700" s="171">
        <f t="shared" si="10"/>
        <v>685</v>
      </c>
      <c r="B700" s="172" t="s">
        <v>357</v>
      </c>
      <c r="C700" s="177" t="s">
        <v>677</v>
      </c>
      <c r="D700" s="177" t="s">
        <v>756</v>
      </c>
      <c r="E700" s="177" t="s">
        <v>900</v>
      </c>
      <c r="F700" s="177" t="s">
        <v>358</v>
      </c>
      <c r="G700" s="178">
        <v>20.3</v>
      </c>
    </row>
    <row r="701" spans="1:7" ht="140.25">
      <c r="A701" s="171">
        <f t="shared" si="10"/>
        <v>686</v>
      </c>
      <c r="B701" s="173" t="s">
        <v>901</v>
      </c>
      <c r="C701" s="177" t="s">
        <v>677</v>
      </c>
      <c r="D701" s="177" t="s">
        <v>756</v>
      </c>
      <c r="E701" s="177" t="s">
        <v>902</v>
      </c>
      <c r="F701" s="177"/>
      <c r="G701" s="178">
        <v>411.8</v>
      </c>
    </row>
    <row r="702" spans="1:7" ht="25.5">
      <c r="A702" s="171">
        <f t="shared" si="10"/>
        <v>687</v>
      </c>
      <c r="B702" s="172" t="s">
        <v>935</v>
      </c>
      <c r="C702" s="177" t="s">
        <v>677</v>
      </c>
      <c r="D702" s="177" t="s">
        <v>756</v>
      </c>
      <c r="E702" s="177" t="s">
        <v>902</v>
      </c>
      <c r="F702" s="177" t="s">
        <v>936</v>
      </c>
      <c r="G702" s="178">
        <v>7.2</v>
      </c>
    </row>
    <row r="703" spans="1:7" ht="38.25">
      <c r="A703" s="171">
        <f t="shared" si="10"/>
        <v>688</v>
      </c>
      <c r="B703" s="172" t="s">
        <v>160</v>
      </c>
      <c r="C703" s="177" t="s">
        <v>677</v>
      </c>
      <c r="D703" s="177" t="s">
        <v>756</v>
      </c>
      <c r="E703" s="177" t="s">
        <v>902</v>
      </c>
      <c r="F703" s="177" t="s">
        <v>937</v>
      </c>
      <c r="G703" s="178">
        <v>7.2</v>
      </c>
    </row>
    <row r="704" spans="1:7" ht="25.5">
      <c r="A704" s="171">
        <f t="shared" si="10"/>
        <v>689</v>
      </c>
      <c r="B704" s="172" t="s">
        <v>355</v>
      </c>
      <c r="C704" s="177" t="s">
        <v>677</v>
      </c>
      <c r="D704" s="177" t="s">
        <v>756</v>
      </c>
      <c r="E704" s="177" t="s">
        <v>902</v>
      </c>
      <c r="F704" s="177" t="s">
        <v>356</v>
      </c>
      <c r="G704" s="178">
        <v>404.6</v>
      </c>
    </row>
    <row r="705" spans="1:7" ht="25.5">
      <c r="A705" s="171">
        <f t="shared" si="10"/>
        <v>690</v>
      </c>
      <c r="B705" s="172" t="s">
        <v>357</v>
      </c>
      <c r="C705" s="177" t="s">
        <v>677</v>
      </c>
      <c r="D705" s="177" t="s">
        <v>756</v>
      </c>
      <c r="E705" s="177" t="s">
        <v>902</v>
      </c>
      <c r="F705" s="177" t="s">
        <v>358</v>
      </c>
      <c r="G705" s="178">
        <v>404.6</v>
      </c>
    </row>
    <row r="706" spans="1:7" ht="318.75">
      <c r="A706" s="171">
        <f t="shared" si="10"/>
        <v>691</v>
      </c>
      <c r="B706" s="173" t="s">
        <v>903</v>
      </c>
      <c r="C706" s="177" t="s">
        <v>677</v>
      </c>
      <c r="D706" s="177" t="s">
        <v>756</v>
      </c>
      <c r="E706" s="177" t="s">
        <v>904</v>
      </c>
      <c r="F706" s="177"/>
      <c r="G706" s="178">
        <v>203.9</v>
      </c>
    </row>
    <row r="707" spans="1:7" ht="25.5">
      <c r="A707" s="171">
        <f t="shared" si="10"/>
        <v>692</v>
      </c>
      <c r="B707" s="172" t="s">
        <v>935</v>
      </c>
      <c r="C707" s="177" t="s">
        <v>677</v>
      </c>
      <c r="D707" s="177" t="s">
        <v>756</v>
      </c>
      <c r="E707" s="177" t="s">
        <v>904</v>
      </c>
      <c r="F707" s="177" t="s">
        <v>936</v>
      </c>
      <c r="G707" s="178">
        <v>3.6</v>
      </c>
    </row>
    <row r="708" spans="1:7" ht="38.25">
      <c r="A708" s="171">
        <f t="shared" si="10"/>
        <v>693</v>
      </c>
      <c r="B708" s="172" t="s">
        <v>160</v>
      </c>
      <c r="C708" s="177" t="s">
        <v>677</v>
      </c>
      <c r="D708" s="177" t="s">
        <v>756</v>
      </c>
      <c r="E708" s="177" t="s">
        <v>904</v>
      </c>
      <c r="F708" s="177" t="s">
        <v>937</v>
      </c>
      <c r="G708" s="178">
        <v>3.6</v>
      </c>
    </row>
    <row r="709" spans="1:7" ht="25.5">
      <c r="A709" s="171">
        <f t="shared" si="10"/>
        <v>694</v>
      </c>
      <c r="B709" s="172" t="s">
        <v>355</v>
      </c>
      <c r="C709" s="177" t="s">
        <v>677</v>
      </c>
      <c r="D709" s="177" t="s">
        <v>756</v>
      </c>
      <c r="E709" s="177" t="s">
        <v>904</v>
      </c>
      <c r="F709" s="177" t="s">
        <v>356</v>
      </c>
      <c r="G709" s="178">
        <v>200.3</v>
      </c>
    </row>
    <row r="710" spans="1:7" ht="25.5">
      <c r="A710" s="171">
        <f t="shared" si="10"/>
        <v>695</v>
      </c>
      <c r="B710" s="172" t="s">
        <v>357</v>
      </c>
      <c r="C710" s="177" t="s">
        <v>677</v>
      </c>
      <c r="D710" s="177" t="s">
        <v>756</v>
      </c>
      <c r="E710" s="177" t="s">
        <v>904</v>
      </c>
      <c r="F710" s="177" t="s">
        <v>358</v>
      </c>
      <c r="G710" s="178">
        <v>200.3</v>
      </c>
    </row>
    <row r="711" spans="1:7" ht="102">
      <c r="A711" s="171">
        <f t="shared" si="10"/>
        <v>696</v>
      </c>
      <c r="B711" s="173" t="s">
        <v>905</v>
      </c>
      <c r="C711" s="177" t="s">
        <v>677</v>
      </c>
      <c r="D711" s="177" t="s">
        <v>756</v>
      </c>
      <c r="E711" s="177" t="s">
        <v>906</v>
      </c>
      <c r="F711" s="177"/>
      <c r="G711" s="178">
        <v>107.2</v>
      </c>
    </row>
    <row r="712" spans="1:7" ht="25.5">
      <c r="A712" s="171">
        <f t="shared" si="10"/>
        <v>697</v>
      </c>
      <c r="B712" s="172" t="s">
        <v>355</v>
      </c>
      <c r="C712" s="177" t="s">
        <v>677</v>
      </c>
      <c r="D712" s="177" t="s">
        <v>756</v>
      </c>
      <c r="E712" s="177" t="s">
        <v>906</v>
      </c>
      <c r="F712" s="177" t="s">
        <v>356</v>
      </c>
      <c r="G712" s="178">
        <v>107.2</v>
      </c>
    </row>
    <row r="713" spans="1:7" ht="25.5">
      <c r="A713" s="171">
        <f t="shared" si="10"/>
        <v>698</v>
      </c>
      <c r="B713" s="172" t="s">
        <v>357</v>
      </c>
      <c r="C713" s="177" t="s">
        <v>677</v>
      </c>
      <c r="D713" s="177" t="s">
        <v>756</v>
      </c>
      <c r="E713" s="177" t="s">
        <v>906</v>
      </c>
      <c r="F713" s="177" t="s">
        <v>358</v>
      </c>
      <c r="G713" s="178">
        <v>107.2</v>
      </c>
    </row>
    <row r="714" spans="1:7" ht="25.5">
      <c r="A714" s="171">
        <f t="shared" si="10"/>
        <v>699</v>
      </c>
      <c r="B714" s="172" t="s">
        <v>547</v>
      </c>
      <c r="C714" s="177" t="s">
        <v>677</v>
      </c>
      <c r="D714" s="177" t="s">
        <v>756</v>
      </c>
      <c r="E714" s="177" t="s">
        <v>548</v>
      </c>
      <c r="F714" s="177"/>
      <c r="G714" s="178">
        <v>33867.7</v>
      </c>
    </row>
    <row r="715" spans="1:7" ht="102">
      <c r="A715" s="171">
        <f t="shared" si="10"/>
        <v>700</v>
      </c>
      <c r="B715" s="173" t="s">
        <v>549</v>
      </c>
      <c r="C715" s="177" t="s">
        <v>677</v>
      </c>
      <c r="D715" s="177" t="s">
        <v>756</v>
      </c>
      <c r="E715" s="177" t="s">
        <v>550</v>
      </c>
      <c r="F715" s="177"/>
      <c r="G715" s="178">
        <v>15718.8</v>
      </c>
    </row>
    <row r="716" spans="1:7" ht="25.5">
      <c r="A716" s="171">
        <f t="shared" si="10"/>
        <v>701</v>
      </c>
      <c r="B716" s="172" t="s">
        <v>935</v>
      </c>
      <c r="C716" s="177" t="s">
        <v>677</v>
      </c>
      <c r="D716" s="177" t="s">
        <v>756</v>
      </c>
      <c r="E716" s="177" t="s">
        <v>550</v>
      </c>
      <c r="F716" s="177" t="s">
        <v>936</v>
      </c>
      <c r="G716" s="178">
        <v>210</v>
      </c>
    </row>
    <row r="717" spans="1:7" ht="38.25">
      <c r="A717" s="171">
        <f t="shared" si="10"/>
        <v>702</v>
      </c>
      <c r="B717" s="172" t="s">
        <v>160</v>
      </c>
      <c r="C717" s="177" t="s">
        <v>677</v>
      </c>
      <c r="D717" s="177" t="s">
        <v>756</v>
      </c>
      <c r="E717" s="177" t="s">
        <v>550</v>
      </c>
      <c r="F717" s="177" t="s">
        <v>937</v>
      </c>
      <c r="G717" s="178">
        <v>210</v>
      </c>
    </row>
    <row r="718" spans="1:7" ht="25.5">
      <c r="A718" s="171">
        <f t="shared" si="10"/>
        <v>703</v>
      </c>
      <c r="B718" s="172" t="s">
        <v>355</v>
      </c>
      <c r="C718" s="177" t="s">
        <v>677</v>
      </c>
      <c r="D718" s="177" t="s">
        <v>756</v>
      </c>
      <c r="E718" s="177" t="s">
        <v>550</v>
      </c>
      <c r="F718" s="177" t="s">
        <v>356</v>
      </c>
      <c r="G718" s="178">
        <v>15508.8</v>
      </c>
    </row>
    <row r="719" spans="1:7" ht="25.5">
      <c r="A719" s="171">
        <f t="shared" si="10"/>
        <v>704</v>
      </c>
      <c r="B719" s="172" t="s">
        <v>357</v>
      </c>
      <c r="C719" s="177" t="s">
        <v>677</v>
      </c>
      <c r="D719" s="177" t="s">
        <v>756</v>
      </c>
      <c r="E719" s="177" t="s">
        <v>550</v>
      </c>
      <c r="F719" s="177" t="s">
        <v>358</v>
      </c>
      <c r="G719" s="178">
        <v>15508.8</v>
      </c>
    </row>
    <row r="720" spans="1:7" ht="114.75">
      <c r="A720" s="171">
        <f t="shared" si="10"/>
        <v>705</v>
      </c>
      <c r="B720" s="173" t="s">
        <v>551</v>
      </c>
      <c r="C720" s="177" t="s">
        <v>677</v>
      </c>
      <c r="D720" s="177" t="s">
        <v>756</v>
      </c>
      <c r="E720" s="177" t="s">
        <v>552</v>
      </c>
      <c r="F720" s="177"/>
      <c r="G720" s="178">
        <v>1103.9</v>
      </c>
    </row>
    <row r="721" spans="1:7" ht="25.5">
      <c r="A721" s="171">
        <f t="shared" si="10"/>
        <v>706</v>
      </c>
      <c r="B721" s="172" t="s">
        <v>935</v>
      </c>
      <c r="C721" s="177" t="s">
        <v>677</v>
      </c>
      <c r="D721" s="177" t="s">
        <v>756</v>
      </c>
      <c r="E721" s="177" t="s">
        <v>552</v>
      </c>
      <c r="F721" s="177" t="s">
        <v>936</v>
      </c>
      <c r="G721" s="178">
        <v>15.7</v>
      </c>
    </row>
    <row r="722" spans="1:7" ht="38.25">
      <c r="A722" s="171">
        <f aca="true" t="shared" si="11" ref="A722:A785">A721+1</f>
        <v>707</v>
      </c>
      <c r="B722" s="172" t="s">
        <v>160</v>
      </c>
      <c r="C722" s="177" t="s">
        <v>677</v>
      </c>
      <c r="D722" s="177" t="s">
        <v>756</v>
      </c>
      <c r="E722" s="177" t="s">
        <v>552</v>
      </c>
      <c r="F722" s="177" t="s">
        <v>937</v>
      </c>
      <c r="G722" s="178">
        <v>15.7</v>
      </c>
    </row>
    <row r="723" spans="1:7" ht="25.5">
      <c r="A723" s="171">
        <f t="shared" si="11"/>
        <v>708</v>
      </c>
      <c r="B723" s="172" t="s">
        <v>355</v>
      </c>
      <c r="C723" s="177" t="s">
        <v>677</v>
      </c>
      <c r="D723" s="177" t="s">
        <v>756</v>
      </c>
      <c r="E723" s="177" t="s">
        <v>552</v>
      </c>
      <c r="F723" s="177" t="s">
        <v>356</v>
      </c>
      <c r="G723" s="178">
        <v>1088.2</v>
      </c>
    </row>
    <row r="724" spans="1:7" ht="25.5">
      <c r="A724" s="171">
        <f t="shared" si="11"/>
        <v>709</v>
      </c>
      <c r="B724" s="172" t="s">
        <v>357</v>
      </c>
      <c r="C724" s="177" t="s">
        <v>677</v>
      </c>
      <c r="D724" s="177" t="s">
        <v>756</v>
      </c>
      <c r="E724" s="177" t="s">
        <v>552</v>
      </c>
      <c r="F724" s="177" t="s">
        <v>358</v>
      </c>
      <c r="G724" s="178">
        <v>1088.2</v>
      </c>
    </row>
    <row r="725" spans="1:7" ht="140.25">
      <c r="A725" s="171">
        <f t="shared" si="11"/>
        <v>710</v>
      </c>
      <c r="B725" s="173" t="s">
        <v>911</v>
      </c>
      <c r="C725" s="177" t="s">
        <v>677</v>
      </c>
      <c r="D725" s="177" t="s">
        <v>756</v>
      </c>
      <c r="E725" s="177" t="s">
        <v>912</v>
      </c>
      <c r="F725" s="177"/>
      <c r="G725" s="178">
        <v>625</v>
      </c>
    </row>
    <row r="726" spans="1:7" ht="25.5">
      <c r="A726" s="171">
        <f t="shared" si="11"/>
        <v>711</v>
      </c>
      <c r="B726" s="172" t="s">
        <v>935</v>
      </c>
      <c r="C726" s="177" t="s">
        <v>677</v>
      </c>
      <c r="D726" s="177" t="s">
        <v>756</v>
      </c>
      <c r="E726" s="177" t="s">
        <v>912</v>
      </c>
      <c r="F726" s="177" t="s">
        <v>936</v>
      </c>
      <c r="G726" s="178">
        <v>9.7</v>
      </c>
    </row>
    <row r="727" spans="1:7" ht="38.25">
      <c r="A727" s="171">
        <f t="shared" si="11"/>
        <v>712</v>
      </c>
      <c r="B727" s="172" t="s">
        <v>160</v>
      </c>
      <c r="C727" s="177" t="s">
        <v>677</v>
      </c>
      <c r="D727" s="177" t="s">
        <v>756</v>
      </c>
      <c r="E727" s="177" t="s">
        <v>912</v>
      </c>
      <c r="F727" s="177" t="s">
        <v>937</v>
      </c>
      <c r="G727" s="178">
        <v>9.7</v>
      </c>
    </row>
    <row r="728" spans="1:7" ht="25.5">
      <c r="A728" s="171">
        <f t="shared" si="11"/>
        <v>713</v>
      </c>
      <c r="B728" s="172" t="s">
        <v>355</v>
      </c>
      <c r="C728" s="177" t="s">
        <v>677</v>
      </c>
      <c r="D728" s="177" t="s">
        <v>756</v>
      </c>
      <c r="E728" s="177" t="s">
        <v>912</v>
      </c>
      <c r="F728" s="177" t="s">
        <v>356</v>
      </c>
      <c r="G728" s="178">
        <v>615.3</v>
      </c>
    </row>
    <row r="729" spans="1:7" ht="25.5">
      <c r="A729" s="171">
        <f t="shared" si="11"/>
        <v>714</v>
      </c>
      <c r="B729" s="172" t="s">
        <v>357</v>
      </c>
      <c r="C729" s="177" t="s">
        <v>677</v>
      </c>
      <c r="D729" s="177" t="s">
        <v>756</v>
      </c>
      <c r="E729" s="177" t="s">
        <v>912</v>
      </c>
      <c r="F729" s="177" t="s">
        <v>358</v>
      </c>
      <c r="G729" s="178">
        <v>615.3</v>
      </c>
    </row>
    <row r="730" spans="1:7" ht="114.75">
      <c r="A730" s="171">
        <f t="shared" si="11"/>
        <v>715</v>
      </c>
      <c r="B730" s="173" t="s">
        <v>913</v>
      </c>
      <c r="C730" s="177" t="s">
        <v>677</v>
      </c>
      <c r="D730" s="177" t="s">
        <v>756</v>
      </c>
      <c r="E730" s="177" t="s">
        <v>914</v>
      </c>
      <c r="F730" s="177"/>
      <c r="G730" s="178">
        <v>105.8</v>
      </c>
    </row>
    <row r="731" spans="1:7" ht="76.5">
      <c r="A731" s="171">
        <f t="shared" si="11"/>
        <v>716</v>
      </c>
      <c r="B731" s="172" t="s">
        <v>583</v>
      </c>
      <c r="C731" s="177" t="s">
        <v>677</v>
      </c>
      <c r="D731" s="177" t="s">
        <v>756</v>
      </c>
      <c r="E731" s="177" t="s">
        <v>914</v>
      </c>
      <c r="F731" s="177" t="s">
        <v>584</v>
      </c>
      <c r="G731" s="178">
        <v>14.4</v>
      </c>
    </row>
    <row r="732" spans="1:7" ht="25.5">
      <c r="A732" s="171">
        <f t="shared" si="11"/>
        <v>717</v>
      </c>
      <c r="B732" s="172" t="s">
        <v>932</v>
      </c>
      <c r="C732" s="177" t="s">
        <v>677</v>
      </c>
      <c r="D732" s="177" t="s">
        <v>756</v>
      </c>
      <c r="E732" s="177" t="s">
        <v>914</v>
      </c>
      <c r="F732" s="177" t="s">
        <v>834</v>
      </c>
      <c r="G732" s="178">
        <v>14.4</v>
      </c>
    </row>
    <row r="733" spans="1:7" ht="25.5">
      <c r="A733" s="171">
        <f t="shared" si="11"/>
        <v>718</v>
      </c>
      <c r="B733" s="172" t="s">
        <v>935</v>
      </c>
      <c r="C733" s="177" t="s">
        <v>677</v>
      </c>
      <c r="D733" s="177" t="s">
        <v>756</v>
      </c>
      <c r="E733" s="177" t="s">
        <v>914</v>
      </c>
      <c r="F733" s="177" t="s">
        <v>936</v>
      </c>
      <c r="G733" s="178">
        <v>91.4</v>
      </c>
    </row>
    <row r="734" spans="1:7" ht="38.25">
      <c r="A734" s="171">
        <f t="shared" si="11"/>
        <v>719</v>
      </c>
      <c r="B734" s="172" t="s">
        <v>160</v>
      </c>
      <c r="C734" s="177" t="s">
        <v>677</v>
      </c>
      <c r="D734" s="177" t="s">
        <v>756</v>
      </c>
      <c r="E734" s="177" t="s">
        <v>914</v>
      </c>
      <c r="F734" s="177" t="s">
        <v>937</v>
      </c>
      <c r="G734" s="178">
        <v>91.4</v>
      </c>
    </row>
    <row r="735" spans="1:7" ht="153">
      <c r="A735" s="171">
        <f t="shared" si="11"/>
        <v>720</v>
      </c>
      <c r="B735" s="173" t="s">
        <v>915</v>
      </c>
      <c r="C735" s="177" t="s">
        <v>677</v>
      </c>
      <c r="D735" s="177" t="s">
        <v>756</v>
      </c>
      <c r="E735" s="177" t="s">
        <v>916</v>
      </c>
      <c r="F735" s="177"/>
      <c r="G735" s="178">
        <v>75.7</v>
      </c>
    </row>
    <row r="736" spans="1:7" ht="25.5">
      <c r="A736" s="171">
        <f t="shared" si="11"/>
        <v>721</v>
      </c>
      <c r="B736" s="172" t="s">
        <v>355</v>
      </c>
      <c r="C736" s="177" t="s">
        <v>677</v>
      </c>
      <c r="D736" s="177" t="s">
        <v>756</v>
      </c>
      <c r="E736" s="177" t="s">
        <v>916</v>
      </c>
      <c r="F736" s="177" t="s">
        <v>356</v>
      </c>
      <c r="G736" s="178">
        <v>75.7</v>
      </c>
    </row>
    <row r="737" spans="1:7" ht="25.5">
      <c r="A737" s="171">
        <f t="shared" si="11"/>
        <v>722</v>
      </c>
      <c r="B737" s="172" t="s">
        <v>357</v>
      </c>
      <c r="C737" s="177" t="s">
        <v>677</v>
      </c>
      <c r="D737" s="177" t="s">
        <v>756</v>
      </c>
      <c r="E737" s="177" t="s">
        <v>916</v>
      </c>
      <c r="F737" s="177" t="s">
        <v>358</v>
      </c>
      <c r="G737" s="178">
        <v>75.7</v>
      </c>
    </row>
    <row r="738" spans="1:7" ht="165.75">
      <c r="A738" s="171">
        <f t="shared" si="11"/>
        <v>723</v>
      </c>
      <c r="B738" s="173" t="s">
        <v>917</v>
      </c>
      <c r="C738" s="177" t="s">
        <v>677</v>
      </c>
      <c r="D738" s="177" t="s">
        <v>756</v>
      </c>
      <c r="E738" s="177" t="s">
        <v>918</v>
      </c>
      <c r="F738" s="177"/>
      <c r="G738" s="178">
        <v>25.4</v>
      </c>
    </row>
    <row r="739" spans="1:7" ht="25.5">
      <c r="A739" s="171">
        <f t="shared" si="11"/>
        <v>724</v>
      </c>
      <c r="B739" s="172" t="s">
        <v>355</v>
      </c>
      <c r="C739" s="177" t="s">
        <v>677</v>
      </c>
      <c r="D739" s="177" t="s">
        <v>756</v>
      </c>
      <c r="E739" s="177" t="s">
        <v>918</v>
      </c>
      <c r="F739" s="177" t="s">
        <v>356</v>
      </c>
      <c r="G739" s="178">
        <v>25.4</v>
      </c>
    </row>
    <row r="740" spans="1:7" ht="25.5">
      <c r="A740" s="171">
        <f t="shared" si="11"/>
        <v>725</v>
      </c>
      <c r="B740" s="172" t="s">
        <v>357</v>
      </c>
      <c r="C740" s="177" t="s">
        <v>677</v>
      </c>
      <c r="D740" s="177" t="s">
        <v>756</v>
      </c>
      <c r="E740" s="177" t="s">
        <v>918</v>
      </c>
      <c r="F740" s="177" t="s">
        <v>358</v>
      </c>
      <c r="G740" s="178">
        <v>25.4</v>
      </c>
    </row>
    <row r="741" spans="1:7" ht="178.5">
      <c r="A741" s="171">
        <f t="shared" si="11"/>
        <v>726</v>
      </c>
      <c r="B741" s="173" t="s">
        <v>919</v>
      </c>
      <c r="C741" s="177" t="s">
        <v>677</v>
      </c>
      <c r="D741" s="177" t="s">
        <v>756</v>
      </c>
      <c r="E741" s="177" t="s">
        <v>920</v>
      </c>
      <c r="F741" s="177"/>
      <c r="G741" s="178">
        <v>16213.1</v>
      </c>
    </row>
    <row r="742" spans="1:7" ht="25.5">
      <c r="A742" s="171">
        <f t="shared" si="11"/>
        <v>727</v>
      </c>
      <c r="B742" s="172" t="s">
        <v>935</v>
      </c>
      <c r="C742" s="177" t="s">
        <v>677</v>
      </c>
      <c r="D742" s="177" t="s">
        <v>756</v>
      </c>
      <c r="E742" s="177" t="s">
        <v>920</v>
      </c>
      <c r="F742" s="177" t="s">
        <v>936</v>
      </c>
      <c r="G742" s="178">
        <v>186.4</v>
      </c>
    </row>
    <row r="743" spans="1:7" ht="38.25">
      <c r="A743" s="171">
        <f t="shared" si="11"/>
        <v>728</v>
      </c>
      <c r="B743" s="172" t="s">
        <v>160</v>
      </c>
      <c r="C743" s="177" t="s">
        <v>677</v>
      </c>
      <c r="D743" s="177" t="s">
        <v>756</v>
      </c>
      <c r="E743" s="177" t="s">
        <v>920</v>
      </c>
      <c r="F743" s="177" t="s">
        <v>937</v>
      </c>
      <c r="G743" s="178">
        <v>186.4</v>
      </c>
    </row>
    <row r="744" spans="1:7" ht="25.5">
      <c r="A744" s="171">
        <f t="shared" si="11"/>
        <v>729</v>
      </c>
      <c r="B744" s="172" t="s">
        <v>355</v>
      </c>
      <c r="C744" s="177" t="s">
        <v>677</v>
      </c>
      <c r="D744" s="177" t="s">
        <v>756</v>
      </c>
      <c r="E744" s="177" t="s">
        <v>920</v>
      </c>
      <c r="F744" s="177" t="s">
        <v>356</v>
      </c>
      <c r="G744" s="178">
        <v>16026.7</v>
      </c>
    </row>
    <row r="745" spans="1:7" ht="25.5">
      <c r="A745" s="171">
        <f t="shared" si="11"/>
        <v>730</v>
      </c>
      <c r="B745" s="172" t="s">
        <v>357</v>
      </c>
      <c r="C745" s="177" t="s">
        <v>677</v>
      </c>
      <c r="D745" s="177" t="s">
        <v>756</v>
      </c>
      <c r="E745" s="177" t="s">
        <v>920</v>
      </c>
      <c r="F745" s="177" t="s">
        <v>358</v>
      </c>
      <c r="G745" s="178">
        <v>16026.7</v>
      </c>
    </row>
    <row r="746" spans="1:7" ht="25.5">
      <c r="A746" s="171">
        <f t="shared" si="11"/>
        <v>731</v>
      </c>
      <c r="B746" s="172" t="s">
        <v>553</v>
      </c>
      <c r="C746" s="177" t="s">
        <v>677</v>
      </c>
      <c r="D746" s="177" t="s">
        <v>756</v>
      </c>
      <c r="E746" s="177" t="s">
        <v>554</v>
      </c>
      <c r="F746" s="177"/>
      <c r="G746" s="178">
        <v>307.2</v>
      </c>
    </row>
    <row r="747" spans="1:7" ht="178.5">
      <c r="A747" s="171">
        <f t="shared" si="11"/>
        <v>732</v>
      </c>
      <c r="B747" s="173" t="s">
        <v>555</v>
      </c>
      <c r="C747" s="177" t="s">
        <v>677</v>
      </c>
      <c r="D747" s="177" t="s">
        <v>756</v>
      </c>
      <c r="E747" s="177" t="s">
        <v>556</v>
      </c>
      <c r="F747" s="177"/>
      <c r="G747" s="178">
        <v>30.6</v>
      </c>
    </row>
    <row r="748" spans="1:7" ht="25.5">
      <c r="A748" s="171">
        <f t="shared" si="11"/>
        <v>733</v>
      </c>
      <c r="B748" s="172" t="s">
        <v>935</v>
      </c>
      <c r="C748" s="177" t="s">
        <v>677</v>
      </c>
      <c r="D748" s="177" t="s">
        <v>756</v>
      </c>
      <c r="E748" s="177" t="s">
        <v>556</v>
      </c>
      <c r="F748" s="177" t="s">
        <v>936</v>
      </c>
      <c r="G748" s="178">
        <v>0.6</v>
      </c>
    </row>
    <row r="749" spans="1:7" ht="38.25">
      <c r="A749" s="171">
        <f t="shared" si="11"/>
        <v>734</v>
      </c>
      <c r="B749" s="172" t="s">
        <v>160</v>
      </c>
      <c r="C749" s="177" t="s">
        <v>677</v>
      </c>
      <c r="D749" s="177" t="s">
        <v>756</v>
      </c>
      <c r="E749" s="177" t="s">
        <v>556</v>
      </c>
      <c r="F749" s="177" t="s">
        <v>937</v>
      </c>
      <c r="G749" s="178">
        <v>0.6</v>
      </c>
    </row>
    <row r="750" spans="1:7" ht="25.5">
      <c r="A750" s="171">
        <f t="shared" si="11"/>
        <v>735</v>
      </c>
      <c r="B750" s="172" t="s">
        <v>355</v>
      </c>
      <c r="C750" s="177" t="s">
        <v>677</v>
      </c>
      <c r="D750" s="177" t="s">
        <v>756</v>
      </c>
      <c r="E750" s="177" t="s">
        <v>556</v>
      </c>
      <c r="F750" s="177" t="s">
        <v>356</v>
      </c>
      <c r="G750" s="178">
        <v>30</v>
      </c>
    </row>
    <row r="751" spans="1:7" ht="25.5">
      <c r="A751" s="171">
        <f t="shared" si="11"/>
        <v>736</v>
      </c>
      <c r="B751" s="172" t="s">
        <v>357</v>
      </c>
      <c r="C751" s="177" t="s">
        <v>677</v>
      </c>
      <c r="D751" s="177" t="s">
        <v>756</v>
      </c>
      <c r="E751" s="177" t="s">
        <v>556</v>
      </c>
      <c r="F751" s="177" t="s">
        <v>358</v>
      </c>
      <c r="G751" s="178">
        <v>30</v>
      </c>
    </row>
    <row r="752" spans="1:7" ht="140.25">
      <c r="A752" s="171">
        <f t="shared" si="11"/>
        <v>737</v>
      </c>
      <c r="B752" s="173" t="s">
        <v>557</v>
      </c>
      <c r="C752" s="177" t="s">
        <v>677</v>
      </c>
      <c r="D752" s="177" t="s">
        <v>756</v>
      </c>
      <c r="E752" s="177" t="s">
        <v>558</v>
      </c>
      <c r="F752" s="177"/>
      <c r="G752" s="178">
        <v>83</v>
      </c>
    </row>
    <row r="753" spans="1:7" ht="25.5">
      <c r="A753" s="171">
        <f t="shared" si="11"/>
        <v>738</v>
      </c>
      <c r="B753" s="172" t="s">
        <v>355</v>
      </c>
      <c r="C753" s="177" t="s">
        <v>677</v>
      </c>
      <c r="D753" s="177" t="s">
        <v>756</v>
      </c>
      <c r="E753" s="177" t="s">
        <v>558</v>
      </c>
      <c r="F753" s="177" t="s">
        <v>356</v>
      </c>
      <c r="G753" s="178">
        <v>83</v>
      </c>
    </row>
    <row r="754" spans="1:7" ht="25.5">
      <c r="A754" s="171">
        <f t="shared" si="11"/>
        <v>739</v>
      </c>
      <c r="B754" s="172" t="s">
        <v>357</v>
      </c>
      <c r="C754" s="177" t="s">
        <v>677</v>
      </c>
      <c r="D754" s="177" t="s">
        <v>756</v>
      </c>
      <c r="E754" s="177" t="s">
        <v>558</v>
      </c>
      <c r="F754" s="177" t="s">
        <v>358</v>
      </c>
      <c r="G754" s="178">
        <v>83</v>
      </c>
    </row>
    <row r="755" spans="1:7" ht="114.75">
      <c r="A755" s="171">
        <f t="shared" si="11"/>
        <v>740</v>
      </c>
      <c r="B755" s="173" t="s">
        <v>559</v>
      </c>
      <c r="C755" s="177" t="s">
        <v>677</v>
      </c>
      <c r="D755" s="177" t="s">
        <v>756</v>
      </c>
      <c r="E755" s="177" t="s">
        <v>560</v>
      </c>
      <c r="F755" s="177"/>
      <c r="G755" s="178">
        <v>31.5</v>
      </c>
    </row>
    <row r="756" spans="1:7" ht="25.5">
      <c r="A756" s="171">
        <f t="shared" si="11"/>
        <v>741</v>
      </c>
      <c r="B756" s="172" t="s">
        <v>355</v>
      </c>
      <c r="C756" s="177" t="s">
        <v>677</v>
      </c>
      <c r="D756" s="177" t="s">
        <v>756</v>
      </c>
      <c r="E756" s="177" t="s">
        <v>560</v>
      </c>
      <c r="F756" s="177" t="s">
        <v>356</v>
      </c>
      <c r="G756" s="178">
        <v>31.5</v>
      </c>
    </row>
    <row r="757" spans="1:7" ht="25.5">
      <c r="A757" s="171">
        <f t="shared" si="11"/>
        <v>742</v>
      </c>
      <c r="B757" s="172" t="s">
        <v>357</v>
      </c>
      <c r="C757" s="177" t="s">
        <v>677</v>
      </c>
      <c r="D757" s="177" t="s">
        <v>756</v>
      </c>
      <c r="E757" s="177" t="s">
        <v>560</v>
      </c>
      <c r="F757" s="177" t="s">
        <v>358</v>
      </c>
      <c r="G757" s="178">
        <v>31.5</v>
      </c>
    </row>
    <row r="758" spans="1:7" ht="127.5">
      <c r="A758" s="171">
        <f t="shared" si="11"/>
        <v>743</v>
      </c>
      <c r="B758" s="173" t="s">
        <v>922</v>
      </c>
      <c r="C758" s="177" t="s">
        <v>677</v>
      </c>
      <c r="D758" s="177" t="s">
        <v>756</v>
      </c>
      <c r="E758" s="177" t="s">
        <v>923</v>
      </c>
      <c r="F758" s="177"/>
      <c r="G758" s="178">
        <v>157.8</v>
      </c>
    </row>
    <row r="759" spans="1:7" ht="25.5">
      <c r="A759" s="171">
        <f t="shared" si="11"/>
        <v>744</v>
      </c>
      <c r="B759" s="172" t="s">
        <v>935</v>
      </c>
      <c r="C759" s="177" t="s">
        <v>677</v>
      </c>
      <c r="D759" s="177" t="s">
        <v>756</v>
      </c>
      <c r="E759" s="177" t="s">
        <v>923</v>
      </c>
      <c r="F759" s="177" t="s">
        <v>936</v>
      </c>
      <c r="G759" s="178">
        <v>0.6</v>
      </c>
    </row>
    <row r="760" spans="1:7" ht="38.25">
      <c r="A760" s="171">
        <f t="shared" si="11"/>
        <v>745</v>
      </c>
      <c r="B760" s="172" t="s">
        <v>160</v>
      </c>
      <c r="C760" s="177" t="s">
        <v>677</v>
      </c>
      <c r="D760" s="177" t="s">
        <v>756</v>
      </c>
      <c r="E760" s="177" t="s">
        <v>923</v>
      </c>
      <c r="F760" s="177" t="s">
        <v>937</v>
      </c>
      <c r="G760" s="178">
        <v>0.6</v>
      </c>
    </row>
    <row r="761" spans="1:7" ht="25.5">
      <c r="A761" s="171">
        <f t="shared" si="11"/>
        <v>746</v>
      </c>
      <c r="B761" s="172" t="s">
        <v>355</v>
      </c>
      <c r="C761" s="177" t="s">
        <v>677</v>
      </c>
      <c r="D761" s="177" t="s">
        <v>756</v>
      </c>
      <c r="E761" s="177" t="s">
        <v>923</v>
      </c>
      <c r="F761" s="177" t="s">
        <v>356</v>
      </c>
      <c r="G761" s="178">
        <v>157.2</v>
      </c>
    </row>
    <row r="762" spans="1:7" ht="25.5">
      <c r="A762" s="171">
        <f t="shared" si="11"/>
        <v>747</v>
      </c>
      <c r="B762" s="172" t="s">
        <v>357</v>
      </c>
      <c r="C762" s="177" t="s">
        <v>677</v>
      </c>
      <c r="D762" s="177" t="s">
        <v>756</v>
      </c>
      <c r="E762" s="177" t="s">
        <v>923</v>
      </c>
      <c r="F762" s="177" t="s">
        <v>358</v>
      </c>
      <c r="G762" s="178">
        <v>157.2</v>
      </c>
    </row>
    <row r="763" spans="1:7" ht="102">
      <c r="A763" s="171">
        <f t="shared" si="11"/>
        <v>748</v>
      </c>
      <c r="B763" s="173" t="s">
        <v>924</v>
      </c>
      <c r="C763" s="177" t="s">
        <v>677</v>
      </c>
      <c r="D763" s="177" t="s">
        <v>756</v>
      </c>
      <c r="E763" s="177" t="s">
        <v>925</v>
      </c>
      <c r="F763" s="177"/>
      <c r="G763" s="178">
        <v>4.3</v>
      </c>
    </row>
    <row r="764" spans="1:7" ht="25.5">
      <c r="A764" s="171">
        <f t="shared" si="11"/>
        <v>749</v>
      </c>
      <c r="B764" s="172" t="s">
        <v>355</v>
      </c>
      <c r="C764" s="177" t="s">
        <v>677</v>
      </c>
      <c r="D764" s="177" t="s">
        <v>756</v>
      </c>
      <c r="E764" s="177" t="s">
        <v>925</v>
      </c>
      <c r="F764" s="177" t="s">
        <v>356</v>
      </c>
      <c r="G764" s="178">
        <v>4.3</v>
      </c>
    </row>
    <row r="765" spans="1:7" ht="25.5">
      <c r="A765" s="171">
        <f t="shared" si="11"/>
        <v>750</v>
      </c>
      <c r="B765" s="172" t="s">
        <v>357</v>
      </c>
      <c r="C765" s="177" t="s">
        <v>677</v>
      </c>
      <c r="D765" s="177" t="s">
        <v>756</v>
      </c>
      <c r="E765" s="177" t="s">
        <v>925</v>
      </c>
      <c r="F765" s="177" t="s">
        <v>358</v>
      </c>
      <c r="G765" s="178">
        <v>4.3</v>
      </c>
    </row>
    <row r="766" spans="1:7" ht="38.25">
      <c r="A766" s="171">
        <f t="shared" si="11"/>
        <v>751</v>
      </c>
      <c r="B766" s="172" t="s">
        <v>926</v>
      </c>
      <c r="C766" s="177" t="s">
        <v>677</v>
      </c>
      <c r="D766" s="177" t="s">
        <v>756</v>
      </c>
      <c r="E766" s="177" t="s">
        <v>927</v>
      </c>
      <c r="F766" s="177"/>
      <c r="G766" s="178">
        <v>48870.2</v>
      </c>
    </row>
    <row r="767" spans="1:7" ht="153">
      <c r="A767" s="171">
        <f t="shared" si="11"/>
        <v>752</v>
      </c>
      <c r="B767" s="173" t="s">
        <v>928</v>
      </c>
      <c r="C767" s="177" t="s">
        <v>677</v>
      </c>
      <c r="D767" s="177" t="s">
        <v>756</v>
      </c>
      <c r="E767" s="177" t="s">
        <v>929</v>
      </c>
      <c r="F767" s="177"/>
      <c r="G767" s="178">
        <v>16722.7</v>
      </c>
    </row>
    <row r="768" spans="1:7" ht="25.5">
      <c r="A768" s="171">
        <f t="shared" si="11"/>
        <v>753</v>
      </c>
      <c r="B768" s="172" t="s">
        <v>935</v>
      </c>
      <c r="C768" s="177" t="s">
        <v>677</v>
      </c>
      <c r="D768" s="177" t="s">
        <v>756</v>
      </c>
      <c r="E768" s="177" t="s">
        <v>929</v>
      </c>
      <c r="F768" s="177" t="s">
        <v>936</v>
      </c>
      <c r="G768" s="178">
        <v>276.2</v>
      </c>
    </row>
    <row r="769" spans="1:7" ht="38.25">
      <c r="A769" s="171">
        <f t="shared" si="11"/>
        <v>754</v>
      </c>
      <c r="B769" s="172" t="s">
        <v>160</v>
      </c>
      <c r="C769" s="177" t="s">
        <v>677</v>
      </c>
      <c r="D769" s="177" t="s">
        <v>756</v>
      </c>
      <c r="E769" s="177" t="s">
        <v>929</v>
      </c>
      <c r="F769" s="177" t="s">
        <v>937</v>
      </c>
      <c r="G769" s="178">
        <v>276.2</v>
      </c>
    </row>
    <row r="770" spans="1:7" ht="25.5">
      <c r="A770" s="171">
        <f t="shared" si="11"/>
        <v>755</v>
      </c>
      <c r="B770" s="172" t="s">
        <v>355</v>
      </c>
      <c r="C770" s="177" t="s">
        <v>677</v>
      </c>
      <c r="D770" s="177" t="s">
        <v>756</v>
      </c>
      <c r="E770" s="177" t="s">
        <v>929</v>
      </c>
      <c r="F770" s="177" t="s">
        <v>356</v>
      </c>
      <c r="G770" s="178">
        <v>16446.5</v>
      </c>
    </row>
    <row r="771" spans="1:7" ht="25.5">
      <c r="A771" s="171">
        <f t="shared" si="11"/>
        <v>756</v>
      </c>
      <c r="B771" s="172" t="s">
        <v>357</v>
      </c>
      <c r="C771" s="177" t="s">
        <v>677</v>
      </c>
      <c r="D771" s="177" t="s">
        <v>756</v>
      </c>
      <c r="E771" s="177" t="s">
        <v>929</v>
      </c>
      <c r="F771" s="177" t="s">
        <v>358</v>
      </c>
      <c r="G771" s="178">
        <v>16446.5</v>
      </c>
    </row>
    <row r="772" spans="1:7" ht="140.25">
      <c r="A772" s="171">
        <f t="shared" si="11"/>
        <v>757</v>
      </c>
      <c r="B772" s="173" t="s">
        <v>561</v>
      </c>
      <c r="C772" s="177" t="s">
        <v>677</v>
      </c>
      <c r="D772" s="177" t="s">
        <v>756</v>
      </c>
      <c r="E772" s="177" t="s">
        <v>562</v>
      </c>
      <c r="F772" s="177"/>
      <c r="G772" s="178">
        <v>5328.3</v>
      </c>
    </row>
    <row r="773" spans="1:7" ht="25.5">
      <c r="A773" s="171">
        <f t="shared" si="11"/>
        <v>758</v>
      </c>
      <c r="B773" s="172" t="s">
        <v>935</v>
      </c>
      <c r="C773" s="177" t="s">
        <v>677</v>
      </c>
      <c r="D773" s="177" t="s">
        <v>756</v>
      </c>
      <c r="E773" s="177" t="s">
        <v>562</v>
      </c>
      <c r="F773" s="177" t="s">
        <v>936</v>
      </c>
      <c r="G773" s="178">
        <v>87.8</v>
      </c>
    </row>
    <row r="774" spans="1:7" ht="38.25">
      <c r="A774" s="171">
        <f t="shared" si="11"/>
        <v>759</v>
      </c>
      <c r="B774" s="172" t="s">
        <v>160</v>
      </c>
      <c r="C774" s="177" t="s">
        <v>677</v>
      </c>
      <c r="D774" s="177" t="s">
        <v>756</v>
      </c>
      <c r="E774" s="177" t="s">
        <v>562</v>
      </c>
      <c r="F774" s="177" t="s">
        <v>937</v>
      </c>
      <c r="G774" s="178">
        <v>87.8</v>
      </c>
    </row>
    <row r="775" spans="1:7" ht="25.5">
      <c r="A775" s="171">
        <f t="shared" si="11"/>
        <v>760</v>
      </c>
      <c r="B775" s="172" t="s">
        <v>355</v>
      </c>
      <c r="C775" s="177" t="s">
        <v>677</v>
      </c>
      <c r="D775" s="177" t="s">
        <v>756</v>
      </c>
      <c r="E775" s="177" t="s">
        <v>562</v>
      </c>
      <c r="F775" s="177" t="s">
        <v>356</v>
      </c>
      <c r="G775" s="178">
        <v>5240.5</v>
      </c>
    </row>
    <row r="776" spans="1:7" ht="25.5">
      <c r="A776" s="171">
        <f t="shared" si="11"/>
        <v>761</v>
      </c>
      <c r="B776" s="172" t="s">
        <v>357</v>
      </c>
      <c r="C776" s="177" t="s">
        <v>677</v>
      </c>
      <c r="D776" s="177" t="s">
        <v>756</v>
      </c>
      <c r="E776" s="177" t="s">
        <v>562</v>
      </c>
      <c r="F776" s="177" t="s">
        <v>358</v>
      </c>
      <c r="G776" s="178">
        <v>5240.5</v>
      </c>
    </row>
    <row r="777" spans="1:7" ht="267.75">
      <c r="A777" s="171">
        <f t="shared" si="11"/>
        <v>762</v>
      </c>
      <c r="B777" s="173" t="s">
        <v>16</v>
      </c>
      <c r="C777" s="177" t="s">
        <v>677</v>
      </c>
      <c r="D777" s="177" t="s">
        <v>756</v>
      </c>
      <c r="E777" s="177" t="s">
        <v>17</v>
      </c>
      <c r="F777" s="177"/>
      <c r="G777" s="178">
        <v>13409.8</v>
      </c>
    </row>
    <row r="778" spans="1:7" ht="25.5">
      <c r="A778" s="171">
        <f t="shared" si="11"/>
        <v>763</v>
      </c>
      <c r="B778" s="172" t="s">
        <v>935</v>
      </c>
      <c r="C778" s="177" t="s">
        <v>677</v>
      </c>
      <c r="D778" s="177" t="s">
        <v>756</v>
      </c>
      <c r="E778" s="177" t="s">
        <v>17</v>
      </c>
      <c r="F778" s="177" t="s">
        <v>936</v>
      </c>
      <c r="G778" s="178">
        <v>226.3</v>
      </c>
    </row>
    <row r="779" spans="1:7" ht="38.25">
      <c r="A779" s="171">
        <f t="shared" si="11"/>
        <v>764</v>
      </c>
      <c r="B779" s="172" t="s">
        <v>160</v>
      </c>
      <c r="C779" s="177" t="s">
        <v>677</v>
      </c>
      <c r="D779" s="177" t="s">
        <v>756</v>
      </c>
      <c r="E779" s="177" t="s">
        <v>17</v>
      </c>
      <c r="F779" s="177" t="s">
        <v>937</v>
      </c>
      <c r="G779" s="178">
        <v>226.3</v>
      </c>
    </row>
    <row r="780" spans="1:7" ht="25.5">
      <c r="A780" s="171">
        <f t="shared" si="11"/>
        <v>765</v>
      </c>
      <c r="B780" s="172" t="s">
        <v>355</v>
      </c>
      <c r="C780" s="177" t="s">
        <v>677</v>
      </c>
      <c r="D780" s="177" t="s">
        <v>756</v>
      </c>
      <c r="E780" s="177" t="s">
        <v>17</v>
      </c>
      <c r="F780" s="177" t="s">
        <v>356</v>
      </c>
      <c r="G780" s="178">
        <v>13183.5</v>
      </c>
    </row>
    <row r="781" spans="1:7" ht="25.5">
      <c r="A781" s="171">
        <f t="shared" si="11"/>
        <v>766</v>
      </c>
      <c r="B781" s="172" t="s">
        <v>357</v>
      </c>
      <c r="C781" s="177" t="s">
        <v>677</v>
      </c>
      <c r="D781" s="177" t="s">
        <v>756</v>
      </c>
      <c r="E781" s="177" t="s">
        <v>17</v>
      </c>
      <c r="F781" s="177" t="s">
        <v>358</v>
      </c>
      <c r="G781" s="178">
        <v>13183.5</v>
      </c>
    </row>
    <row r="782" spans="1:7" ht="89.25">
      <c r="A782" s="171">
        <f t="shared" si="11"/>
        <v>767</v>
      </c>
      <c r="B782" s="172" t="s">
        <v>18</v>
      </c>
      <c r="C782" s="177" t="s">
        <v>677</v>
      </c>
      <c r="D782" s="177" t="s">
        <v>756</v>
      </c>
      <c r="E782" s="177" t="s">
        <v>19</v>
      </c>
      <c r="F782" s="177"/>
      <c r="G782" s="178">
        <v>13409.4</v>
      </c>
    </row>
    <row r="783" spans="1:7" ht="25.5">
      <c r="A783" s="171">
        <f t="shared" si="11"/>
        <v>768</v>
      </c>
      <c r="B783" s="172" t="s">
        <v>935</v>
      </c>
      <c r="C783" s="177" t="s">
        <v>677</v>
      </c>
      <c r="D783" s="177" t="s">
        <v>756</v>
      </c>
      <c r="E783" s="177" t="s">
        <v>19</v>
      </c>
      <c r="F783" s="177" t="s">
        <v>936</v>
      </c>
      <c r="G783" s="178">
        <v>223.7</v>
      </c>
    </row>
    <row r="784" spans="1:7" ht="38.25">
      <c r="A784" s="171">
        <f t="shared" si="11"/>
        <v>769</v>
      </c>
      <c r="B784" s="172" t="s">
        <v>160</v>
      </c>
      <c r="C784" s="177" t="s">
        <v>677</v>
      </c>
      <c r="D784" s="177" t="s">
        <v>756</v>
      </c>
      <c r="E784" s="177" t="s">
        <v>19</v>
      </c>
      <c r="F784" s="177" t="s">
        <v>937</v>
      </c>
      <c r="G784" s="178">
        <v>223.7</v>
      </c>
    </row>
    <row r="785" spans="1:7" ht="25.5">
      <c r="A785" s="171">
        <f t="shared" si="11"/>
        <v>770</v>
      </c>
      <c r="B785" s="172" t="s">
        <v>355</v>
      </c>
      <c r="C785" s="177" t="s">
        <v>677</v>
      </c>
      <c r="D785" s="177" t="s">
        <v>756</v>
      </c>
      <c r="E785" s="177" t="s">
        <v>19</v>
      </c>
      <c r="F785" s="177" t="s">
        <v>356</v>
      </c>
      <c r="G785" s="178">
        <v>13185.7</v>
      </c>
    </row>
    <row r="786" spans="1:7" ht="25.5">
      <c r="A786" s="171">
        <f aca="true" t="shared" si="12" ref="A786:A809">A785+1</f>
        <v>771</v>
      </c>
      <c r="B786" s="172" t="s">
        <v>357</v>
      </c>
      <c r="C786" s="177" t="s">
        <v>677</v>
      </c>
      <c r="D786" s="177" t="s">
        <v>756</v>
      </c>
      <c r="E786" s="177" t="s">
        <v>19</v>
      </c>
      <c r="F786" s="177" t="s">
        <v>358</v>
      </c>
      <c r="G786" s="178">
        <v>13185.7</v>
      </c>
    </row>
    <row r="787" spans="1:7" ht="38.25">
      <c r="A787" s="171">
        <f t="shared" si="12"/>
        <v>772</v>
      </c>
      <c r="B787" s="172" t="s">
        <v>493</v>
      </c>
      <c r="C787" s="177" t="s">
        <v>677</v>
      </c>
      <c r="D787" s="177" t="s">
        <v>756</v>
      </c>
      <c r="E787" s="177" t="s">
        <v>618</v>
      </c>
      <c r="F787" s="177"/>
      <c r="G787" s="178">
        <v>1006.3</v>
      </c>
    </row>
    <row r="788" spans="1:7" ht="102">
      <c r="A788" s="171">
        <f t="shared" si="12"/>
        <v>773</v>
      </c>
      <c r="B788" s="173" t="s">
        <v>180</v>
      </c>
      <c r="C788" s="177" t="s">
        <v>677</v>
      </c>
      <c r="D788" s="177" t="s">
        <v>756</v>
      </c>
      <c r="E788" s="177" t="s">
        <v>978</v>
      </c>
      <c r="F788" s="177"/>
      <c r="G788" s="178">
        <v>71.3</v>
      </c>
    </row>
    <row r="789" spans="1:7" ht="25.5">
      <c r="A789" s="171">
        <f t="shared" si="12"/>
        <v>774</v>
      </c>
      <c r="B789" s="172" t="s">
        <v>355</v>
      </c>
      <c r="C789" s="177" t="s">
        <v>677</v>
      </c>
      <c r="D789" s="177" t="s">
        <v>756</v>
      </c>
      <c r="E789" s="177" t="s">
        <v>978</v>
      </c>
      <c r="F789" s="177" t="s">
        <v>356</v>
      </c>
      <c r="G789" s="178">
        <v>71.3</v>
      </c>
    </row>
    <row r="790" spans="1:7" ht="12.75">
      <c r="A790" s="171">
        <f t="shared" si="12"/>
        <v>775</v>
      </c>
      <c r="B790" s="172" t="s">
        <v>545</v>
      </c>
      <c r="C790" s="177" t="s">
        <v>677</v>
      </c>
      <c r="D790" s="177" t="s">
        <v>756</v>
      </c>
      <c r="E790" s="177" t="s">
        <v>978</v>
      </c>
      <c r="F790" s="177" t="s">
        <v>546</v>
      </c>
      <c r="G790" s="178">
        <v>71.3</v>
      </c>
    </row>
    <row r="791" spans="1:7" ht="102">
      <c r="A791" s="171">
        <f t="shared" si="12"/>
        <v>776</v>
      </c>
      <c r="B791" s="173" t="s">
        <v>181</v>
      </c>
      <c r="C791" s="177" t="s">
        <v>677</v>
      </c>
      <c r="D791" s="177" t="s">
        <v>756</v>
      </c>
      <c r="E791" s="177" t="s">
        <v>979</v>
      </c>
      <c r="F791" s="177"/>
      <c r="G791" s="178">
        <v>818</v>
      </c>
    </row>
    <row r="792" spans="1:7" ht="25.5">
      <c r="A792" s="171">
        <f t="shared" si="12"/>
        <v>777</v>
      </c>
      <c r="B792" s="172" t="s">
        <v>935</v>
      </c>
      <c r="C792" s="177" t="s">
        <v>677</v>
      </c>
      <c r="D792" s="177" t="s">
        <v>756</v>
      </c>
      <c r="E792" s="177" t="s">
        <v>979</v>
      </c>
      <c r="F792" s="177" t="s">
        <v>936</v>
      </c>
      <c r="G792" s="178">
        <v>679</v>
      </c>
    </row>
    <row r="793" spans="1:7" ht="38.25">
      <c r="A793" s="171">
        <f t="shared" si="12"/>
        <v>778</v>
      </c>
      <c r="B793" s="172" t="s">
        <v>160</v>
      </c>
      <c r="C793" s="177" t="s">
        <v>677</v>
      </c>
      <c r="D793" s="177" t="s">
        <v>756</v>
      </c>
      <c r="E793" s="177" t="s">
        <v>979</v>
      </c>
      <c r="F793" s="177" t="s">
        <v>937</v>
      </c>
      <c r="G793" s="178">
        <v>679</v>
      </c>
    </row>
    <row r="794" spans="1:7" ht="25.5">
      <c r="A794" s="171">
        <f t="shared" si="12"/>
        <v>779</v>
      </c>
      <c r="B794" s="172" t="s">
        <v>355</v>
      </c>
      <c r="C794" s="177" t="s">
        <v>677</v>
      </c>
      <c r="D794" s="177" t="s">
        <v>756</v>
      </c>
      <c r="E794" s="177" t="s">
        <v>979</v>
      </c>
      <c r="F794" s="177" t="s">
        <v>356</v>
      </c>
      <c r="G794" s="178">
        <v>139</v>
      </c>
    </row>
    <row r="795" spans="1:7" ht="12.75">
      <c r="A795" s="171">
        <f t="shared" si="12"/>
        <v>780</v>
      </c>
      <c r="B795" s="172" t="s">
        <v>545</v>
      </c>
      <c r="C795" s="177" t="s">
        <v>677</v>
      </c>
      <c r="D795" s="177" t="s">
        <v>756</v>
      </c>
      <c r="E795" s="177" t="s">
        <v>979</v>
      </c>
      <c r="F795" s="177" t="s">
        <v>546</v>
      </c>
      <c r="G795" s="178">
        <v>139</v>
      </c>
    </row>
    <row r="796" spans="1:7" ht="165.75">
      <c r="A796" s="171">
        <f t="shared" si="12"/>
        <v>781</v>
      </c>
      <c r="B796" s="173" t="s">
        <v>182</v>
      </c>
      <c r="C796" s="177" t="s">
        <v>677</v>
      </c>
      <c r="D796" s="177" t="s">
        <v>756</v>
      </c>
      <c r="E796" s="177" t="s">
        <v>980</v>
      </c>
      <c r="F796" s="177"/>
      <c r="G796" s="178">
        <v>117</v>
      </c>
    </row>
    <row r="797" spans="1:7" ht="25.5">
      <c r="A797" s="171">
        <f t="shared" si="12"/>
        <v>782</v>
      </c>
      <c r="B797" s="172" t="s">
        <v>355</v>
      </c>
      <c r="C797" s="177" t="s">
        <v>677</v>
      </c>
      <c r="D797" s="177" t="s">
        <v>756</v>
      </c>
      <c r="E797" s="177" t="s">
        <v>980</v>
      </c>
      <c r="F797" s="177" t="s">
        <v>356</v>
      </c>
      <c r="G797" s="178">
        <v>117</v>
      </c>
    </row>
    <row r="798" spans="1:7" ht="25.5">
      <c r="A798" s="171">
        <f t="shared" si="12"/>
        <v>783</v>
      </c>
      <c r="B798" s="172" t="s">
        <v>529</v>
      </c>
      <c r="C798" s="177" t="s">
        <v>677</v>
      </c>
      <c r="D798" s="177" t="s">
        <v>756</v>
      </c>
      <c r="E798" s="177" t="s">
        <v>980</v>
      </c>
      <c r="F798" s="177" t="s">
        <v>530</v>
      </c>
      <c r="G798" s="178">
        <v>117</v>
      </c>
    </row>
    <row r="799" spans="1:7" ht="12.75">
      <c r="A799" s="171">
        <f t="shared" si="12"/>
        <v>784</v>
      </c>
      <c r="B799" s="172" t="s">
        <v>883</v>
      </c>
      <c r="C799" s="177" t="s">
        <v>677</v>
      </c>
      <c r="D799" s="177" t="s">
        <v>884</v>
      </c>
      <c r="E799" s="177"/>
      <c r="F799" s="177"/>
      <c r="G799" s="178">
        <v>6847.6</v>
      </c>
    </row>
    <row r="800" spans="1:7" ht="25.5">
      <c r="A800" s="171">
        <f t="shared" si="12"/>
        <v>785</v>
      </c>
      <c r="B800" s="172" t="s">
        <v>523</v>
      </c>
      <c r="C800" s="177" t="s">
        <v>677</v>
      </c>
      <c r="D800" s="177" t="s">
        <v>884</v>
      </c>
      <c r="E800" s="177" t="s">
        <v>524</v>
      </c>
      <c r="F800" s="177"/>
      <c r="G800" s="178">
        <v>6847.6</v>
      </c>
    </row>
    <row r="801" spans="1:7" ht="38.25">
      <c r="A801" s="171">
        <f t="shared" si="12"/>
        <v>786</v>
      </c>
      <c r="B801" s="172" t="s">
        <v>493</v>
      </c>
      <c r="C801" s="177" t="s">
        <v>677</v>
      </c>
      <c r="D801" s="177" t="s">
        <v>884</v>
      </c>
      <c r="E801" s="177" t="s">
        <v>618</v>
      </c>
      <c r="F801" s="177"/>
      <c r="G801" s="178">
        <v>6847.6</v>
      </c>
    </row>
    <row r="802" spans="1:7" ht="102">
      <c r="A802" s="171">
        <f t="shared" si="12"/>
        <v>787</v>
      </c>
      <c r="B802" s="173" t="s">
        <v>619</v>
      </c>
      <c r="C802" s="177" t="s">
        <v>677</v>
      </c>
      <c r="D802" s="177" t="s">
        <v>884</v>
      </c>
      <c r="E802" s="177" t="s">
        <v>620</v>
      </c>
      <c r="F802" s="177"/>
      <c r="G802" s="178">
        <v>6847.6</v>
      </c>
    </row>
    <row r="803" spans="1:7" ht="71.25" customHeight="1">
      <c r="A803" s="171">
        <f t="shared" si="12"/>
        <v>788</v>
      </c>
      <c r="B803" s="172" t="s">
        <v>583</v>
      </c>
      <c r="C803" s="177" t="s">
        <v>677</v>
      </c>
      <c r="D803" s="177" t="s">
        <v>884</v>
      </c>
      <c r="E803" s="177" t="s">
        <v>620</v>
      </c>
      <c r="F803" s="177" t="s">
        <v>584</v>
      </c>
      <c r="G803" s="178">
        <v>6420.4</v>
      </c>
    </row>
    <row r="804" spans="1:7" ht="25.5">
      <c r="A804" s="171">
        <f t="shared" si="12"/>
        <v>789</v>
      </c>
      <c r="B804" s="172" t="s">
        <v>932</v>
      </c>
      <c r="C804" s="177" t="s">
        <v>677</v>
      </c>
      <c r="D804" s="177" t="s">
        <v>884</v>
      </c>
      <c r="E804" s="177" t="s">
        <v>620</v>
      </c>
      <c r="F804" s="177" t="s">
        <v>834</v>
      </c>
      <c r="G804" s="178">
        <v>6420.4</v>
      </c>
    </row>
    <row r="805" spans="1:7" ht="25.5">
      <c r="A805" s="171">
        <f t="shared" si="12"/>
        <v>790</v>
      </c>
      <c r="B805" s="172" t="s">
        <v>935</v>
      </c>
      <c r="C805" s="177" t="s">
        <v>677</v>
      </c>
      <c r="D805" s="177" t="s">
        <v>884</v>
      </c>
      <c r="E805" s="177" t="s">
        <v>620</v>
      </c>
      <c r="F805" s="177" t="s">
        <v>936</v>
      </c>
      <c r="G805" s="178">
        <v>427.1</v>
      </c>
    </row>
    <row r="806" spans="1:7" ht="38.25">
      <c r="A806" s="171">
        <f t="shared" si="12"/>
        <v>791</v>
      </c>
      <c r="B806" s="172" t="s">
        <v>160</v>
      </c>
      <c r="C806" s="177" t="s">
        <v>677</v>
      </c>
      <c r="D806" s="177" t="s">
        <v>884</v>
      </c>
      <c r="E806" s="177" t="s">
        <v>620</v>
      </c>
      <c r="F806" s="177" t="s">
        <v>937</v>
      </c>
      <c r="G806" s="178">
        <v>427.1</v>
      </c>
    </row>
    <row r="807" spans="1:7" ht="12.75">
      <c r="A807" s="171">
        <f t="shared" si="12"/>
        <v>792</v>
      </c>
      <c r="B807" s="172" t="s">
        <v>968</v>
      </c>
      <c r="C807" s="177" t="s">
        <v>677</v>
      </c>
      <c r="D807" s="177" t="s">
        <v>884</v>
      </c>
      <c r="E807" s="177" t="s">
        <v>620</v>
      </c>
      <c r="F807" s="177" t="s">
        <v>969</v>
      </c>
      <c r="G807" s="178">
        <v>0.1</v>
      </c>
    </row>
    <row r="808" spans="1:7" ht="12.75">
      <c r="A808" s="171">
        <f t="shared" si="12"/>
        <v>793</v>
      </c>
      <c r="B808" s="172" t="s">
        <v>970</v>
      </c>
      <c r="C808" s="177" t="s">
        <v>677</v>
      </c>
      <c r="D808" s="177" t="s">
        <v>884</v>
      </c>
      <c r="E808" s="177" t="s">
        <v>620</v>
      </c>
      <c r="F808" s="177" t="s">
        <v>971</v>
      </c>
      <c r="G808" s="178">
        <v>0.1</v>
      </c>
    </row>
    <row r="809" spans="1:7" ht="12.75">
      <c r="A809" s="188">
        <f t="shared" si="12"/>
        <v>794</v>
      </c>
      <c r="B809" s="189" t="s">
        <v>249</v>
      </c>
      <c r="C809" s="190"/>
      <c r="D809" s="190"/>
      <c r="E809" s="190"/>
      <c r="F809" s="190"/>
      <c r="G809" s="195">
        <f>G658+G578+G399+G43+G16</f>
        <v>825185.8</v>
      </c>
    </row>
  </sheetData>
  <sheetProtection/>
  <mergeCells count="14">
    <mergeCell ref="A6:G6"/>
    <mergeCell ref="A7:G7"/>
    <mergeCell ref="A10:G10"/>
    <mergeCell ref="A13:A14"/>
    <mergeCell ref="B13:B14"/>
    <mergeCell ref="C13:C14"/>
    <mergeCell ref="D13:D14"/>
    <mergeCell ref="E13:E14"/>
    <mergeCell ref="F13:F14"/>
    <mergeCell ref="G13:G14"/>
    <mergeCell ref="A1:G1"/>
    <mergeCell ref="A2:G2"/>
    <mergeCell ref="A3:G3"/>
    <mergeCell ref="A5:G5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F790"/>
  <sheetViews>
    <sheetView zoomScalePageLayoutView="0" workbookViewId="0" topLeftCell="A1">
      <selection activeCell="A7" sqref="A7:F7"/>
    </sheetView>
  </sheetViews>
  <sheetFormatPr defaultColWidth="9.00390625" defaultRowHeight="12.75"/>
  <cols>
    <col min="1" max="1" width="6.25390625" style="10" customWidth="1"/>
    <col min="2" max="2" width="40.75390625" style="10" customWidth="1"/>
    <col min="3" max="5" width="10.75390625" style="10" customWidth="1"/>
    <col min="6" max="6" width="10.875" style="10" customWidth="1"/>
    <col min="7" max="7" width="8.875" style="10" customWidth="1"/>
    <col min="8" max="16384" width="9.125" style="10" customWidth="1"/>
  </cols>
  <sheetData>
    <row r="1" spans="1:6" ht="12.75">
      <c r="A1" s="238" t="s">
        <v>259</v>
      </c>
      <c r="B1" s="238"/>
      <c r="C1" s="238"/>
      <c r="D1" s="238"/>
      <c r="E1" s="238"/>
      <c r="F1" s="238"/>
    </row>
    <row r="2" spans="1:6" ht="12.75">
      <c r="A2" s="238" t="s">
        <v>624</v>
      </c>
      <c r="B2" s="238"/>
      <c r="C2" s="238"/>
      <c r="D2" s="238"/>
      <c r="E2" s="238"/>
      <c r="F2" s="238"/>
    </row>
    <row r="3" spans="1:6" ht="12.75">
      <c r="A3" s="238" t="s">
        <v>305</v>
      </c>
      <c r="B3" s="238"/>
      <c r="C3" s="238"/>
      <c r="D3" s="238"/>
      <c r="E3" s="238"/>
      <c r="F3" s="238"/>
    </row>
    <row r="4" spans="1:6" ht="12.75">
      <c r="A4" s="166"/>
      <c r="B4" s="166"/>
      <c r="C4" s="166"/>
      <c r="D4" s="166"/>
      <c r="E4" s="166"/>
      <c r="F4" s="166"/>
    </row>
    <row r="5" spans="1:6" ht="12.75">
      <c r="A5" s="238" t="s">
        <v>252</v>
      </c>
      <c r="B5" s="238"/>
      <c r="C5" s="238"/>
      <c r="D5" s="238"/>
      <c r="E5" s="238"/>
      <c r="F5" s="238"/>
    </row>
    <row r="6" spans="1:6" ht="12.75">
      <c r="A6" s="238" t="s">
        <v>624</v>
      </c>
      <c r="B6" s="238"/>
      <c r="C6" s="238"/>
      <c r="D6" s="238"/>
      <c r="E6" s="238"/>
      <c r="F6" s="238"/>
    </row>
    <row r="7" spans="1:6" ht="12.75">
      <c r="A7" s="238" t="s">
        <v>156</v>
      </c>
      <c r="B7" s="238"/>
      <c r="C7" s="238"/>
      <c r="D7" s="238"/>
      <c r="E7" s="238"/>
      <c r="F7" s="238"/>
    </row>
    <row r="8" spans="5:6" ht="12.75">
      <c r="E8" s="18"/>
      <c r="F8" s="18"/>
    </row>
    <row r="10" spans="1:6" ht="12.75">
      <c r="A10" s="270" t="s">
        <v>625</v>
      </c>
      <c r="B10" s="270"/>
      <c r="C10" s="270"/>
      <c r="D10" s="270"/>
      <c r="E10" s="270"/>
      <c r="F10" s="270"/>
    </row>
    <row r="11" spans="1:6" ht="12.75">
      <c r="A11" s="270" t="s">
        <v>627</v>
      </c>
      <c r="B11" s="270"/>
      <c r="C11" s="270"/>
      <c r="D11" s="270"/>
      <c r="E11" s="270"/>
      <c r="F11" s="270"/>
    </row>
    <row r="12" spans="1:6" ht="12.75">
      <c r="A12" s="270" t="s">
        <v>921</v>
      </c>
      <c r="B12" s="270"/>
      <c r="C12" s="270"/>
      <c r="D12" s="270"/>
      <c r="E12" s="270"/>
      <c r="F12" s="270"/>
    </row>
    <row r="13" spans="1:6" ht="12.75">
      <c r="A13" s="270" t="s">
        <v>626</v>
      </c>
      <c r="B13" s="270"/>
      <c r="C13" s="270"/>
      <c r="D13" s="270"/>
      <c r="E13" s="270"/>
      <c r="F13" s="270"/>
    </row>
    <row r="14" spans="1:6" ht="12.75">
      <c r="A14" s="271"/>
      <c r="B14" s="271"/>
      <c r="C14" s="18"/>
      <c r="F14" s="4" t="s">
        <v>312</v>
      </c>
    </row>
    <row r="15" spans="1:6" ht="33" customHeight="1">
      <c r="A15" s="52" t="s">
        <v>704</v>
      </c>
      <c r="B15" s="52" t="s">
        <v>621</v>
      </c>
      <c r="C15" s="52" t="s">
        <v>563</v>
      </c>
      <c r="D15" s="52" t="s">
        <v>377</v>
      </c>
      <c r="E15" s="52" t="s">
        <v>378</v>
      </c>
      <c r="F15" s="52" t="s">
        <v>564</v>
      </c>
    </row>
    <row r="16" spans="1:6" ht="12.75">
      <c r="A16" s="75" t="s">
        <v>379</v>
      </c>
      <c r="B16" s="75" t="s">
        <v>792</v>
      </c>
      <c r="C16" s="75" t="s">
        <v>380</v>
      </c>
      <c r="D16" s="75" t="s">
        <v>381</v>
      </c>
      <c r="E16" s="75" t="s">
        <v>382</v>
      </c>
      <c r="F16" s="75" t="s">
        <v>383</v>
      </c>
    </row>
    <row r="17" spans="1:6" ht="12.75">
      <c r="A17" s="177" t="s">
        <v>379</v>
      </c>
      <c r="B17" s="172" t="s">
        <v>576</v>
      </c>
      <c r="C17" s="177" t="s">
        <v>874</v>
      </c>
      <c r="D17" s="177"/>
      <c r="E17" s="177"/>
      <c r="F17" s="178">
        <v>46041.1</v>
      </c>
    </row>
    <row r="18" spans="1:6" ht="38.25">
      <c r="A18" s="171">
        <f>A17+1</f>
        <v>2</v>
      </c>
      <c r="B18" s="172" t="s">
        <v>875</v>
      </c>
      <c r="C18" s="177" t="s">
        <v>876</v>
      </c>
      <c r="D18" s="177"/>
      <c r="E18" s="177"/>
      <c r="F18" s="178">
        <v>943.2</v>
      </c>
    </row>
    <row r="19" spans="1:6" ht="25.5">
      <c r="A19" s="171">
        <f aca="true" t="shared" si="0" ref="A19:A82">A18+1</f>
        <v>3</v>
      </c>
      <c r="B19" s="172" t="s">
        <v>577</v>
      </c>
      <c r="C19" s="177" t="s">
        <v>876</v>
      </c>
      <c r="D19" s="177" t="s">
        <v>578</v>
      </c>
      <c r="E19" s="177"/>
      <c r="F19" s="178">
        <v>943.2</v>
      </c>
    </row>
    <row r="20" spans="1:6" ht="25.5">
      <c r="A20" s="171">
        <f t="shared" si="0"/>
        <v>4</v>
      </c>
      <c r="B20" s="172" t="s">
        <v>579</v>
      </c>
      <c r="C20" s="177" t="s">
        <v>876</v>
      </c>
      <c r="D20" s="177" t="s">
        <v>580</v>
      </c>
      <c r="E20" s="177"/>
      <c r="F20" s="178">
        <v>943.2</v>
      </c>
    </row>
    <row r="21" spans="1:6" ht="38.25">
      <c r="A21" s="171">
        <f t="shared" si="0"/>
        <v>5</v>
      </c>
      <c r="B21" s="172" t="s">
        <v>581</v>
      </c>
      <c r="C21" s="177" t="s">
        <v>876</v>
      </c>
      <c r="D21" s="177" t="s">
        <v>582</v>
      </c>
      <c r="E21" s="177"/>
      <c r="F21" s="178">
        <v>943.2</v>
      </c>
    </row>
    <row r="22" spans="1:6" ht="76.5">
      <c r="A22" s="171">
        <f t="shared" si="0"/>
        <v>6</v>
      </c>
      <c r="B22" s="172" t="s">
        <v>583</v>
      </c>
      <c r="C22" s="177" t="s">
        <v>876</v>
      </c>
      <c r="D22" s="177" t="s">
        <v>582</v>
      </c>
      <c r="E22" s="177" t="s">
        <v>584</v>
      </c>
      <c r="F22" s="178">
        <v>943.2</v>
      </c>
    </row>
    <row r="23" spans="1:6" ht="25.5">
      <c r="A23" s="171">
        <f t="shared" si="0"/>
        <v>7</v>
      </c>
      <c r="B23" s="172" t="s">
        <v>932</v>
      </c>
      <c r="C23" s="177" t="s">
        <v>876</v>
      </c>
      <c r="D23" s="177" t="s">
        <v>582</v>
      </c>
      <c r="E23" s="177" t="s">
        <v>834</v>
      </c>
      <c r="F23" s="178">
        <v>943.2</v>
      </c>
    </row>
    <row r="24" spans="1:6" ht="51">
      <c r="A24" s="171">
        <f t="shared" si="0"/>
        <v>8</v>
      </c>
      <c r="B24" s="172" t="s">
        <v>877</v>
      </c>
      <c r="C24" s="177" t="s">
        <v>878</v>
      </c>
      <c r="D24" s="177"/>
      <c r="E24" s="177"/>
      <c r="F24" s="178">
        <v>1448.5</v>
      </c>
    </row>
    <row r="25" spans="1:6" ht="25.5">
      <c r="A25" s="171">
        <f t="shared" si="0"/>
        <v>9</v>
      </c>
      <c r="B25" s="172" t="s">
        <v>577</v>
      </c>
      <c r="C25" s="177" t="s">
        <v>878</v>
      </c>
      <c r="D25" s="177" t="s">
        <v>578</v>
      </c>
      <c r="E25" s="177"/>
      <c r="F25" s="178">
        <v>1448.5</v>
      </c>
    </row>
    <row r="26" spans="1:6" ht="25.5">
      <c r="A26" s="171">
        <f t="shared" si="0"/>
        <v>10</v>
      </c>
      <c r="B26" s="172" t="s">
        <v>579</v>
      </c>
      <c r="C26" s="177" t="s">
        <v>878</v>
      </c>
      <c r="D26" s="177" t="s">
        <v>580</v>
      </c>
      <c r="E26" s="177"/>
      <c r="F26" s="178">
        <v>1448.5</v>
      </c>
    </row>
    <row r="27" spans="1:6" ht="51">
      <c r="A27" s="171">
        <f t="shared" si="0"/>
        <v>11</v>
      </c>
      <c r="B27" s="172" t="s">
        <v>933</v>
      </c>
      <c r="C27" s="177" t="s">
        <v>878</v>
      </c>
      <c r="D27" s="177" t="s">
        <v>934</v>
      </c>
      <c r="E27" s="177"/>
      <c r="F27" s="178">
        <v>1448.5</v>
      </c>
    </row>
    <row r="28" spans="1:6" ht="76.5">
      <c r="A28" s="171">
        <f t="shared" si="0"/>
        <v>12</v>
      </c>
      <c r="B28" s="172" t="s">
        <v>583</v>
      </c>
      <c r="C28" s="177" t="s">
        <v>878</v>
      </c>
      <c r="D28" s="177" t="s">
        <v>934</v>
      </c>
      <c r="E28" s="177" t="s">
        <v>584</v>
      </c>
      <c r="F28" s="178">
        <v>853</v>
      </c>
    </row>
    <row r="29" spans="1:6" ht="25.5">
      <c r="A29" s="171">
        <f t="shared" si="0"/>
        <v>13</v>
      </c>
      <c r="B29" s="172" t="s">
        <v>932</v>
      </c>
      <c r="C29" s="177" t="s">
        <v>878</v>
      </c>
      <c r="D29" s="177" t="s">
        <v>934</v>
      </c>
      <c r="E29" s="177" t="s">
        <v>834</v>
      </c>
      <c r="F29" s="178">
        <v>853</v>
      </c>
    </row>
    <row r="30" spans="1:6" ht="25.5">
      <c r="A30" s="171">
        <f t="shared" si="0"/>
        <v>14</v>
      </c>
      <c r="B30" s="172" t="s">
        <v>935</v>
      </c>
      <c r="C30" s="177" t="s">
        <v>878</v>
      </c>
      <c r="D30" s="177" t="s">
        <v>934</v>
      </c>
      <c r="E30" s="177" t="s">
        <v>936</v>
      </c>
      <c r="F30" s="178">
        <v>595.5</v>
      </c>
    </row>
    <row r="31" spans="1:6" ht="38.25">
      <c r="A31" s="171">
        <f t="shared" si="0"/>
        <v>15</v>
      </c>
      <c r="B31" s="172" t="s">
        <v>160</v>
      </c>
      <c r="C31" s="177" t="s">
        <v>878</v>
      </c>
      <c r="D31" s="177" t="s">
        <v>934</v>
      </c>
      <c r="E31" s="177" t="s">
        <v>937</v>
      </c>
      <c r="F31" s="178">
        <v>595.5</v>
      </c>
    </row>
    <row r="32" spans="1:6" ht="51">
      <c r="A32" s="171">
        <f t="shared" si="0"/>
        <v>16</v>
      </c>
      <c r="B32" s="172" t="s">
        <v>567</v>
      </c>
      <c r="C32" s="177" t="s">
        <v>879</v>
      </c>
      <c r="D32" s="177"/>
      <c r="E32" s="177"/>
      <c r="F32" s="178">
        <v>36136.9</v>
      </c>
    </row>
    <row r="33" spans="1:6" ht="51">
      <c r="A33" s="171">
        <f t="shared" si="0"/>
        <v>17</v>
      </c>
      <c r="B33" s="172" t="s">
        <v>942</v>
      </c>
      <c r="C33" s="177" t="s">
        <v>879</v>
      </c>
      <c r="D33" s="177" t="s">
        <v>943</v>
      </c>
      <c r="E33" s="177"/>
      <c r="F33" s="178">
        <v>510</v>
      </c>
    </row>
    <row r="34" spans="1:6" ht="38.25">
      <c r="A34" s="171">
        <f t="shared" si="0"/>
        <v>18</v>
      </c>
      <c r="B34" s="172" t="s">
        <v>944</v>
      </c>
      <c r="C34" s="177" t="s">
        <v>879</v>
      </c>
      <c r="D34" s="177" t="s">
        <v>945</v>
      </c>
      <c r="E34" s="177"/>
      <c r="F34" s="178">
        <v>500</v>
      </c>
    </row>
    <row r="35" spans="1:6" ht="114.75">
      <c r="A35" s="171">
        <f t="shared" si="0"/>
        <v>19</v>
      </c>
      <c r="B35" s="173" t="s">
        <v>946</v>
      </c>
      <c r="C35" s="177" t="s">
        <v>879</v>
      </c>
      <c r="D35" s="177" t="s">
        <v>947</v>
      </c>
      <c r="E35" s="177"/>
      <c r="F35" s="178">
        <v>1</v>
      </c>
    </row>
    <row r="36" spans="1:6" ht="25.5">
      <c r="A36" s="171">
        <f t="shared" si="0"/>
        <v>20</v>
      </c>
      <c r="B36" s="172" t="s">
        <v>935</v>
      </c>
      <c r="C36" s="177" t="s">
        <v>879</v>
      </c>
      <c r="D36" s="177" t="s">
        <v>947</v>
      </c>
      <c r="E36" s="177" t="s">
        <v>936</v>
      </c>
      <c r="F36" s="178">
        <v>1</v>
      </c>
    </row>
    <row r="37" spans="1:6" ht="38.25">
      <c r="A37" s="171">
        <f t="shared" si="0"/>
        <v>21</v>
      </c>
      <c r="B37" s="172" t="s">
        <v>160</v>
      </c>
      <c r="C37" s="177" t="s">
        <v>879</v>
      </c>
      <c r="D37" s="177" t="s">
        <v>947</v>
      </c>
      <c r="E37" s="177" t="s">
        <v>937</v>
      </c>
      <c r="F37" s="178">
        <v>1</v>
      </c>
    </row>
    <row r="38" spans="1:6" ht="140.25">
      <c r="A38" s="171">
        <f t="shared" si="0"/>
        <v>22</v>
      </c>
      <c r="B38" s="173" t="s">
        <v>948</v>
      </c>
      <c r="C38" s="177" t="s">
        <v>879</v>
      </c>
      <c r="D38" s="177" t="s">
        <v>949</v>
      </c>
      <c r="E38" s="177"/>
      <c r="F38" s="178">
        <v>450</v>
      </c>
    </row>
    <row r="39" spans="1:6" ht="25.5">
      <c r="A39" s="171">
        <f t="shared" si="0"/>
        <v>23</v>
      </c>
      <c r="B39" s="172" t="s">
        <v>935</v>
      </c>
      <c r="C39" s="177" t="s">
        <v>879</v>
      </c>
      <c r="D39" s="177" t="s">
        <v>949</v>
      </c>
      <c r="E39" s="177" t="s">
        <v>936</v>
      </c>
      <c r="F39" s="178">
        <v>450</v>
      </c>
    </row>
    <row r="40" spans="1:6" ht="38.25">
      <c r="A40" s="171">
        <f t="shared" si="0"/>
        <v>24</v>
      </c>
      <c r="B40" s="172" t="s">
        <v>160</v>
      </c>
      <c r="C40" s="177" t="s">
        <v>879</v>
      </c>
      <c r="D40" s="177" t="s">
        <v>949</v>
      </c>
      <c r="E40" s="177" t="s">
        <v>937</v>
      </c>
      <c r="F40" s="178">
        <v>450</v>
      </c>
    </row>
    <row r="41" spans="1:6" ht="127.5">
      <c r="A41" s="171">
        <f t="shared" si="0"/>
        <v>25</v>
      </c>
      <c r="B41" s="173" t="s">
        <v>194</v>
      </c>
      <c r="C41" s="177" t="s">
        <v>879</v>
      </c>
      <c r="D41" s="177" t="s">
        <v>195</v>
      </c>
      <c r="E41" s="177"/>
      <c r="F41" s="178">
        <v>49</v>
      </c>
    </row>
    <row r="42" spans="1:6" ht="25.5">
      <c r="A42" s="171">
        <f t="shared" si="0"/>
        <v>26</v>
      </c>
      <c r="B42" s="172" t="s">
        <v>935</v>
      </c>
      <c r="C42" s="177" t="s">
        <v>879</v>
      </c>
      <c r="D42" s="177" t="s">
        <v>195</v>
      </c>
      <c r="E42" s="177" t="s">
        <v>936</v>
      </c>
      <c r="F42" s="178">
        <v>49</v>
      </c>
    </row>
    <row r="43" spans="1:6" ht="38.25">
      <c r="A43" s="171">
        <f t="shared" si="0"/>
        <v>27</v>
      </c>
      <c r="B43" s="172" t="s">
        <v>160</v>
      </c>
      <c r="C43" s="177" t="s">
        <v>879</v>
      </c>
      <c r="D43" s="177" t="s">
        <v>195</v>
      </c>
      <c r="E43" s="177" t="s">
        <v>937</v>
      </c>
      <c r="F43" s="178">
        <v>49</v>
      </c>
    </row>
    <row r="44" spans="1:6" ht="51">
      <c r="A44" s="171">
        <f t="shared" si="0"/>
        <v>28</v>
      </c>
      <c r="B44" s="172" t="s">
        <v>198</v>
      </c>
      <c r="C44" s="177" t="s">
        <v>879</v>
      </c>
      <c r="D44" s="177" t="s">
        <v>950</v>
      </c>
      <c r="E44" s="177"/>
      <c r="F44" s="178">
        <v>10</v>
      </c>
    </row>
    <row r="45" spans="1:6" ht="127.5">
      <c r="A45" s="171">
        <f t="shared" si="0"/>
        <v>29</v>
      </c>
      <c r="B45" s="173" t="s">
        <v>199</v>
      </c>
      <c r="C45" s="177" t="s">
        <v>879</v>
      </c>
      <c r="D45" s="177" t="s">
        <v>585</v>
      </c>
      <c r="E45" s="177"/>
      <c r="F45" s="178">
        <v>10</v>
      </c>
    </row>
    <row r="46" spans="1:6" ht="25.5">
      <c r="A46" s="171">
        <f t="shared" si="0"/>
        <v>30</v>
      </c>
      <c r="B46" s="172" t="s">
        <v>935</v>
      </c>
      <c r="C46" s="177" t="s">
        <v>879</v>
      </c>
      <c r="D46" s="177" t="s">
        <v>585</v>
      </c>
      <c r="E46" s="177" t="s">
        <v>936</v>
      </c>
      <c r="F46" s="178">
        <v>10</v>
      </c>
    </row>
    <row r="47" spans="1:6" ht="38.25">
      <c r="A47" s="171">
        <f t="shared" si="0"/>
        <v>31</v>
      </c>
      <c r="B47" s="172" t="s">
        <v>160</v>
      </c>
      <c r="C47" s="177" t="s">
        <v>879</v>
      </c>
      <c r="D47" s="177" t="s">
        <v>585</v>
      </c>
      <c r="E47" s="177" t="s">
        <v>937</v>
      </c>
      <c r="F47" s="178">
        <v>10</v>
      </c>
    </row>
    <row r="48" spans="1:6" ht="51">
      <c r="A48" s="171">
        <f t="shared" si="0"/>
        <v>32</v>
      </c>
      <c r="B48" s="172" t="s">
        <v>586</v>
      </c>
      <c r="C48" s="177" t="s">
        <v>879</v>
      </c>
      <c r="D48" s="177" t="s">
        <v>587</v>
      </c>
      <c r="E48" s="177"/>
      <c r="F48" s="178">
        <v>963.1</v>
      </c>
    </row>
    <row r="49" spans="1:6" ht="12.75">
      <c r="A49" s="171">
        <f t="shared" si="0"/>
        <v>33</v>
      </c>
      <c r="B49" s="172" t="s">
        <v>588</v>
      </c>
      <c r="C49" s="177" t="s">
        <v>879</v>
      </c>
      <c r="D49" s="177" t="s">
        <v>589</v>
      </c>
      <c r="E49" s="177"/>
      <c r="F49" s="178">
        <v>963.1</v>
      </c>
    </row>
    <row r="50" spans="1:6" ht="102">
      <c r="A50" s="171">
        <f t="shared" si="0"/>
        <v>34</v>
      </c>
      <c r="B50" s="173" t="s">
        <v>590</v>
      </c>
      <c r="C50" s="177" t="s">
        <v>879</v>
      </c>
      <c r="D50" s="177" t="s">
        <v>951</v>
      </c>
      <c r="E50" s="177"/>
      <c r="F50" s="178">
        <v>87.2</v>
      </c>
    </row>
    <row r="51" spans="1:6" ht="25.5">
      <c r="A51" s="171">
        <f t="shared" si="0"/>
        <v>35</v>
      </c>
      <c r="B51" s="172" t="s">
        <v>935</v>
      </c>
      <c r="C51" s="177" t="s">
        <v>879</v>
      </c>
      <c r="D51" s="177" t="s">
        <v>951</v>
      </c>
      <c r="E51" s="177" t="s">
        <v>936</v>
      </c>
      <c r="F51" s="178">
        <v>87.2</v>
      </c>
    </row>
    <row r="52" spans="1:6" ht="38.25">
      <c r="A52" s="171">
        <f t="shared" si="0"/>
        <v>36</v>
      </c>
      <c r="B52" s="172" t="s">
        <v>160</v>
      </c>
      <c r="C52" s="177" t="s">
        <v>879</v>
      </c>
      <c r="D52" s="177" t="s">
        <v>951</v>
      </c>
      <c r="E52" s="177" t="s">
        <v>937</v>
      </c>
      <c r="F52" s="178">
        <v>87.2</v>
      </c>
    </row>
    <row r="53" spans="1:6" ht="114.75">
      <c r="A53" s="171">
        <f t="shared" si="0"/>
        <v>37</v>
      </c>
      <c r="B53" s="173" t="s">
        <v>952</v>
      </c>
      <c r="C53" s="177" t="s">
        <v>879</v>
      </c>
      <c r="D53" s="177" t="s">
        <v>953</v>
      </c>
      <c r="E53" s="177"/>
      <c r="F53" s="178">
        <v>661.9</v>
      </c>
    </row>
    <row r="54" spans="1:6" ht="25.5">
      <c r="A54" s="171">
        <f t="shared" si="0"/>
        <v>38</v>
      </c>
      <c r="B54" s="172" t="s">
        <v>935</v>
      </c>
      <c r="C54" s="177" t="s">
        <v>879</v>
      </c>
      <c r="D54" s="177" t="s">
        <v>953</v>
      </c>
      <c r="E54" s="177" t="s">
        <v>936</v>
      </c>
      <c r="F54" s="178">
        <v>661.9</v>
      </c>
    </row>
    <row r="55" spans="1:6" ht="38.25">
      <c r="A55" s="171">
        <f t="shared" si="0"/>
        <v>39</v>
      </c>
      <c r="B55" s="172" t="s">
        <v>160</v>
      </c>
      <c r="C55" s="177" t="s">
        <v>879</v>
      </c>
      <c r="D55" s="177" t="s">
        <v>953</v>
      </c>
      <c r="E55" s="177" t="s">
        <v>937</v>
      </c>
      <c r="F55" s="178">
        <v>661.9</v>
      </c>
    </row>
    <row r="56" spans="1:6" ht="89.25">
      <c r="A56" s="171">
        <f t="shared" si="0"/>
        <v>40</v>
      </c>
      <c r="B56" s="173" t="s">
        <v>954</v>
      </c>
      <c r="C56" s="177" t="s">
        <v>879</v>
      </c>
      <c r="D56" s="177" t="s">
        <v>955</v>
      </c>
      <c r="E56" s="177"/>
      <c r="F56" s="178">
        <v>50</v>
      </c>
    </row>
    <row r="57" spans="1:6" ht="25.5">
      <c r="A57" s="171">
        <f t="shared" si="0"/>
        <v>41</v>
      </c>
      <c r="B57" s="172" t="s">
        <v>935</v>
      </c>
      <c r="C57" s="177" t="s">
        <v>879</v>
      </c>
      <c r="D57" s="177" t="s">
        <v>955</v>
      </c>
      <c r="E57" s="177" t="s">
        <v>936</v>
      </c>
      <c r="F57" s="178">
        <v>50</v>
      </c>
    </row>
    <row r="58" spans="1:6" ht="38.25">
      <c r="A58" s="171">
        <f t="shared" si="0"/>
        <v>42</v>
      </c>
      <c r="B58" s="172" t="s">
        <v>160</v>
      </c>
      <c r="C58" s="177" t="s">
        <v>879</v>
      </c>
      <c r="D58" s="177" t="s">
        <v>955</v>
      </c>
      <c r="E58" s="177" t="s">
        <v>937</v>
      </c>
      <c r="F58" s="178">
        <v>50</v>
      </c>
    </row>
    <row r="59" spans="1:6" ht="89.25">
      <c r="A59" s="171">
        <f t="shared" si="0"/>
        <v>43</v>
      </c>
      <c r="B59" s="172" t="s">
        <v>956</v>
      </c>
      <c r="C59" s="177" t="s">
        <v>879</v>
      </c>
      <c r="D59" s="177" t="s">
        <v>957</v>
      </c>
      <c r="E59" s="177"/>
      <c r="F59" s="178">
        <v>164</v>
      </c>
    </row>
    <row r="60" spans="1:6" ht="25.5">
      <c r="A60" s="171">
        <f t="shared" si="0"/>
        <v>44</v>
      </c>
      <c r="B60" s="172" t="s">
        <v>935</v>
      </c>
      <c r="C60" s="177" t="s">
        <v>879</v>
      </c>
      <c r="D60" s="177" t="s">
        <v>957</v>
      </c>
      <c r="E60" s="177" t="s">
        <v>936</v>
      </c>
      <c r="F60" s="178">
        <v>164</v>
      </c>
    </row>
    <row r="61" spans="1:6" ht="38.25">
      <c r="A61" s="171">
        <f t="shared" si="0"/>
        <v>45</v>
      </c>
      <c r="B61" s="172" t="s">
        <v>160</v>
      </c>
      <c r="C61" s="177" t="s">
        <v>879</v>
      </c>
      <c r="D61" s="177" t="s">
        <v>957</v>
      </c>
      <c r="E61" s="177" t="s">
        <v>937</v>
      </c>
      <c r="F61" s="178">
        <v>164</v>
      </c>
    </row>
    <row r="62" spans="1:6" ht="25.5">
      <c r="A62" s="171">
        <f t="shared" si="0"/>
        <v>46</v>
      </c>
      <c r="B62" s="172" t="s">
        <v>958</v>
      </c>
      <c r="C62" s="177" t="s">
        <v>879</v>
      </c>
      <c r="D62" s="177" t="s">
        <v>959</v>
      </c>
      <c r="E62" s="177"/>
      <c r="F62" s="178">
        <v>34663.8</v>
      </c>
    </row>
    <row r="63" spans="1:6" ht="25.5">
      <c r="A63" s="171">
        <f t="shared" si="0"/>
        <v>47</v>
      </c>
      <c r="B63" s="172" t="s">
        <v>960</v>
      </c>
      <c r="C63" s="177" t="s">
        <v>879</v>
      </c>
      <c r="D63" s="177" t="s">
        <v>961</v>
      </c>
      <c r="E63" s="177"/>
      <c r="F63" s="178">
        <v>34663.8</v>
      </c>
    </row>
    <row r="64" spans="1:6" ht="63.75">
      <c r="A64" s="171">
        <f t="shared" si="0"/>
        <v>48</v>
      </c>
      <c r="B64" s="172" t="s">
        <v>962</v>
      </c>
      <c r="C64" s="177" t="s">
        <v>879</v>
      </c>
      <c r="D64" s="177" t="s">
        <v>963</v>
      </c>
      <c r="E64" s="177"/>
      <c r="F64" s="178">
        <v>1051.8</v>
      </c>
    </row>
    <row r="65" spans="1:6" ht="76.5">
      <c r="A65" s="171">
        <f t="shared" si="0"/>
        <v>49</v>
      </c>
      <c r="B65" s="172" t="s">
        <v>583</v>
      </c>
      <c r="C65" s="177" t="s">
        <v>879</v>
      </c>
      <c r="D65" s="177" t="s">
        <v>963</v>
      </c>
      <c r="E65" s="177" t="s">
        <v>584</v>
      </c>
      <c r="F65" s="178">
        <v>866.5</v>
      </c>
    </row>
    <row r="66" spans="1:6" ht="25.5">
      <c r="A66" s="171">
        <f t="shared" si="0"/>
        <v>50</v>
      </c>
      <c r="B66" s="172" t="s">
        <v>932</v>
      </c>
      <c r="C66" s="177" t="s">
        <v>879</v>
      </c>
      <c r="D66" s="177" t="s">
        <v>963</v>
      </c>
      <c r="E66" s="177" t="s">
        <v>834</v>
      </c>
      <c r="F66" s="178">
        <v>866.5</v>
      </c>
    </row>
    <row r="67" spans="1:6" ht="25.5">
      <c r="A67" s="171">
        <f t="shared" si="0"/>
        <v>51</v>
      </c>
      <c r="B67" s="172" t="s">
        <v>935</v>
      </c>
      <c r="C67" s="177" t="s">
        <v>879</v>
      </c>
      <c r="D67" s="177" t="s">
        <v>963</v>
      </c>
      <c r="E67" s="177" t="s">
        <v>936</v>
      </c>
      <c r="F67" s="178">
        <v>185.3</v>
      </c>
    </row>
    <row r="68" spans="1:6" ht="38.25">
      <c r="A68" s="171">
        <f t="shared" si="0"/>
        <v>52</v>
      </c>
      <c r="B68" s="172" t="s">
        <v>160</v>
      </c>
      <c r="C68" s="177" t="s">
        <v>879</v>
      </c>
      <c r="D68" s="177" t="s">
        <v>963</v>
      </c>
      <c r="E68" s="177" t="s">
        <v>937</v>
      </c>
      <c r="F68" s="178">
        <v>185.3</v>
      </c>
    </row>
    <row r="69" spans="1:6" ht="63.75">
      <c r="A69" s="171">
        <f t="shared" si="0"/>
        <v>53</v>
      </c>
      <c r="B69" s="172" t="s">
        <v>964</v>
      </c>
      <c r="C69" s="177" t="s">
        <v>879</v>
      </c>
      <c r="D69" s="177" t="s">
        <v>965</v>
      </c>
      <c r="E69" s="177"/>
      <c r="F69" s="178">
        <v>452.7</v>
      </c>
    </row>
    <row r="70" spans="1:6" ht="76.5">
      <c r="A70" s="171">
        <f t="shared" si="0"/>
        <v>54</v>
      </c>
      <c r="B70" s="172" t="s">
        <v>583</v>
      </c>
      <c r="C70" s="177" t="s">
        <v>879</v>
      </c>
      <c r="D70" s="177" t="s">
        <v>965</v>
      </c>
      <c r="E70" s="177" t="s">
        <v>584</v>
      </c>
      <c r="F70" s="178">
        <v>433.3</v>
      </c>
    </row>
    <row r="71" spans="1:6" ht="25.5">
      <c r="A71" s="171">
        <f t="shared" si="0"/>
        <v>55</v>
      </c>
      <c r="B71" s="172" t="s">
        <v>932</v>
      </c>
      <c r="C71" s="177" t="s">
        <v>879</v>
      </c>
      <c r="D71" s="177" t="s">
        <v>965</v>
      </c>
      <c r="E71" s="177" t="s">
        <v>834</v>
      </c>
      <c r="F71" s="178">
        <v>433.3</v>
      </c>
    </row>
    <row r="72" spans="1:6" ht="25.5">
      <c r="A72" s="171">
        <f t="shared" si="0"/>
        <v>56</v>
      </c>
      <c r="B72" s="172" t="s">
        <v>935</v>
      </c>
      <c r="C72" s="177" t="s">
        <v>879</v>
      </c>
      <c r="D72" s="177" t="s">
        <v>965</v>
      </c>
      <c r="E72" s="177" t="s">
        <v>936</v>
      </c>
      <c r="F72" s="178">
        <v>19.4</v>
      </c>
    </row>
    <row r="73" spans="1:6" ht="38.25">
      <c r="A73" s="171">
        <f t="shared" si="0"/>
        <v>57</v>
      </c>
      <c r="B73" s="172" t="s">
        <v>160</v>
      </c>
      <c r="C73" s="177" t="s">
        <v>879</v>
      </c>
      <c r="D73" s="177" t="s">
        <v>965</v>
      </c>
      <c r="E73" s="177" t="s">
        <v>937</v>
      </c>
      <c r="F73" s="178">
        <v>19.4</v>
      </c>
    </row>
    <row r="74" spans="1:6" ht="51">
      <c r="A74" s="171">
        <f t="shared" si="0"/>
        <v>58</v>
      </c>
      <c r="B74" s="172" t="s">
        <v>966</v>
      </c>
      <c r="C74" s="177" t="s">
        <v>879</v>
      </c>
      <c r="D74" s="177" t="s">
        <v>967</v>
      </c>
      <c r="E74" s="177"/>
      <c r="F74" s="178">
        <v>32245.3</v>
      </c>
    </row>
    <row r="75" spans="1:6" ht="76.5">
      <c r="A75" s="171">
        <f t="shared" si="0"/>
        <v>59</v>
      </c>
      <c r="B75" s="172" t="s">
        <v>583</v>
      </c>
      <c r="C75" s="177" t="s">
        <v>879</v>
      </c>
      <c r="D75" s="177" t="s">
        <v>967</v>
      </c>
      <c r="E75" s="177" t="s">
        <v>584</v>
      </c>
      <c r="F75" s="178">
        <v>19338.6</v>
      </c>
    </row>
    <row r="76" spans="1:6" ht="25.5">
      <c r="A76" s="171">
        <f t="shared" si="0"/>
        <v>60</v>
      </c>
      <c r="B76" s="172" t="s">
        <v>932</v>
      </c>
      <c r="C76" s="177" t="s">
        <v>879</v>
      </c>
      <c r="D76" s="177" t="s">
        <v>967</v>
      </c>
      <c r="E76" s="177" t="s">
        <v>834</v>
      </c>
      <c r="F76" s="178">
        <v>19338.6</v>
      </c>
    </row>
    <row r="77" spans="1:6" ht="25.5">
      <c r="A77" s="171">
        <f t="shared" si="0"/>
        <v>61</v>
      </c>
      <c r="B77" s="172" t="s">
        <v>935</v>
      </c>
      <c r="C77" s="177" t="s">
        <v>879</v>
      </c>
      <c r="D77" s="177" t="s">
        <v>967</v>
      </c>
      <c r="E77" s="177" t="s">
        <v>936</v>
      </c>
      <c r="F77" s="178">
        <v>12893.5</v>
      </c>
    </row>
    <row r="78" spans="1:6" ht="38.25">
      <c r="A78" s="171">
        <f t="shared" si="0"/>
        <v>62</v>
      </c>
      <c r="B78" s="172" t="s">
        <v>160</v>
      </c>
      <c r="C78" s="177" t="s">
        <v>879</v>
      </c>
      <c r="D78" s="177" t="s">
        <v>967</v>
      </c>
      <c r="E78" s="177" t="s">
        <v>937</v>
      </c>
      <c r="F78" s="178">
        <v>12893.5</v>
      </c>
    </row>
    <row r="79" spans="1:6" ht="12.75">
      <c r="A79" s="171">
        <f t="shared" si="0"/>
        <v>63</v>
      </c>
      <c r="B79" s="172" t="s">
        <v>968</v>
      </c>
      <c r="C79" s="177" t="s">
        <v>879</v>
      </c>
      <c r="D79" s="177" t="s">
        <v>967</v>
      </c>
      <c r="E79" s="177" t="s">
        <v>969</v>
      </c>
      <c r="F79" s="178">
        <v>13.2</v>
      </c>
    </row>
    <row r="80" spans="1:6" ht="12.75">
      <c r="A80" s="171">
        <f t="shared" si="0"/>
        <v>64</v>
      </c>
      <c r="B80" s="172" t="s">
        <v>970</v>
      </c>
      <c r="C80" s="177" t="s">
        <v>879</v>
      </c>
      <c r="D80" s="177" t="s">
        <v>967</v>
      </c>
      <c r="E80" s="177" t="s">
        <v>971</v>
      </c>
      <c r="F80" s="178">
        <v>13.2</v>
      </c>
    </row>
    <row r="81" spans="1:6" ht="12.75">
      <c r="A81" s="171">
        <f t="shared" si="0"/>
        <v>65</v>
      </c>
      <c r="B81" s="174" t="s">
        <v>253</v>
      </c>
      <c r="C81" s="179" t="s">
        <v>879</v>
      </c>
      <c r="D81" s="179" t="s">
        <v>967</v>
      </c>
      <c r="E81" s="179" t="s">
        <v>254</v>
      </c>
      <c r="F81" s="180">
        <v>13.2</v>
      </c>
    </row>
    <row r="82" spans="1:6" ht="38.25">
      <c r="A82" s="171">
        <f t="shared" si="0"/>
        <v>66</v>
      </c>
      <c r="B82" s="172" t="s">
        <v>972</v>
      </c>
      <c r="C82" s="177" t="s">
        <v>879</v>
      </c>
      <c r="D82" s="177" t="s">
        <v>973</v>
      </c>
      <c r="E82" s="177"/>
      <c r="F82" s="178">
        <v>914</v>
      </c>
    </row>
    <row r="83" spans="1:6" ht="76.5">
      <c r="A83" s="171">
        <f aca="true" t="shared" si="1" ref="A83:A146">A82+1</f>
        <v>67</v>
      </c>
      <c r="B83" s="172" t="s">
        <v>583</v>
      </c>
      <c r="C83" s="177" t="s">
        <v>879</v>
      </c>
      <c r="D83" s="177" t="s">
        <v>973</v>
      </c>
      <c r="E83" s="177" t="s">
        <v>584</v>
      </c>
      <c r="F83" s="178">
        <v>914</v>
      </c>
    </row>
    <row r="84" spans="1:6" ht="25.5">
      <c r="A84" s="171">
        <f t="shared" si="1"/>
        <v>68</v>
      </c>
      <c r="B84" s="172" t="s">
        <v>932</v>
      </c>
      <c r="C84" s="177" t="s">
        <v>879</v>
      </c>
      <c r="D84" s="177" t="s">
        <v>973</v>
      </c>
      <c r="E84" s="177" t="s">
        <v>834</v>
      </c>
      <c r="F84" s="178">
        <v>914</v>
      </c>
    </row>
    <row r="85" spans="1:6" ht="38.25">
      <c r="A85" s="171">
        <f t="shared" si="1"/>
        <v>69</v>
      </c>
      <c r="B85" s="172" t="s">
        <v>880</v>
      </c>
      <c r="C85" s="177" t="s">
        <v>881</v>
      </c>
      <c r="D85" s="177"/>
      <c r="E85" s="177"/>
      <c r="F85" s="178">
        <v>7080.5</v>
      </c>
    </row>
    <row r="86" spans="1:6" ht="25.5">
      <c r="A86" s="171">
        <f t="shared" si="1"/>
        <v>70</v>
      </c>
      <c r="B86" s="172" t="s">
        <v>491</v>
      </c>
      <c r="C86" s="177" t="s">
        <v>881</v>
      </c>
      <c r="D86" s="177" t="s">
        <v>492</v>
      </c>
      <c r="E86" s="177"/>
      <c r="F86" s="178">
        <v>6165.5</v>
      </c>
    </row>
    <row r="87" spans="1:6" ht="38.25">
      <c r="A87" s="171">
        <f t="shared" si="1"/>
        <v>71</v>
      </c>
      <c r="B87" s="172" t="s">
        <v>493</v>
      </c>
      <c r="C87" s="177" t="s">
        <v>881</v>
      </c>
      <c r="D87" s="177" t="s">
        <v>494</v>
      </c>
      <c r="E87" s="177"/>
      <c r="F87" s="178">
        <v>6165.5</v>
      </c>
    </row>
    <row r="88" spans="1:6" ht="89.25">
      <c r="A88" s="171">
        <f t="shared" si="1"/>
        <v>72</v>
      </c>
      <c r="B88" s="172" t="s">
        <v>495</v>
      </c>
      <c r="C88" s="177" t="s">
        <v>881</v>
      </c>
      <c r="D88" s="177" t="s">
        <v>496</v>
      </c>
      <c r="E88" s="177"/>
      <c r="F88" s="178">
        <v>6165.5</v>
      </c>
    </row>
    <row r="89" spans="1:6" ht="76.5">
      <c r="A89" s="171">
        <f t="shared" si="1"/>
        <v>73</v>
      </c>
      <c r="B89" s="172" t="s">
        <v>583</v>
      </c>
      <c r="C89" s="177" t="s">
        <v>881</v>
      </c>
      <c r="D89" s="177" t="s">
        <v>496</v>
      </c>
      <c r="E89" s="177" t="s">
        <v>584</v>
      </c>
      <c r="F89" s="178">
        <v>4758</v>
      </c>
    </row>
    <row r="90" spans="1:6" ht="25.5">
      <c r="A90" s="171">
        <f t="shared" si="1"/>
        <v>74</v>
      </c>
      <c r="B90" s="172" t="s">
        <v>932</v>
      </c>
      <c r="C90" s="177" t="s">
        <v>881</v>
      </c>
      <c r="D90" s="177" t="s">
        <v>496</v>
      </c>
      <c r="E90" s="177" t="s">
        <v>834</v>
      </c>
      <c r="F90" s="178">
        <v>4758</v>
      </c>
    </row>
    <row r="91" spans="1:6" ht="25.5">
      <c r="A91" s="171">
        <f t="shared" si="1"/>
        <v>75</v>
      </c>
      <c r="B91" s="172" t="s">
        <v>935</v>
      </c>
      <c r="C91" s="177" t="s">
        <v>881</v>
      </c>
      <c r="D91" s="177" t="s">
        <v>496</v>
      </c>
      <c r="E91" s="177" t="s">
        <v>936</v>
      </c>
      <c r="F91" s="178">
        <v>1406.5</v>
      </c>
    </row>
    <row r="92" spans="1:6" ht="38.25">
      <c r="A92" s="171">
        <f t="shared" si="1"/>
        <v>76</v>
      </c>
      <c r="B92" s="172" t="s">
        <v>160</v>
      </c>
      <c r="C92" s="177" t="s">
        <v>881</v>
      </c>
      <c r="D92" s="177" t="s">
        <v>496</v>
      </c>
      <c r="E92" s="177" t="s">
        <v>937</v>
      </c>
      <c r="F92" s="178">
        <v>1406.5</v>
      </c>
    </row>
    <row r="93" spans="1:6" ht="12.75">
      <c r="A93" s="171">
        <f t="shared" si="1"/>
        <v>77</v>
      </c>
      <c r="B93" s="172" t="s">
        <v>968</v>
      </c>
      <c r="C93" s="177" t="s">
        <v>881</v>
      </c>
      <c r="D93" s="177" t="s">
        <v>496</v>
      </c>
      <c r="E93" s="177" t="s">
        <v>969</v>
      </c>
      <c r="F93" s="178">
        <v>1</v>
      </c>
    </row>
    <row r="94" spans="1:6" ht="12.75">
      <c r="A94" s="171">
        <f t="shared" si="1"/>
        <v>78</v>
      </c>
      <c r="B94" s="172" t="s">
        <v>970</v>
      </c>
      <c r="C94" s="177" t="s">
        <v>881</v>
      </c>
      <c r="D94" s="177" t="s">
        <v>496</v>
      </c>
      <c r="E94" s="177" t="s">
        <v>971</v>
      </c>
      <c r="F94" s="178">
        <v>1</v>
      </c>
    </row>
    <row r="95" spans="1:6" ht="25.5">
      <c r="A95" s="171">
        <f t="shared" si="1"/>
        <v>79</v>
      </c>
      <c r="B95" s="172" t="s">
        <v>577</v>
      </c>
      <c r="C95" s="177" t="s">
        <v>881</v>
      </c>
      <c r="D95" s="177" t="s">
        <v>578</v>
      </c>
      <c r="E95" s="177"/>
      <c r="F95" s="178">
        <v>915</v>
      </c>
    </row>
    <row r="96" spans="1:6" ht="25.5">
      <c r="A96" s="171">
        <f t="shared" si="1"/>
        <v>80</v>
      </c>
      <c r="B96" s="172" t="s">
        <v>579</v>
      </c>
      <c r="C96" s="177" t="s">
        <v>881</v>
      </c>
      <c r="D96" s="177" t="s">
        <v>580</v>
      </c>
      <c r="E96" s="177"/>
      <c r="F96" s="178">
        <v>915</v>
      </c>
    </row>
    <row r="97" spans="1:6" ht="51">
      <c r="A97" s="171">
        <f t="shared" si="1"/>
        <v>81</v>
      </c>
      <c r="B97" s="172" t="s">
        <v>938</v>
      </c>
      <c r="C97" s="177" t="s">
        <v>881</v>
      </c>
      <c r="D97" s="177" t="s">
        <v>939</v>
      </c>
      <c r="E97" s="177"/>
      <c r="F97" s="178">
        <v>386.6</v>
      </c>
    </row>
    <row r="98" spans="1:6" ht="76.5">
      <c r="A98" s="171">
        <f t="shared" si="1"/>
        <v>82</v>
      </c>
      <c r="B98" s="172" t="s">
        <v>583</v>
      </c>
      <c r="C98" s="177" t="s">
        <v>881</v>
      </c>
      <c r="D98" s="177" t="s">
        <v>939</v>
      </c>
      <c r="E98" s="177" t="s">
        <v>584</v>
      </c>
      <c r="F98" s="178">
        <v>345.3</v>
      </c>
    </row>
    <row r="99" spans="1:6" ht="25.5">
      <c r="A99" s="171">
        <f t="shared" si="1"/>
        <v>83</v>
      </c>
      <c r="B99" s="172" t="s">
        <v>932</v>
      </c>
      <c r="C99" s="177" t="s">
        <v>881</v>
      </c>
      <c r="D99" s="177" t="s">
        <v>939</v>
      </c>
      <c r="E99" s="177" t="s">
        <v>834</v>
      </c>
      <c r="F99" s="178">
        <v>345.3</v>
      </c>
    </row>
    <row r="100" spans="1:6" ht="25.5">
      <c r="A100" s="171">
        <f t="shared" si="1"/>
        <v>84</v>
      </c>
      <c r="B100" s="172" t="s">
        <v>935</v>
      </c>
      <c r="C100" s="177" t="s">
        <v>881</v>
      </c>
      <c r="D100" s="177" t="s">
        <v>939</v>
      </c>
      <c r="E100" s="177" t="s">
        <v>936</v>
      </c>
      <c r="F100" s="178">
        <v>41.3</v>
      </c>
    </row>
    <row r="101" spans="1:6" ht="38.25">
      <c r="A101" s="171">
        <f t="shared" si="1"/>
        <v>85</v>
      </c>
      <c r="B101" s="172" t="s">
        <v>160</v>
      </c>
      <c r="C101" s="177" t="s">
        <v>881</v>
      </c>
      <c r="D101" s="177" t="s">
        <v>939</v>
      </c>
      <c r="E101" s="177" t="s">
        <v>937</v>
      </c>
      <c r="F101" s="178">
        <v>41.3</v>
      </c>
    </row>
    <row r="102" spans="1:6" ht="38.25">
      <c r="A102" s="171">
        <f t="shared" si="1"/>
        <v>86</v>
      </c>
      <c r="B102" s="172" t="s">
        <v>940</v>
      </c>
      <c r="C102" s="177" t="s">
        <v>881</v>
      </c>
      <c r="D102" s="177" t="s">
        <v>941</v>
      </c>
      <c r="E102" s="177"/>
      <c r="F102" s="178">
        <v>528.4</v>
      </c>
    </row>
    <row r="103" spans="1:6" ht="76.5">
      <c r="A103" s="171">
        <f t="shared" si="1"/>
        <v>87</v>
      </c>
      <c r="B103" s="172" t="s">
        <v>583</v>
      </c>
      <c r="C103" s="177" t="s">
        <v>881</v>
      </c>
      <c r="D103" s="177" t="s">
        <v>941</v>
      </c>
      <c r="E103" s="177" t="s">
        <v>584</v>
      </c>
      <c r="F103" s="178">
        <v>528.4</v>
      </c>
    </row>
    <row r="104" spans="1:6" ht="25.5">
      <c r="A104" s="171">
        <f t="shared" si="1"/>
        <v>88</v>
      </c>
      <c r="B104" s="172" t="s">
        <v>932</v>
      </c>
      <c r="C104" s="177" t="s">
        <v>881</v>
      </c>
      <c r="D104" s="177" t="s">
        <v>941</v>
      </c>
      <c r="E104" s="177" t="s">
        <v>834</v>
      </c>
      <c r="F104" s="178">
        <v>528.4</v>
      </c>
    </row>
    <row r="105" spans="1:6" ht="12.75">
      <c r="A105" s="171">
        <f t="shared" si="1"/>
        <v>89</v>
      </c>
      <c r="B105" s="172" t="s">
        <v>882</v>
      </c>
      <c r="C105" s="177" t="s">
        <v>862</v>
      </c>
      <c r="D105" s="177"/>
      <c r="E105" s="177"/>
      <c r="F105" s="178">
        <v>140</v>
      </c>
    </row>
    <row r="106" spans="1:6" ht="25.5">
      <c r="A106" s="171">
        <f t="shared" si="1"/>
        <v>90</v>
      </c>
      <c r="B106" s="172" t="s">
        <v>958</v>
      </c>
      <c r="C106" s="177" t="s">
        <v>862</v>
      </c>
      <c r="D106" s="177" t="s">
        <v>959</v>
      </c>
      <c r="E106" s="177"/>
      <c r="F106" s="178">
        <v>140</v>
      </c>
    </row>
    <row r="107" spans="1:6" ht="25.5">
      <c r="A107" s="171">
        <f t="shared" si="1"/>
        <v>91</v>
      </c>
      <c r="B107" s="172" t="s">
        <v>960</v>
      </c>
      <c r="C107" s="177" t="s">
        <v>862</v>
      </c>
      <c r="D107" s="177" t="s">
        <v>961</v>
      </c>
      <c r="E107" s="177"/>
      <c r="F107" s="178">
        <v>140</v>
      </c>
    </row>
    <row r="108" spans="1:6" ht="38.25">
      <c r="A108" s="171">
        <f t="shared" si="1"/>
        <v>92</v>
      </c>
      <c r="B108" s="172" t="s">
        <v>596</v>
      </c>
      <c r="C108" s="177" t="s">
        <v>862</v>
      </c>
      <c r="D108" s="177" t="s">
        <v>597</v>
      </c>
      <c r="E108" s="177"/>
      <c r="F108" s="178">
        <v>140</v>
      </c>
    </row>
    <row r="109" spans="1:6" ht="12.75">
      <c r="A109" s="171">
        <f t="shared" si="1"/>
        <v>93</v>
      </c>
      <c r="B109" s="172" t="s">
        <v>968</v>
      </c>
      <c r="C109" s="177" t="s">
        <v>862</v>
      </c>
      <c r="D109" s="177" t="s">
        <v>597</v>
      </c>
      <c r="E109" s="177" t="s">
        <v>969</v>
      </c>
      <c r="F109" s="178">
        <v>140</v>
      </c>
    </row>
    <row r="110" spans="1:6" ht="12.75">
      <c r="A110" s="171">
        <f t="shared" si="1"/>
        <v>94</v>
      </c>
      <c r="B110" s="172" t="s">
        <v>598</v>
      </c>
      <c r="C110" s="177" t="s">
        <v>862</v>
      </c>
      <c r="D110" s="177" t="s">
        <v>597</v>
      </c>
      <c r="E110" s="177" t="s">
        <v>599</v>
      </c>
      <c r="F110" s="178">
        <v>140</v>
      </c>
    </row>
    <row r="111" spans="1:6" ht="12.75">
      <c r="A111" s="171">
        <f t="shared" si="1"/>
        <v>95</v>
      </c>
      <c r="B111" s="172" t="s">
        <v>591</v>
      </c>
      <c r="C111" s="177" t="s">
        <v>863</v>
      </c>
      <c r="D111" s="177"/>
      <c r="E111" s="177"/>
      <c r="F111" s="178">
        <v>292</v>
      </c>
    </row>
    <row r="112" spans="1:6" ht="25.5">
      <c r="A112" s="171">
        <f t="shared" si="1"/>
        <v>96</v>
      </c>
      <c r="B112" s="172" t="s">
        <v>958</v>
      </c>
      <c r="C112" s="177" t="s">
        <v>863</v>
      </c>
      <c r="D112" s="177" t="s">
        <v>959</v>
      </c>
      <c r="E112" s="177"/>
      <c r="F112" s="178">
        <v>292</v>
      </c>
    </row>
    <row r="113" spans="1:6" ht="25.5">
      <c r="A113" s="171">
        <f t="shared" si="1"/>
        <v>97</v>
      </c>
      <c r="B113" s="172" t="s">
        <v>960</v>
      </c>
      <c r="C113" s="177" t="s">
        <v>863</v>
      </c>
      <c r="D113" s="177" t="s">
        <v>961</v>
      </c>
      <c r="E113" s="177"/>
      <c r="F113" s="178">
        <v>217.8</v>
      </c>
    </row>
    <row r="114" spans="1:6" ht="51">
      <c r="A114" s="171">
        <f t="shared" si="1"/>
        <v>98</v>
      </c>
      <c r="B114" s="172" t="s">
        <v>600</v>
      </c>
      <c r="C114" s="177" t="s">
        <v>863</v>
      </c>
      <c r="D114" s="177" t="s">
        <v>601</v>
      </c>
      <c r="E114" s="177"/>
      <c r="F114" s="178">
        <v>61.8</v>
      </c>
    </row>
    <row r="115" spans="1:6" ht="25.5">
      <c r="A115" s="171">
        <f t="shared" si="1"/>
        <v>99</v>
      </c>
      <c r="B115" s="172" t="s">
        <v>935</v>
      </c>
      <c r="C115" s="177" t="s">
        <v>863</v>
      </c>
      <c r="D115" s="177" t="s">
        <v>601</v>
      </c>
      <c r="E115" s="177" t="s">
        <v>936</v>
      </c>
      <c r="F115" s="178">
        <v>61.8</v>
      </c>
    </row>
    <row r="116" spans="1:6" ht="38.25">
      <c r="A116" s="171">
        <f t="shared" si="1"/>
        <v>100</v>
      </c>
      <c r="B116" s="172" t="s">
        <v>160</v>
      </c>
      <c r="C116" s="177" t="s">
        <v>863</v>
      </c>
      <c r="D116" s="177" t="s">
        <v>601</v>
      </c>
      <c r="E116" s="177" t="s">
        <v>937</v>
      </c>
      <c r="F116" s="178">
        <v>61.8</v>
      </c>
    </row>
    <row r="117" spans="1:6" ht="76.5">
      <c r="A117" s="171">
        <f t="shared" si="1"/>
        <v>101</v>
      </c>
      <c r="B117" s="172" t="s">
        <v>228</v>
      </c>
      <c r="C117" s="177" t="s">
        <v>863</v>
      </c>
      <c r="D117" s="177" t="s">
        <v>229</v>
      </c>
      <c r="E117" s="177"/>
      <c r="F117" s="178">
        <v>156</v>
      </c>
    </row>
    <row r="118" spans="1:6" ht="12.75">
      <c r="A118" s="171">
        <f t="shared" si="1"/>
        <v>102</v>
      </c>
      <c r="B118" s="172" t="s">
        <v>968</v>
      </c>
      <c r="C118" s="177" t="s">
        <v>863</v>
      </c>
      <c r="D118" s="177" t="s">
        <v>229</v>
      </c>
      <c r="E118" s="177" t="s">
        <v>969</v>
      </c>
      <c r="F118" s="178">
        <v>156</v>
      </c>
    </row>
    <row r="119" spans="1:6" ht="12.75">
      <c r="A119" s="171">
        <f t="shared" si="1"/>
        <v>103</v>
      </c>
      <c r="B119" s="172" t="s">
        <v>230</v>
      </c>
      <c r="C119" s="177" t="s">
        <v>863</v>
      </c>
      <c r="D119" s="177" t="s">
        <v>229</v>
      </c>
      <c r="E119" s="177" t="s">
        <v>231</v>
      </c>
      <c r="F119" s="178">
        <v>156</v>
      </c>
    </row>
    <row r="120" spans="1:6" ht="25.5">
      <c r="A120" s="171">
        <f t="shared" si="1"/>
        <v>104</v>
      </c>
      <c r="B120" s="172" t="s">
        <v>497</v>
      </c>
      <c r="C120" s="177" t="s">
        <v>863</v>
      </c>
      <c r="D120" s="177" t="s">
        <v>498</v>
      </c>
      <c r="E120" s="177"/>
      <c r="F120" s="178">
        <v>74.2</v>
      </c>
    </row>
    <row r="121" spans="1:6" ht="63.75">
      <c r="A121" s="171">
        <f t="shared" si="1"/>
        <v>105</v>
      </c>
      <c r="B121" s="172" t="s">
        <v>499</v>
      </c>
      <c r="C121" s="177" t="s">
        <v>863</v>
      </c>
      <c r="D121" s="177" t="s">
        <v>500</v>
      </c>
      <c r="E121" s="177"/>
      <c r="F121" s="178">
        <v>74.2</v>
      </c>
    </row>
    <row r="122" spans="1:6" ht="12.75">
      <c r="A122" s="171">
        <f t="shared" si="1"/>
        <v>106</v>
      </c>
      <c r="B122" s="172" t="s">
        <v>1042</v>
      </c>
      <c r="C122" s="177" t="s">
        <v>863</v>
      </c>
      <c r="D122" s="177" t="s">
        <v>500</v>
      </c>
      <c r="E122" s="177" t="s">
        <v>384</v>
      </c>
      <c r="F122" s="178">
        <v>74.2</v>
      </c>
    </row>
    <row r="123" spans="1:6" ht="12.75">
      <c r="A123" s="171">
        <f t="shared" si="1"/>
        <v>107</v>
      </c>
      <c r="B123" s="172" t="s">
        <v>871</v>
      </c>
      <c r="C123" s="177" t="s">
        <v>863</v>
      </c>
      <c r="D123" s="177" t="s">
        <v>500</v>
      </c>
      <c r="E123" s="177" t="s">
        <v>1043</v>
      </c>
      <c r="F123" s="178">
        <v>74.2</v>
      </c>
    </row>
    <row r="124" spans="1:6" ht="12.75">
      <c r="A124" s="171">
        <f t="shared" si="1"/>
        <v>108</v>
      </c>
      <c r="B124" s="172" t="s">
        <v>501</v>
      </c>
      <c r="C124" s="177" t="s">
        <v>1081</v>
      </c>
      <c r="D124" s="177"/>
      <c r="E124" s="177"/>
      <c r="F124" s="178">
        <v>2111.5</v>
      </c>
    </row>
    <row r="125" spans="1:6" ht="12.75">
      <c r="A125" s="171">
        <f t="shared" si="1"/>
        <v>109</v>
      </c>
      <c r="B125" s="172" t="s">
        <v>1082</v>
      </c>
      <c r="C125" s="177" t="s">
        <v>1083</v>
      </c>
      <c r="D125" s="177"/>
      <c r="E125" s="177"/>
      <c r="F125" s="178">
        <v>2111.5</v>
      </c>
    </row>
    <row r="126" spans="1:6" ht="25.5">
      <c r="A126" s="171">
        <f t="shared" si="1"/>
        <v>110</v>
      </c>
      <c r="B126" s="172" t="s">
        <v>958</v>
      </c>
      <c r="C126" s="177" t="s">
        <v>1083</v>
      </c>
      <c r="D126" s="177" t="s">
        <v>959</v>
      </c>
      <c r="E126" s="177"/>
      <c r="F126" s="178">
        <v>2111.5</v>
      </c>
    </row>
    <row r="127" spans="1:6" ht="25.5">
      <c r="A127" s="171">
        <f t="shared" si="1"/>
        <v>111</v>
      </c>
      <c r="B127" s="172" t="s">
        <v>497</v>
      </c>
      <c r="C127" s="177" t="s">
        <v>1083</v>
      </c>
      <c r="D127" s="177" t="s">
        <v>498</v>
      </c>
      <c r="E127" s="177"/>
      <c r="F127" s="178">
        <v>2111.5</v>
      </c>
    </row>
    <row r="128" spans="1:6" ht="51">
      <c r="A128" s="171">
        <f t="shared" si="1"/>
        <v>112</v>
      </c>
      <c r="B128" s="172" t="s">
        <v>502</v>
      </c>
      <c r="C128" s="177" t="s">
        <v>1083</v>
      </c>
      <c r="D128" s="177" t="s">
        <v>503</v>
      </c>
      <c r="E128" s="177"/>
      <c r="F128" s="178">
        <v>2111.5</v>
      </c>
    </row>
    <row r="129" spans="1:6" ht="12.75">
      <c r="A129" s="171">
        <f t="shared" si="1"/>
        <v>113</v>
      </c>
      <c r="B129" s="172" t="s">
        <v>1042</v>
      </c>
      <c r="C129" s="177" t="s">
        <v>1083</v>
      </c>
      <c r="D129" s="177" t="s">
        <v>503</v>
      </c>
      <c r="E129" s="177" t="s">
        <v>384</v>
      </c>
      <c r="F129" s="178">
        <v>2111.5</v>
      </c>
    </row>
    <row r="130" spans="1:6" ht="12.75">
      <c r="A130" s="171">
        <f t="shared" si="1"/>
        <v>114</v>
      </c>
      <c r="B130" s="172" t="s">
        <v>871</v>
      </c>
      <c r="C130" s="177" t="s">
        <v>1083</v>
      </c>
      <c r="D130" s="177" t="s">
        <v>503</v>
      </c>
      <c r="E130" s="177" t="s">
        <v>1043</v>
      </c>
      <c r="F130" s="178">
        <v>2111.5</v>
      </c>
    </row>
    <row r="131" spans="1:6" ht="12.75">
      <c r="A131" s="171">
        <f t="shared" si="1"/>
        <v>115</v>
      </c>
      <c r="B131" s="172" t="s">
        <v>602</v>
      </c>
      <c r="C131" s="177" t="s">
        <v>717</v>
      </c>
      <c r="D131" s="177"/>
      <c r="E131" s="177"/>
      <c r="F131" s="178">
        <v>46179.2</v>
      </c>
    </row>
    <row r="132" spans="1:6" ht="12.75">
      <c r="A132" s="171">
        <f t="shared" si="1"/>
        <v>116</v>
      </c>
      <c r="B132" s="172" t="s">
        <v>718</v>
      </c>
      <c r="C132" s="177" t="s">
        <v>719</v>
      </c>
      <c r="D132" s="177"/>
      <c r="E132" s="177"/>
      <c r="F132" s="178">
        <v>3641.7</v>
      </c>
    </row>
    <row r="133" spans="1:6" ht="25.5">
      <c r="A133" s="171">
        <f t="shared" si="1"/>
        <v>117</v>
      </c>
      <c r="B133" s="172" t="s">
        <v>603</v>
      </c>
      <c r="C133" s="177" t="s">
        <v>719</v>
      </c>
      <c r="D133" s="177" t="s">
        <v>604</v>
      </c>
      <c r="E133" s="177"/>
      <c r="F133" s="178">
        <v>3641.7</v>
      </c>
    </row>
    <row r="134" spans="1:6" ht="25.5">
      <c r="A134" s="171">
        <f t="shared" si="1"/>
        <v>118</v>
      </c>
      <c r="B134" s="172" t="s">
        <v>605</v>
      </c>
      <c r="C134" s="177" t="s">
        <v>719</v>
      </c>
      <c r="D134" s="177" t="s">
        <v>606</v>
      </c>
      <c r="E134" s="177"/>
      <c r="F134" s="178">
        <v>257.5</v>
      </c>
    </row>
    <row r="135" spans="1:6" ht="114.75">
      <c r="A135" s="171">
        <f t="shared" si="1"/>
        <v>119</v>
      </c>
      <c r="B135" s="173" t="s">
        <v>219</v>
      </c>
      <c r="C135" s="177" t="s">
        <v>719</v>
      </c>
      <c r="D135" s="177" t="s">
        <v>607</v>
      </c>
      <c r="E135" s="177"/>
      <c r="F135" s="178">
        <v>46.6</v>
      </c>
    </row>
    <row r="136" spans="1:6" ht="12.75">
      <c r="A136" s="171">
        <f t="shared" si="1"/>
        <v>120</v>
      </c>
      <c r="B136" s="172" t="s">
        <v>968</v>
      </c>
      <c r="C136" s="177" t="s">
        <v>719</v>
      </c>
      <c r="D136" s="177" t="s">
        <v>607</v>
      </c>
      <c r="E136" s="177" t="s">
        <v>969</v>
      </c>
      <c r="F136" s="178">
        <v>46.6</v>
      </c>
    </row>
    <row r="137" spans="1:6" ht="51">
      <c r="A137" s="171">
        <f t="shared" si="1"/>
        <v>121</v>
      </c>
      <c r="B137" s="172" t="s">
        <v>608</v>
      </c>
      <c r="C137" s="177" t="s">
        <v>719</v>
      </c>
      <c r="D137" s="177" t="s">
        <v>607</v>
      </c>
      <c r="E137" s="177" t="s">
        <v>609</v>
      </c>
      <c r="F137" s="178">
        <v>46.6</v>
      </c>
    </row>
    <row r="138" spans="1:6" ht="102">
      <c r="A138" s="171">
        <f t="shared" si="1"/>
        <v>122</v>
      </c>
      <c r="B138" s="173" t="s">
        <v>220</v>
      </c>
      <c r="C138" s="177" t="s">
        <v>719</v>
      </c>
      <c r="D138" s="177" t="s">
        <v>221</v>
      </c>
      <c r="E138" s="177"/>
      <c r="F138" s="178">
        <v>210.9</v>
      </c>
    </row>
    <row r="139" spans="1:6" ht="12.75">
      <c r="A139" s="171">
        <f t="shared" si="1"/>
        <v>123</v>
      </c>
      <c r="B139" s="172" t="s">
        <v>968</v>
      </c>
      <c r="C139" s="177" t="s">
        <v>719</v>
      </c>
      <c r="D139" s="177" t="s">
        <v>221</v>
      </c>
      <c r="E139" s="177" t="s">
        <v>969</v>
      </c>
      <c r="F139" s="178">
        <v>210.9</v>
      </c>
    </row>
    <row r="140" spans="1:6" ht="51">
      <c r="A140" s="171">
        <f t="shared" si="1"/>
        <v>124</v>
      </c>
      <c r="B140" s="172" t="s">
        <v>608</v>
      </c>
      <c r="C140" s="177" t="s">
        <v>719</v>
      </c>
      <c r="D140" s="177" t="s">
        <v>221</v>
      </c>
      <c r="E140" s="177" t="s">
        <v>609</v>
      </c>
      <c r="F140" s="178">
        <v>210.9</v>
      </c>
    </row>
    <row r="141" spans="1:6" ht="38.25">
      <c r="A141" s="171">
        <f t="shared" si="1"/>
        <v>125</v>
      </c>
      <c r="B141" s="172" t="s">
        <v>616</v>
      </c>
      <c r="C141" s="177" t="s">
        <v>719</v>
      </c>
      <c r="D141" s="177" t="s">
        <v>617</v>
      </c>
      <c r="E141" s="177"/>
      <c r="F141" s="178">
        <v>3384.2</v>
      </c>
    </row>
    <row r="142" spans="1:6" ht="89.25">
      <c r="A142" s="171">
        <f t="shared" si="1"/>
        <v>126</v>
      </c>
      <c r="B142" s="173" t="s">
        <v>981</v>
      </c>
      <c r="C142" s="177" t="s">
        <v>719</v>
      </c>
      <c r="D142" s="177" t="s">
        <v>982</v>
      </c>
      <c r="E142" s="177"/>
      <c r="F142" s="178">
        <v>3384.2</v>
      </c>
    </row>
    <row r="143" spans="1:6" ht="76.5">
      <c r="A143" s="171">
        <f t="shared" si="1"/>
        <v>127</v>
      </c>
      <c r="B143" s="172" t="s">
        <v>583</v>
      </c>
      <c r="C143" s="177" t="s">
        <v>719</v>
      </c>
      <c r="D143" s="177" t="s">
        <v>982</v>
      </c>
      <c r="E143" s="177" t="s">
        <v>584</v>
      </c>
      <c r="F143" s="178">
        <v>2814</v>
      </c>
    </row>
    <row r="144" spans="1:6" ht="25.5">
      <c r="A144" s="171">
        <f t="shared" si="1"/>
        <v>128</v>
      </c>
      <c r="B144" s="172" t="s">
        <v>932</v>
      </c>
      <c r="C144" s="177" t="s">
        <v>719</v>
      </c>
      <c r="D144" s="177" t="s">
        <v>982</v>
      </c>
      <c r="E144" s="177" t="s">
        <v>834</v>
      </c>
      <c r="F144" s="178">
        <v>2814</v>
      </c>
    </row>
    <row r="145" spans="1:6" ht="25.5">
      <c r="A145" s="171">
        <f t="shared" si="1"/>
        <v>129</v>
      </c>
      <c r="B145" s="172" t="s">
        <v>935</v>
      </c>
      <c r="C145" s="177" t="s">
        <v>719</v>
      </c>
      <c r="D145" s="177" t="s">
        <v>982</v>
      </c>
      <c r="E145" s="177" t="s">
        <v>936</v>
      </c>
      <c r="F145" s="178">
        <v>570.2</v>
      </c>
    </row>
    <row r="146" spans="1:6" ht="38.25">
      <c r="A146" s="171">
        <f t="shared" si="1"/>
        <v>130</v>
      </c>
      <c r="B146" s="172" t="s">
        <v>160</v>
      </c>
      <c r="C146" s="177" t="s">
        <v>719</v>
      </c>
      <c r="D146" s="177" t="s">
        <v>982</v>
      </c>
      <c r="E146" s="177" t="s">
        <v>937</v>
      </c>
      <c r="F146" s="178">
        <v>570.2</v>
      </c>
    </row>
    <row r="147" spans="1:6" ht="12.75">
      <c r="A147" s="171">
        <f aca="true" t="shared" si="2" ref="A147:A210">A146+1</f>
        <v>131</v>
      </c>
      <c r="B147" s="172" t="s">
        <v>570</v>
      </c>
      <c r="C147" s="177" t="s">
        <v>571</v>
      </c>
      <c r="D147" s="177"/>
      <c r="E147" s="177"/>
      <c r="F147" s="178">
        <v>17051.7</v>
      </c>
    </row>
    <row r="148" spans="1:6" ht="51">
      <c r="A148" s="171">
        <f t="shared" si="2"/>
        <v>132</v>
      </c>
      <c r="B148" s="172" t="s">
        <v>942</v>
      </c>
      <c r="C148" s="177" t="s">
        <v>571</v>
      </c>
      <c r="D148" s="177" t="s">
        <v>943</v>
      </c>
      <c r="E148" s="177"/>
      <c r="F148" s="178">
        <v>17051.7</v>
      </c>
    </row>
    <row r="149" spans="1:6" ht="38.25">
      <c r="A149" s="171">
        <f t="shared" si="2"/>
        <v>133</v>
      </c>
      <c r="B149" s="172" t="s">
        <v>944</v>
      </c>
      <c r="C149" s="177" t="s">
        <v>571</v>
      </c>
      <c r="D149" s="177" t="s">
        <v>945</v>
      </c>
      <c r="E149" s="177"/>
      <c r="F149" s="178">
        <v>17051.7</v>
      </c>
    </row>
    <row r="150" spans="1:6" ht="153">
      <c r="A150" s="171">
        <f t="shared" si="2"/>
        <v>134</v>
      </c>
      <c r="B150" s="173" t="s">
        <v>190</v>
      </c>
      <c r="C150" s="177" t="s">
        <v>571</v>
      </c>
      <c r="D150" s="177" t="s">
        <v>191</v>
      </c>
      <c r="E150" s="177"/>
      <c r="F150" s="178">
        <v>2475.1</v>
      </c>
    </row>
    <row r="151" spans="1:6" ht="25.5">
      <c r="A151" s="171">
        <f t="shared" si="2"/>
        <v>135</v>
      </c>
      <c r="B151" s="172" t="s">
        <v>935</v>
      </c>
      <c r="C151" s="177" t="s">
        <v>571</v>
      </c>
      <c r="D151" s="177" t="s">
        <v>191</v>
      </c>
      <c r="E151" s="177" t="s">
        <v>936</v>
      </c>
      <c r="F151" s="178">
        <v>2475.1</v>
      </c>
    </row>
    <row r="152" spans="1:6" ht="38.25">
      <c r="A152" s="171">
        <f t="shared" si="2"/>
        <v>136</v>
      </c>
      <c r="B152" s="172" t="s">
        <v>160</v>
      </c>
      <c r="C152" s="177" t="s">
        <v>571</v>
      </c>
      <c r="D152" s="177" t="s">
        <v>191</v>
      </c>
      <c r="E152" s="177" t="s">
        <v>937</v>
      </c>
      <c r="F152" s="178">
        <v>2475.1</v>
      </c>
    </row>
    <row r="153" spans="1:6" ht="114.75">
      <c r="A153" s="171">
        <f t="shared" si="2"/>
        <v>137</v>
      </c>
      <c r="B153" s="173" t="s">
        <v>192</v>
      </c>
      <c r="C153" s="177" t="s">
        <v>571</v>
      </c>
      <c r="D153" s="177" t="s">
        <v>193</v>
      </c>
      <c r="E153" s="177"/>
      <c r="F153" s="178">
        <v>14226.1</v>
      </c>
    </row>
    <row r="154" spans="1:6" ht="25.5">
      <c r="A154" s="171">
        <f t="shared" si="2"/>
        <v>138</v>
      </c>
      <c r="B154" s="172" t="s">
        <v>935</v>
      </c>
      <c r="C154" s="177" t="s">
        <v>571</v>
      </c>
      <c r="D154" s="177" t="s">
        <v>193</v>
      </c>
      <c r="E154" s="177" t="s">
        <v>936</v>
      </c>
      <c r="F154" s="178">
        <v>14226.1</v>
      </c>
    </row>
    <row r="155" spans="1:6" ht="38.25">
      <c r="A155" s="171">
        <f t="shared" si="2"/>
        <v>139</v>
      </c>
      <c r="B155" s="172" t="s">
        <v>160</v>
      </c>
      <c r="C155" s="177" t="s">
        <v>571</v>
      </c>
      <c r="D155" s="177" t="s">
        <v>193</v>
      </c>
      <c r="E155" s="177" t="s">
        <v>937</v>
      </c>
      <c r="F155" s="178">
        <v>14226.1</v>
      </c>
    </row>
    <row r="156" spans="1:6" ht="140.25">
      <c r="A156" s="171">
        <f t="shared" si="2"/>
        <v>140</v>
      </c>
      <c r="B156" s="173" t="s">
        <v>983</v>
      </c>
      <c r="C156" s="177" t="s">
        <v>571</v>
      </c>
      <c r="D156" s="177" t="s">
        <v>984</v>
      </c>
      <c r="E156" s="177"/>
      <c r="F156" s="178">
        <v>25</v>
      </c>
    </row>
    <row r="157" spans="1:6" ht="25.5">
      <c r="A157" s="171">
        <f t="shared" si="2"/>
        <v>141</v>
      </c>
      <c r="B157" s="172" t="s">
        <v>935</v>
      </c>
      <c r="C157" s="177" t="s">
        <v>571</v>
      </c>
      <c r="D157" s="177" t="s">
        <v>984</v>
      </c>
      <c r="E157" s="177" t="s">
        <v>936</v>
      </c>
      <c r="F157" s="178">
        <v>25</v>
      </c>
    </row>
    <row r="158" spans="1:6" ht="38.25">
      <c r="A158" s="171">
        <f t="shared" si="2"/>
        <v>142</v>
      </c>
      <c r="B158" s="172" t="s">
        <v>160</v>
      </c>
      <c r="C158" s="177" t="s">
        <v>571</v>
      </c>
      <c r="D158" s="177" t="s">
        <v>984</v>
      </c>
      <c r="E158" s="177" t="s">
        <v>937</v>
      </c>
      <c r="F158" s="178">
        <v>25</v>
      </c>
    </row>
    <row r="159" spans="1:6" ht="127.5">
      <c r="A159" s="171">
        <f t="shared" si="2"/>
        <v>143</v>
      </c>
      <c r="B159" s="173" t="s">
        <v>985</v>
      </c>
      <c r="C159" s="177" t="s">
        <v>571</v>
      </c>
      <c r="D159" s="177" t="s">
        <v>986</v>
      </c>
      <c r="E159" s="177"/>
      <c r="F159" s="178">
        <v>300</v>
      </c>
    </row>
    <row r="160" spans="1:6" ht="25.5">
      <c r="A160" s="171">
        <f t="shared" si="2"/>
        <v>144</v>
      </c>
      <c r="B160" s="172" t="s">
        <v>935</v>
      </c>
      <c r="C160" s="177" t="s">
        <v>571</v>
      </c>
      <c r="D160" s="177" t="s">
        <v>986</v>
      </c>
      <c r="E160" s="177" t="s">
        <v>936</v>
      </c>
      <c r="F160" s="178">
        <v>300</v>
      </c>
    </row>
    <row r="161" spans="1:6" ht="38.25">
      <c r="A161" s="171">
        <f t="shared" si="2"/>
        <v>145</v>
      </c>
      <c r="B161" s="172" t="s">
        <v>160</v>
      </c>
      <c r="C161" s="177" t="s">
        <v>571</v>
      </c>
      <c r="D161" s="177" t="s">
        <v>986</v>
      </c>
      <c r="E161" s="177" t="s">
        <v>937</v>
      </c>
      <c r="F161" s="178">
        <v>300</v>
      </c>
    </row>
    <row r="162" spans="1:6" ht="89.25">
      <c r="A162" s="171">
        <f t="shared" si="2"/>
        <v>146</v>
      </c>
      <c r="B162" s="172" t="s">
        <v>196</v>
      </c>
      <c r="C162" s="177" t="s">
        <v>571</v>
      </c>
      <c r="D162" s="177" t="s">
        <v>197</v>
      </c>
      <c r="E162" s="177"/>
      <c r="F162" s="178">
        <v>25.5</v>
      </c>
    </row>
    <row r="163" spans="1:6" ht="25.5">
      <c r="A163" s="171">
        <f t="shared" si="2"/>
        <v>147</v>
      </c>
      <c r="B163" s="172" t="s">
        <v>935</v>
      </c>
      <c r="C163" s="177" t="s">
        <v>571</v>
      </c>
      <c r="D163" s="177" t="s">
        <v>197</v>
      </c>
      <c r="E163" s="177" t="s">
        <v>936</v>
      </c>
      <c r="F163" s="178">
        <v>25.5</v>
      </c>
    </row>
    <row r="164" spans="1:6" ht="38.25">
      <c r="A164" s="171">
        <f t="shared" si="2"/>
        <v>148</v>
      </c>
      <c r="B164" s="172" t="s">
        <v>160</v>
      </c>
      <c r="C164" s="177" t="s">
        <v>571</v>
      </c>
      <c r="D164" s="177" t="s">
        <v>197</v>
      </c>
      <c r="E164" s="177" t="s">
        <v>937</v>
      </c>
      <c r="F164" s="178">
        <v>25.5</v>
      </c>
    </row>
    <row r="165" spans="1:6" ht="38.25">
      <c r="A165" s="171">
        <f t="shared" si="2"/>
        <v>149</v>
      </c>
      <c r="B165" s="174" t="s">
        <v>255</v>
      </c>
      <c r="C165" s="179" t="s">
        <v>571</v>
      </c>
      <c r="D165" s="179" t="s">
        <v>197</v>
      </c>
      <c r="E165" s="179" t="s">
        <v>178</v>
      </c>
      <c r="F165" s="180">
        <v>25.5</v>
      </c>
    </row>
    <row r="166" spans="1:6" ht="12.75">
      <c r="A166" s="171">
        <f t="shared" si="2"/>
        <v>150</v>
      </c>
      <c r="B166" s="172" t="s">
        <v>720</v>
      </c>
      <c r="C166" s="177" t="s">
        <v>721</v>
      </c>
      <c r="D166" s="177"/>
      <c r="E166" s="177"/>
      <c r="F166" s="178">
        <v>13226.8</v>
      </c>
    </row>
    <row r="167" spans="1:6" ht="25.5">
      <c r="A167" s="171">
        <f t="shared" si="2"/>
        <v>151</v>
      </c>
      <c r="B167" s="172" t="s">
        <v>987</v>
      </c>
      <c r="C167" s="177" t="s">
        <v>721</v>
      </c>
      <c r="D167" s="177" t="s">
        <v>988</v>
      </c>
      <c r="E167" s="177"/>
      <c r="F167" s="178">
        <v>13226.8</v>
      </c>
    </row>
    <row r="168" spans="1:6" ht="12.75">
      <c r="A168" s="171">
        <f t="shared" si="2"/>
        <v>152</v>
      </c>
      <c r="B168" s="172" t="s">
        <v>588</v>
      </c>
      <c r="C168" s="177" t="s">
        <v>721</v>
      </c>
      <c r="D168" s="177" t="s">
        <v>989</v>
      </c>
      <c r="E168" s="177"/>
      <c r="F168" s="178">
        <v>13226.8</v>
      </c>
    </row>
    <row r="169" spans="1:6" ht="114.75">
      <c r="A169" s="171">
        <f t="shared" si="2"/>
        <v>153</v>
      </c>
      <c r="B169" s="173" t="s">
        <v>990</v>
      </c>
      <c r="C169" s="177" t="s">
        <v>721</v>
      </c>
      <c r="D169" s="177" t="s">
        <v>991</v>
      </c>
      <c r="E169" s="177"/>
      <c r="F169" s="178">
        <v>13226.8</v>
      </c>
    </row>
    <row r="170" spans="1:6" ht="12.75">
      <c r="A170" s="171">
        <f t="shared" si="2"/>
        <v>154</v>
      </c>
      <c r="B170" s="172" t="s">
        <v>968</v>
      </c>
      <c r="C170" s="177" t="s">
        <v>721</v>
      </c>
      <c r="D170" s="177" t="s">
        <v>991</v>
      </c>
      <c r="E170" s="177" t="s">
        <v>969</v>
      </c>
      <c r="F170" s="178">
        <v>13226.8</v>
      </c>
    </row>
    <row r="171" spans="1:6" ht="51">
      <c r="A171" s="171">
        <f t="shared" si="2"/>
        <v>155</v>
      </c>
      <c r="B171" s="172" t="s">
        <v>608</v>
      </c>
      <c r="C171" s="177" t="s">
        <v>721</v>
      </c>
      <c r="D171" s="177" t="s">
        <v>991</v>
      </c>
      <c r="E171" s="177" t="s">
        <v>609</v>
      </c>
      <c r="F171" s="178">
        <v>13226.8</v>
      </c>
    </row>
    <row r="172" spans="1:6" ht="12.75">
      <c r="A172" s="171">
        <f t="shared" si="2"/>
        <v>156</v>
      </c>
      <c r="B172" s="172" t="s">
        <v>244</v>
      </c>
      <c r="C172" s="177" t="s">
        <v>245</v>
      </c>
      <c r="D172" s="177"/>
      <c r="E172" s="177"/>
      <c r="F172" s="178">
        <v>5220.6</v>
      </c>
    </row>
    <row r="173" spans="1:6" ht="25.5">
      <c r="A173" s="171">
        <f t="shared" si="2"/>
        <v>157</v>
      </c>
      <c r="B173" s="172" t="s">
        <v>958</v>
      </c>
      <c r="C173" s="177" t="s">
        <v>245</v>
      </c>
      <c r="D173" s="177" t="s">
        <v>959</v>
      </c>
      <c r="E173" s="177"/>
      <c r="F173" s="178">
        <v>5220.6</v>
      </c>
    </row>
    <row r="174" spans="1:6" ht="25.5">
      <c r="A174" s="171">
        <f t="shared" si="2"/>
        <v>158</v>
      </c>
      <c r="B174" s="172" t="s">
        <v>497</v>
      </c>
      <c r="C174" s="177" t="s">
        <v>245</v>
      </c>
      <c r="D174" s="177" t="s">
        <v>498</v>
      </c>
      <c r="E174" s="177"/>
      <c r="F174" s="178">
        <v>5220.6</v>
      </c>
    </row>
    <row r="175" spans="1:6" ht="76.5">
      <c r="A175" s="171">
        <f t="shared" si="2"/>
        <v>159</v>
      </c>
      <c r="B175" s="172" t="s">
        <v>242</v>
      </c>
      <c r="C175" s="177" t="s">
        <v>245</v>
      </c>
      <c r="D175" s="177" t="s">
        <v>243</v>
      </c>
      <c r="E175" s="177"/>
      <c r="F175" s="178">
        <v>1260.6</v>
      </c>
    </row>
    <row r="176" spans="1:6" ht="12.75">
      <c r="A176" s="171">
        <f t="shared" si="2"/>
        <v>160</v>
      </c>
      <c r="B176" s="172" t="s">
        <v>1042</v>
      </c>
      <c r="C176" s="177" t="s">
        <v>245</v>
      </c>
      <c r="D176" s="177" t="s">
        <v>243</v>
      </c>
      <c r="E176" s="177" t="s">
        <v>384</v>
      </c>
      <c r="F176" s="178">
        <v>1260.6</v>
      </c>
    </row>
    <row r="177" spans="1:6" ht="12.75">
      <c r="A177" s="171">
        <f t="shared" si="2"/>
        <v>161</v>
      </c>
      <c r="B177" s="172" t="s">
        <v>871</v>
      </c>
      <c r="C177" s="177" t="s">
        <v>245</v>
      </c>
      <c r="D177" s="177" t="s">
        <v>243</v>
      </c>
      <c r="E177" s="177" t="s">
        <v>1043</v>
      </c>
      <c r="F177" s="178">
        <v>1260.6</v>
      </c>
    </row>
    <row r="178" spans="1:6" ht="63.75">
      <c r="A178" s="171">
        <f t="shared" si="2"/>
        <v>162</v>
      </c>
      <c r="B178" s="172" t="s">
        <v>247</v>
      </c>
      <c r="C178" s="177" t="s">
        <v>245</v>
      </c>
      <c r="D178" s="177" t="s">
        <v>248</v>
      </c>
      <c r="E178" s="177"/>
      <c r="F178" s="178">
        <v>3960</v>
      </c>
    </row>
    <row r="179" spans="1:6" ht="12.75">
      <c r="A179" s="171">
        <f t="shared" si="2"/>
        <v>163</v>
      </c>
      <c r="B179" s="172" t="s">
        <v>1042</v>
      </c>
      <c r="C179" s="177" t="s">
        <v>245</v>
      </c>
      <c r="D179" s="177" t="s">
        <v>248</v>
      </c>
      <c r="E179" s="177" t="s">
        <v>384</v>
      </c>
      <c r="F179" s="178">
        <v>3960</v>
      </c>
    </row>
    <row r="180" spans="1:6" ht="12.75">
      <c r="A180" s="171">
        <f t="shared" si="2"/>
        <v>164</v>
      </c>
      <c r="B180" s="172" t="s">
        <v>871</v>
      </c>
      <c r="C180" s="177" t="s">
        <v>245</v>
      </c>
      <c r="D180" s="177" t="s">
        <v>248</v>
      </c>
      <c r="E180" s="177" t="s">
        <v>1043</v>
      </c>
      <c r="F180" s="178">
        <v>3960</v>
      </c>
    </row>
    <row r="181" spans="1:6" ht="25.5">
      <c r="A181" s="171">
        <f t="shared" si="2"/>
        <v>165</v>
      </c>
      <c r="B181" s="172" t="s">
        <v>865</v>
      </c>
      <c r="C181" s="177" t="s">
        <v>861</v>
      </c>
      <c r="D181" s="177"/>
      <c r="E181" s="177"/>
      <c r="F181" s="178">
        <v>7038.5</v>
      </c>
    </row>
    <row r="182" spans="1:6" ht="25.5">
      <c r="A182" s="171">
        <f t="shared" si="2"/>
        <v>166</v>
      </c>
      <c r="B182" s="172" t="s">
        <v>992</v>
      </c>
      <c r="C182" s="177" t="s">
        <v>861</v>
      </c>
      <c r="D182" s="177" t="s">
        <v>993</v>
      </c>
      <c r="E182" s="177"/>
      <c r="F182" s="178">
        <v>1649</v>
      </c>
    </row>
    <row r="183" spans="1:6" ht="12.75">
      <c r="A183" s="171">
        <f t="shared" si="2"/>
        <v>167</v>
      </c>
      <c r="B183" s="172" t="s">
        <v>588</v>
      </c>
      <c r="C183" s="177" t="s">
        <v>861</v>
      </c>
      <c r="D183" s="177" t="s">
        <v>994</v>
      </c>
      <c r="E183" s="177"/>
      <c r="F183" s="178">
        <v>1649</v>
      </c>
    </row>
    <row r="184" spans="1:6" ht="76.5">
      <c r="A184" s="171">
        <f t="shared" si="2"/>
        <v>168</v>
      </c>
      <c r="B184" s="172" t="s">
        <v>200</v>
      </c>
      <c r="C184" s="177" t="s">
        <v>861</v>
      </c>
      <c r="D184" s="177" t="s">
        <v>201</v>
      </c>
      <c r="E184" s="177"/>
      <c r="F184" s="178">
        <v>814</v>
      </c>
    </row>
    <row r="185" spans="1:6" ht="25.5">
      <c r="A185" s="171">
        <f t="shared" si="2"/>
        <v>169</v>
      </c>
      <c r="B185" s="172" t="s">
        <v>935</v>
      </c>
      <c r="C185" s="177" t="s">
        <v>861</v>
      </c>
      <c r="D185" s="177" t="s">
        <v>201</v>
      </c>
      <c r="E185" s="177" t="s">
        <v>936</v>
      </c>
      <c r="F185" s="178">
        <v>814</v>
      </c>
    </row>
    <row r="186" spans="1:6" ht="38.25">
      <c r="A186" s="171">
        <f t="shared" si="2"/>
        <v>170</v>
      </c>
      <c r="B186" s="172" t="s">
        <v>160</v>
      </c>
      <c r="C186" s="177" t="s">
        <v>861</v>
      </c>
      <c r="D186" s="177" t="s">
        <v>201</v>
      </c>
      <c r="E186" s="177" t="s">
        <v>937</v>
      </c>
      <c r="F186" s="178">
        <v>814</v>
      </c>
    </row>
    <row r="187" spans="1:6" ht="76.5">
      <c r="A187" s="171">
        <f t="shared" si="2"/>
        <v>171</v>
      </c>
      <c r="B187" s="172" t="s">
        <v>995</v>
      </c>
      <c r="C187" s="177" t="s">
        <v>861</v>
      </c>
      <c r="D187" s="177" t="s">
        <v>996</v>
      </c>
      <c r="E187" s="177"/>
      <c r="F187" s="178">
        <v>635</v>
      </c>
    </row>
    <row r="188" spans="1:6" ht="25.5">
      <c r="A188" s="171">
        <f t="shared" si="2"/>
        <v>172</v>
      </c>
      <c r="B188" s="172" t="s">
        <v>935</v>
      </c>
      <c r="C188" s="177" t="s">
        <v>861</v>
      </c>
      <c r="D188" s="177" t="s">
        <v>996</v>
      </c>
      <c r="E188" s="177" t="s">
        <v>936</v>
      </c>
      <c r="F188" s="178">
        <v>635</v>
      </c>
    </row>
    <row r="189" spans="1:6" ht="38.25">
      <c r="A189" s="171">
        <f t="shared" si="2"/>
        <v>173</v>
      </c>
      <c r="B189" s="172" t="s">
        <v>160</v>
      </c>
      <c r="C189" s="177" t="s">
        <v>861</v>
      </c>
      <c r="D189" s="177" t="s">
        <v>996</v>
      </c>
      <c r="E189" s="177" t="s">
        <v>937</v>
      </c>
      <c r="F189" s="178">
        <v>635</v>
      </c>
    </row>
    <row r="190" spans="1:6" ht="76.5">
      <c r="A190" s="171">
        <f t="shared" si="2"/>
        <v>174</v>
      </c>
      <c r="B190" s="172" t="s">
        <v>997</v>
      </c>
      <c r="C190" s="177" t="s">
        <v>861</v>
      </c>
      <c r="D190" s="177" t="s">
        <v>998</v>
      </c>
      <c r="E190" s="177"/>
      <c r="F190" s="178">
        <v>40</v>
      </c>
    </row>
    <row r="191" spans="1:6" ht="25.5">
      <c r="A191" s="171">
        <f t="shared" si="2"/>
        <v>175</v>
      </c>
      <c r="B191" s="172" t="s">
        <v>935</v>
      </c>
      <c r="C191" s="177" t="s">
        <v>861</v>
      </c>
      <c r="D191" s="177" t="s">
        <v>998</v>
      </c>
      <c r="E191" s="177" t="s">
        <v>936</v>
      </c>
      <c r="F191" s="178">
        <v>40</v>
      </c>
    </row>
    <row r="192" spans="1:6" ht="38.25">
      <c r="A192" s="171">
        <f t="shared" si="2"/>
        <v>176</v>
      </c>
      <c r="B192" s="172" t="s">
        <v>160</v>
      </c>
      <c r="C192" s="177" t="s">
        <v>861</v>
      </c>
      <c r="D192" s="177" t="s">
        <v>998</v>
      </c>
      <c r="E192" s="177" t="s">
        <v>937</v>
      </c>
      <c r="F192" s="178">
        <v>40</v>
      </c>
    </row>
    <row r="193" spans="1:6" ht="38.25">
      <c r="A193" s="171">
        <f t="shared" si="2"/>
        <v>177</v>
      </c>
      <c r="B193" s="174" t="s">
        <v>255</v>
      </c>
      <c r="C193" s="179" t="s">
        <v>861</v>
      </c>
      <c r="D193" s="179" t="s">
        <v>998</v>
      </c>
      <c r="E193" s="179" t="s">
        <v>178</v>
      </c>
      <c r="F193" s="180">
        <v>40</v>
      </c>
    </row>
    <row r="194" spans="1:6" ht="63.75">
      <c r="A194" s="171">
        <f t="shared" si="2"/>
        <v>178</v>
      </c>
      <c r="B194" s="172" t="s">
        <v>999</v>
      </c>
      <c r="C194" s="177" t="s">
        <v>861</v>
      </c>
      <c r="D194" s="177" t="s">
        <v>1000</v>
      </c>
      <c r="E194" s="177"/>
      <c r="F194" s="178">
        <v>160</v>
      </c>
    </row>
    <row r="195" spans="1:6" ht="25.5">
      <c r="A195" s="171">
        <f t="shared" si="2"/>
        <v>179</v>
      </c>
      <c r="B195" s="172" t="s">
        <v>935</v>
      </c>
      <c r="C195" s="177" t="s">
        <v>861</v>
      </c>
      <c r="D195" s="177" t="s">
        <v>1000</v>
      </c>
      <c r="E195" s="177" t="s">
        <v>936</v>
      </c>
      <c r="F195" s="178">
        <v>160</v>
      </c>
    </row>
    <row r="196" spans="1:6" ht="38.25">
      <c r="A196" s="171">
        <f t="shared" si="2"/>
        <v>180</v>
      </c>
      <c r="B196" s="172" t="s">
        <v>160</v>
      </c>
      <c r="C196" s="177" t="s">
        <v>861</v>
      </c>
      <c r="D196" s="177" t="s">
        <v>1000</v>
      </c>
      <c r="E196" s="177" t="s">
        <v>937</v>
      </c>
      <c r="F196" s="178">
        <v>160</v>
      </c>
    </row>
    <row r="197" spans="1:6" ht="63.75">
      <c r="A197" s="171">
        <f t="shared" si="2"/>
        <v>181</v>
      </c>
      <c r="B197" s="172" t="s">
        <v>1001</v>
      </c>
      <c r="C197" s="177" t="s">
        <v>861</v>
      </c>
      <c r="D197" s="177" t="s">
        <v>1002</v>
      </c>
      <c r="E197" s="177"/>
      <c r="F197" s="178">
        <v>786</v>
      </c>
    </row>
    <row r="198" spans="1:6" ht="12.75">
      <c r="A198" s="171">
        <f t="shared" si="2"/>
        <v>182</v>
      </c>
      <c r="B198" s="172" t="s">
        <v>588</v>
      </c>
      <c r="C198" s="177" t="s">
        <v>861</v>
      </c>
      <c r="D198" s="177" t="s">
        <v>1003</v>
      </c>
      <c r="E198" s="177"/>
      <c r="F198" s="178">
        <v>786</v>
      </c>
    </row>
    <row r="199" spans="1:6" ht="89.25">
      <c r="A199" s="171">
        <f t="shared" si="2"/>
        <v>183</v>
      </c>
      <c r="B199" s="172" t="s">
        <v>217</v>
      </c>
      <c r="C199" s="177" t="s">
        <v>861</v>
      </c>
      <c r="D199" s="177" t="s">
        <v>218</v>
      </c>
      <c r="E199" s="177"/>
      <c r="F199" s="178">
        <v>736</v>
      </c>
    </row>
    <row r="200" spans="1:6" ht="12.75">
      <c r="A200" s="171">
        <f t="shared" si="2"/>
        <v>184</v>
      </c>
      <c r="B200" s="172" t="s">
        <v>968</v>
      </c>
      <c r="C200" s="177" t="s">
        <v>861</v>
      </c>
      <c r="D200" s="177" t="s">
        <v>218</v>
      </c>
      <c r="E200" s="177" t="s">
        <v>969</v>
      </c>
      <c r="F200" s="178">
        <v>736</v>
      </c>
    </row>
    <row r="201" spans="1:6" ht="51">
      <c r="A201" s="171">
        <f t="shared" si="2"/>
        <v>185</v>
      </c>
      <c r="B201" s="172" t="s">
        <v>608</v>
      </c>
      <c r="C201" s="177" t="s">
        <v>861</v>
      </c>
      <c r="D201" s="177" t="s">
        <v>218</v>
      </c>
      <c r="E201" s="177" t="s">
        <v>609</v>
      </c>
      <c r="F201" s="178">
        <v>736</v>
      </c>
    </row>
    <row r="202" spans="1:6" ht="127.5">
      <c r="A202" s="171">
        <f t="shared" si="2"/>
        <v>186</v>
      </c>
      <c r="B202" s="173" t="s">
        <v>1004</v>
      </c>
      <c r="C202" s="177" t="s">
        <v>861</v>
      </c>
      <c r="D202" s="177" t="s">
        <v>1005</v>
      </c>
      <c r="E202" s="177"/>
      <c r="F202" s="178">
        <v>40</v>
      </c>
    </row>
    <row r="203" spans="1:6" ht="12.75">
      <c r="A203" s="171">
        <f t="shared" si="2"/>
        <v>187</v>
      </c>
      <c r="B203" s="172" t="s">
        <v>968</v>
      </c>
      <c r="C203" s="177" t="s">
        <v>861</v>
      </c>
      <c r="D203" s="177" t="s">
        <v>1005</v>
      </c>
      <c r="E203" s="177" t="s">
        <v>969</v>
      </c>
      <c r="F203" s="178">
        <v>40</v>
      </c>
    </row>
    <row r="204" spans="1:6" ht="51">
      <c r="A204" s="171">
        <f t="shared" si="2"/>
        <v>188</v>
      </c>
      <c r="B204" s="172" t="s">
        <v>608</v>
      </c>
      <c r="C204" s="177" t="s">
        <v>861</v>
      </c>
      <c r="D204" s="177" t="s">
        <v>1005</v>
      </c>
      <c r="E204" s="177" t="s">
        <v>609</v>
      </c>
      <c r="F204" s="178">
        <v>40</v>
      </c>
    </row>
    <row r="205" spans="1:6" ht="51">
      <c r="A205" s="171">
        <f t="shared" si="2"/>
        <v>189</v>
      </c>
      <c r="B205" s="174" t="s">
        <v>608</v>
      </c>
      <c r="C205" s="179" t="s">
        <v>861</v>
      </c>
      <c r="D205" s="179" t="s">
        <v>1005</v>
      </c>
      <c r="E205" s="179" t="s">
        <v>609</v>
      </c>
      <c r="F205" s="180">
        <v>40</v>
      </c>
    </row>
    <row r="206" spans="1:6" ht="114.75">
      <c r="A206" s="171">
        <f t="shared" si="2"/>
        <v>190</v>
      </c>
      <c r="B206" s="173" t="s">
        <v>1006</v>
      </c>
      <c r="C206" s="177" t="s">
        <v>861</v>
      </c>
      <c r="D206" s="177" t="s">
        <v>1007</v>
      </c>
      <c r="E206" s="177"/>
      <c r="F206" s="178">
        <v>10</v>
      </c>
    </row>
    <row r="207" spans="1:6" ht="12.75">
      <c r="A207" s="171">
        <f t="shared" si="2"/>
        <v>191</v>
      </c>
      <c r="B207" s="172" t="s">
        <v>968</v>
      </c>
      <c r="C207" s="177" t="s">
        <v>861</v>
      </c>
      <c r="D207" s="177" t="s">
        <v>1007</v>
      </c>
      <c r="E207" s="177" t="s">
        <v>969</v>
      </c>
      <c r="F207" s="178">
        <v>10</v>
      </c>
    </row>
    <row r="208" spans="1:6" ht="51">
      <c r="A208" s="171">
        <f t="shared" si="2"/>
        <v>192</v>
      </c>
      <c r="B208" s="172" t="s">
        <v>608</v>
      </c>
      <c r="C208" s="177" t="s">
        <v>861</v>
      </c>
      <c r="D208" s="177" t="s">
        <v>1007</v>
      </c>
      <c r="E208" s="177" t="s">
        <v>609</v>
      </c>
      <c r="F208" s="178">
        <v>10</v>
      </c>
    </row>
    <row r="209" spans="1:6" ht="25.5">
      <c r="A209" s="171">
        <f t="shared" si="2"/>
        <v>193</v>
      </c>
      <c r="B209" s="172" t="s">
        <v>603</v>
      </c>
      <c r="C209" s="177" t="s">
        <v>861</v>
      </c>
      <c r="D209" s="177" t="s">
        <v>604</v>
      </c>
      <c r="E209" s="177"/>
      <c r="F209" s="178">
        <v>781.8</v>
      </c>
    </row>
    <row r="210" spans="1:6" ht="25.5">
      <c r="A210" s="171">
        <f t="shared" si="2"/>
        <v>194</v>
      </c>
      <c r="B210" s="172" t="s">
        <v>610</v>
      </c>
      <c r="C210" s="177" t="s">
        <v>861</v>
      </c>
      <c r="D210" s="177" t="s">
        <v>611</v>
      </c>
      <c r="E210" s="177"/>
      <c r="F210" s="178">
        <v>781.8</v>
      </c>
    </row>
    <row r="211" spans="1:6" ht="63.75">
      <c r="A211" s="171">
        <f aca="true" t="shared" si="3" ref="A211:A274">A210+1</f>
        <v>195</v>
      </c>
      <c r="B211" s="172" t="s">
        <v>222</v>
      </c>
      <c r="C211" s="177" t="s">
        <v>861</v>
      </c>
      <c r="D211" s="177" t="s">
        <v>223</v>
      </c>
      <c r="E211" s="177"/>
      <c r="F211" s="178">
        <v>179</v>
      </c>
    </row>
    <row r="212" spans="1:6" ht="25.5">
      <c r="A212" s="171">
        <f t="shared" si="3"/>
        <v>196</v>
      </c>
      <c r="B212" s="172" t="s">
        <v>935</v>
      </c>
      <c r="C212" s="177" t="s">
        <v>861</v>
      </c>
      <c r="D212" s="177" t="s">
        <v>223</v>
      </c>
      <c r="E212" s="177" t="s">
        <v>936</v>
      </c>
      <c r="F212" s="178">
        <v>179</v>
      </c>
    </row>
    <row r="213" spans="1:6" ht="38.25">
      <c r="A213" s="171">
        <f t="shared" si="3"/>
        <v>197</v>
      </c>
      <c r="B213" s="172" t="s">
        <v>160</v>
      </c>
      <c r="C213" s="177" t="s">
        <v>861</v>
      </c>
      <c r="D213" s="177" t="s">
        <v>223</v>
      </c>
      <c r="E213" s="177" t="s">
        <v>937</v>
      </c>
      <c r="F213" s="178">
        <v>179</v>
      </c>
    </row>
    <row r="214" spans="1:6" ht="102">
      <c r="A214" s="171">
        <f t="shared" si="3"/>
        <v>198</v>
      </c>
      <c r="B214" s="173" t="s">
        <v>612</v>
      </c>
      <c r="C214" s="177" t="s">
        <v>861</v>
      </c>
      <c r="D214" s="177" t="s">
        <v>613</v>
      </c>
      <c r="E214" s="177"/>
      <c r="F214" s="178">
        <v>601</v>
      </c>
    </row>
    <row r="215" spans="1:6" ht="25.5">
      <c r="A215" s="171">
        <f t="shared" si="3"/>
        <v>199</v>
      </c>
      <c r="B215" s="172" t="s">
        <v>935</v>
      </c>
      <c r="C215" s="177" t="s">
        <v>861</v>
      </c>
      <c r="D215" s="177" t="s">
        <v>613</v>
      </c>
      <c r="E215" s="177" t="s">
        <v>936</v>
      </c>
      <c r="F215" s="178">
        <v>601</v>
      </c>
    </row>
    <row r="216" spans="1:6" ht="38.25">
      <c r="A216" s="171">
        <f t="shared" si="3"/>
        <v>200</v>
      </c>
      <c r="B216" s="172" t="s">
        <v>160</v>
      </c>
      <c r="C216" s="177" t="s">
        <v>861</v>
      </c>
      <c r="D216" s="177" t="s">
        <v>613</v>
      </c>
      <c r="E216" s="177" t="s">
        <v>937</v>
      </c>
      <c r="F216" s="178">
        <v>601</v>
      </c>
    </row>
    <row r="217" spans="1:6" ht="76.5">
      <c r="A217" s="171">
        <f t="shared" si="3"/>
        <v>201</v>
      </c>
      <c r="B217" s="172" t="s">
        <v>614</v>
      </c>
      <c r="C217" s="177" t="s">
        <v>861</v>
      </c>
      <c r="D217" s="177" t="s">
        <v>615</v>
      </c>
      <c r="E217" s="177"/>
      <c r="F217" s="178">
        <v>1.8</v>
      </c>
    </row>
    <row r="218" spans="1:6" ht="25.5">
      <c r="A218" s="171">
        <f t="shared" si="3"/>
        <v>202</v>
      </c>
      <c r="B218" s="172" t="s">
        <v>935</v>
      </c>
      <c r="C218" s="177" t="s">
        <v>861</v>
      </c>
      <c r="D218" s="177" t="s">
        <v>615</v>
      </c>
      <c r="E218" s="177" t="s">
        <v>936</v>
      </c>
      <c r="F218" s="178">
        <v>1.8</v>
      </c>
    </row>
    <row r="219" spans="1:6" ht="38.25">
      <c r="A219" s="171">
        <f t="shared" si="3"/>
        <v>203</v>
      </c>
      <c r="B219" s="172" t="s">
        <v>160</v>
      </c>
      <c r="C219" s="177" t="s">
        <v>861</v>
      </c>
      <c r="D219" s="177" t="s">
        <v>615</v>
      </c>
      <c r="E219" s="177" t="s">
        <v>937</v>
      </c>
      <c r="F219" s="178">
        <v>1.8</v>
      </c>
    </row>
    <row r="220" spans="1:6" ht="38.25">
      <c r="A220" s="171">
        <f t="shared" si="3"/>
        <v>204</v>
      </c>
      <c r="B220" s="172" t="s">
        <v>1008</v>
      </c>
      <c r="C220" s="177" t="s">
        <v>861</v>
      </c>
      <c r="D220" s="177" t="s">
        <v>1009</v>
      </c>
      <c r="E220" s="177"/>
      <c r="F220" s="178">
        <v>2916.1</v>
      </c>
    </row>
    <row r="221" spans="1:6" ht="51">
      <c r="A221" s="171">
        <f t="shared" si="3"/>
        <v>205</v>
      </c>
      <c r="B221" s="172" t="s">
        <v>1010</v>
      </c>
      <c r="C221" s="177" t="s">
        <v>861</v>
      </c>
      <c r="D221" s="177" t="s">
        <v>1011</v>
      </c>
      <c r="E221" s="177"/>
      <c r="F221" s="178">
        <v>88</v>
      </c>
    </row>
    <row r="222" spans="1:6" ht="102">
      <c r="A222" s="171">
        <f t="shared" si="3"/>
        <v>206</v>
      </c>
      <c r="B222" s="173" t="s">
        <v>1012</v>
      </c>
      <c r="C222" s="177" t="s">
        <v>861</v>
      </c>
      <c r="D222" s="177" t="s">
        <v>1013</v>
      </c>
      <c r="E222" s="177"/>
      <c r="F222" s="178">
        <v>44</v>
      </c>
    </row>
    <row r="223" spans="1:6" ht="25.5">
      <c r="A223" s="171">
        <f t="shared" si="3"/>
        <v>207</v>
      </c>
      <c r="B223" s="172" t="s">
        <v>935</v>
      </c>
      <c r="C223" s="177" t="s">
        <v>861</v>
      </c>
      <c r="D223" s="177" t="s">
        <v>1013</v>
      </c>
      <c r="E223" s="177" t="s">
        <v>936</v>
      </c>
      <c r="F223" s="178">
        <v>44</v>
      </c>
    </row>
    <row r="224" spans="1:6" ht="38.25">
      <c r="A224" s="171">
        <f t="shared" si="3"/>
        <v>208</v>
      </c>
      <c r="B224" s="172" t="s">
        <v>160</v>
      </c>
      <c r="C224" s="177" t="s">
        <v>861</v>
      </c>
      <c r="D224" s="177" t="s">
        <v>1013</v>
      </c>
      <c r="E224" s="177" t="s">
        <v>937</v>
      </c>
      <c r="F224" s="178">
        <v>44</v>
      </c>
    </row>
    <row r="225" spans="1:6" ht="89.25">
      <c r="A225" s="171">
        <f t="shared" si="3"/>
        <v>209</v>
      </c>
      <c r="B225" s="173" t="s">
        <v>1014</v>
      </c>
      <c r="C225" s="177" t="s">
        <v>861</v>
      </c>
      <c r="D225" s="177" t="s">
        <v>1015</v>
      </c>
      <c r="E225" s="177"/>
      <c r="F225" s="178">
        <v>44</v>
      </c>
    </row>
    <row r="226" spans="1:6" ht="25.5">
      <c r="A226" s="171">
        <f t="shared" si="3"/>
        <v>210</v>
      </c>
      <c r="B226" s="172" t="s">
        <v>935</v>
      </c>
      <c r="C226" s="177" t="s">
        <v>861</v>
      </c>
      <c r="D226" s="177" t="s">
        <v>1015</v>
      </c>
      <c r="E226" s="177" t="s">
        <v>936</v>
      </c>
      <c r="F226" s="178">
        <v>44</v>
      </c>
    </row>
    <row r="227" spans="1:6" ht="38.25">
      <c r="A227" s="171">
        <f t="shared" si="3"/>
        <v>211</v>
      </c>
      <c r="B227" s="172" t="s">
        <v>160</v>
      </c>
      <c r="C227" s="177" t="s">
        <v>861</v>
      </c>
      <c r="D227" s="177" t="s">
        <v>1015</v>
      </c>
      <c r="E227" s="177" t="s">
        <v>937</v>
      </c>
      <c r="F227" s="178">
        <v>44</v>
      </c>
    </row>
    <row r="228" spans="1:6" ht="51">
      <c r="A228" s="171">
        <f t="shared" si="3"/>
        <v>212</v>
      </c>
      <c r="B228" s="172" t="s">
        <v>224</v>
      </c>
      <c r="C228" s="177" t="s">
        <v>861</v>
      </c>
      <c r="D228" s="177" t="s">
        <v>225</v>
      </c>
      <c r="E228" s="177"/>
      <c r="F228" s="178">
        <v>2828.1</v>
      </c>
    </row>
    <row r="229" spans="1:6" ht="153">
      <c r="A229" s="171">
        <f t="shared" si="3"/>
        <v>213</v>
      </c>
      <c r="B229" s="173" t="s">
        <v>226</v>
      </c>
      <c r="C229" s="177" t="s">
        <v>861</v>
      </c>
      <c r="D229" s="177" t="s">
        <v>227</v>
      </c>
      <c r="E229" s="177"/>
      <c r="F229" s="178">
        <v>2828.1</v>
      </c>
    </row>
    <row r="230" spans="1:6" ht="25.5">
      <c r="A230" s="171">
        <f t="shared" si="3"/>
        <v>214</v>
      </c>
      <c r="B230" s="172" t="s">
        <v>935</v>
      </c>
      <c r="C230" s="177" t="s">
        <v>861</v>
      </c>
      <c r="D230" s="177" t="s">
        <v>227</v>
      </c>
      <c r="E230" s="177" t="s">
        <v>936</v>
      </c>
      <c r="F230" s="178">
        <v>2828.1</v>
      </c>
    </row>
    <row r="231" spans="1:6" ht="38.25">
      <c r="A231" s="171">
        <f t="shared" si="3"/>
        <v>215</v>
      </c>
      <c r="B231" s="172" t="s">
        <v>160</v>
      </c>
      <c r="C231" s="177" t="s">
        <v>861</v>
      </c>
      <c r="D231" s="177" t="s">
        <v>227</v>
      </c>
      <c r="E231" s="177" t="s">
        <v>937</v>
      </c>
      <c r="F231" s="178">
        <v>2828.1</v>
      </c>
    </row>
    <row r="232" spans="1:6" ht="51">
      <c r="A232" s="171">
        <f t="shared" si="3"/>
        <v>216</v>
      </c>
      <c r="B232" s="172" t="s">
        <v>1016</v>
      </c>
      <c r="C232" s="177" t="s">
        <v>861</v>
      </c>
      <c r="D232" s="177" t="s">
        <v>1017</v>
      </c>
      <c r="E232" s="177"/>
      <c r="F232" s="178">
        <v>905.6</v>
      </c>
    </row>
    <row r="233" spans="1:6" ht="12.75">
      <c r="A233" s="171">
        <f t="shared" si="3"/>
        <v>217</v>
      </c>
      <c r="B233" s="172" t="s">
        <v>588</v>
      </c>
      <c r="C233" s="177" t="s">
        <v>861</v>
      </c>
      <c r="D233" s="177" t="s">
        <v>1018</v>
      </c>
      <c r="E233" s="177"/>
      <c r="F233" s="178">
        <v>905.6</v>
      </c>
    </row>
    <row r="234" spans="1:6" ht="89.25">
      <c r="A234" s="171">
        <f t="shared" si="3"/>
        <v>218</v>
      </c>
      <c r="B234" s="172" t="s">
        <v>1019</v>
      </c>
      <c r="C234" s="177" t="s">
        <v>861</v>
      </c>
      <c r="D234" s="177" t="s">
        <v>1020</v>
      </c>
      <c r="E234" s="177"/>
      <c r="F234" s="178">
        <v>720.7</v>
      </c>
    </row>
    <row r="235" spans="1:6" ht="25.5">
      <c r="A235" s="171">
        <f t="shared" si="3"/>
        <v>219</v>
      </c>
      <c r="B235" s="172" t="s">
        <v>935</v>
      </c>
      <c r="C235" s="177" t="s">
        <v>861</v>
      </c>
      <c r="D235" s="177" t="s">
        <v>1020</v>
      </c>
      <c r="E235" s="177" t="s">
        <v>936</v>
      </c>
      <c r="F235" s="178">
        <v>720.7</v>
      </c>
    </row>
    <row r="236" spans="1:6" ht="38.25">
      <c r="A236" s="171">
        <f t="shared" si="3"/>
        <v>220</v>
      </c>
      <c r="B236" s="172" t="s">
        <v>160</v>
      </c>
      <c r="C236" s="177" t="s">
        <v>861</v>
      </c>
      <c r="D236" s="177" t="s">
        <v>1020</v>
      </c>
      <c r="E236" s="177" t="s">
        <v>937</v>
      </c>
      <c r="F236" s="178">
        <v>720.7</v>
      </c>
    </row>
    <row r="237" spans="1:6" ht="76.5">
      <c r="A237" s="171">
        <f t="shared" si="3"/>
        <v>221</v>
      </c>
      <c r="B237" s="172" t="s">
        <v>1021</v>
      </c>
      <c r="C237" s="177" t="s">
        <v>861</v>
      </c>
      <c r="D237" s="177" t="s">
        <v>1022</v>
      </c>
      <c r="E237" s="177"/>
      <c r="F237" s="178">
        <v>59.3</v>
      </c>
    </row>
    <row r="238" spans="1:6" ht="25.5">
      <c r="A238" s="171">
        <f t="shared" si="3"/>
        <v>222</v>
      </c>
      <c r="B238" s="172" t="s">
        <v>935</v>
      </c>
      <c r="C238" s="177" t="s">
        <v>861</v>
      </c>
      <c r="D238" s="177" t="s">
        <v>1022</v>
      </c>
      <c r="E238" s="177" t="s">
        <v>936</v>
      </c>
      <c r="F238" s="178">
        <v>59.3</v>
      </c>
    </row>
    <row r="239" spans="1:6" ht="38.25">
      <c r="A239" s="171">
        <f t="shared" si="3"/>
        <v>223</v>
      </c>
      <c r="B239" s="172" t="s">
        <v>160</v>
      </c>
      <c r="C239" s="177" t="s">
        <v>861</v>
      </c>
      <c r="D239" s="177" t="s">
        <v>1022</v>
      </c>
      <c r="E239" s="177" t="s">
        <v>937</v>
      </c>
      <c r="F239" s="178">
        <v>59.3</v>
      </c>
    </row>
    <row r="240" spans="1:6" ht="63.75">
      <c r="A240" s="171">
        <f t="shared" si="3"/>
        <v>224</v>
      </c>
      <c r="B240" s="172" t="s">
        <v>1023</v>
      </c>
      <c r="C240" s="177" t="s">
        <v>861</v>
      </c>
      <c r="D240" s="177" t="s">
        <v>1024</v>
      </c>
      <c r="E240" s="177"/>
      <c r="F240" s="178">
        <v>30</v>
      </c>
    </row>
    <row r="241" spans="1:6" ht="25.5">
      <c r="A241" s="171">
        <f t="shared" si="3"/>
        <v>225</v>
      </c>
      <c r="B241" s="172" t="s">
        <v>935</v>
      </c>
      <c r="C241" s="177" t="s">
        <v>861</v>
      </c>
      <c r="D241" s="177" t="s">
        <v>1024</v>
      </c>
      <c r="E241" s="177" t="s">
        <v>936</v>
      </c>
      <c r="F241" s="178">
        <v>30</v>
      </c>
    </row>
    <row r="242" spans="1:6" ht="38.25">
      <c r="A242" s="171">
        <f t="shared" si="3"/>
        <v>226</v>
      </c>
      <c r="B242" s="172" t="s">
        <v>160</v>
      </c>
      <c r="C242" s="177" t="s">
        <v>861</v>
      </c>
      <c r="D242" s="177" t="s">
        <v>1024</v>
      </c>
      <c r="E242" s="177" t="s">
        <v>937</v>
      </c>
      <c r="F242" s="178">
        <v>30</v>
      </c>
    </row>
    <row r="243" spans="1:6" ht="102">
      <c r="A243" s="171">
        <f t="shared" si="3"/>
        <v>227</v>
      </c>
      <c r="B243" s="172" t="s">
        <v>1025</v>
      </c>
      <c r="C243" s="177" t="s">
        <v>861</v>
      </c>
      <c r="D243" s="177" t="s">
        <v>1026</v>
      </c>
      <c r="E243" s="177"/>
      <c r="F243" s="178">
        <v>42</v>
      </c>
    </row>
    <row r="244" spans="1:6" ht="25.5">
      <c r="A244" s="171">
        <f t="shared" si="3"/>
        <v>228</v>
      </c>
      <c r="B244" s="172" t="s">
        <v>935</v>
      </c>
      <c r="C244" s="177" t="s">
        <v>861</v>
      </c>
      <c r="D244" s="177" t="s">
        <v>1026</v>
      </c>
      <c r="E244" s="177" t="s">
        <v>936</v>
      </c>
      <c r="F244" s="178">
        <v>42</v>
      </c>
    </row>
    <row r="245" spans="1:6" ht="38.25">
      <c r="A245" s="171">
        <f t="shared" si="3"/>
        <v>229</v>
      </c>
      <c r="B245" s="172" t="s">
        <v>160</v>
      </c>
      <c r="C245" s="177" t="s">
        <v>861</v>
      </c>
      <c r="D245" s="177" t="s">
        <v>1026</v>
      </c>
      <c r="E245" s="177" t="s">
        <v>937</v>
      </c>
      <c r="F245" s="178">
        <v>42</v>
      </c>
    </row>
    <row r="246" spans="1:6" ht="63.75">
      <c r="A246" s="171">
        <f t="shared" si="3"/>
        <v>230</v>
      </c>
      <c r="B246" s="172" t="s">
        <v>1027</v>
      </c>
      <c r="C246" s="177" t="s">
        <v>861</v>
      </c>
      <c r="D246" s="177" t="s">
        <v>1028</v>
      </c>
      <c r="E246" s="177"/>
      <c r="F246" s="178">
        <v>53.6</v>
      </c>
    </row>
    <row r="247" spans="1:6" ht="25.5">
      <c r="A247" s="171">
        <f t="shared" si="3"/>
        <v>231</v>
      </c>
      <c r="B247" s="172" t="s">
        <v>935</v>
      </c>
      <c r="C247" s="177" t="s">
        <v>861</v>
      </c>
      <c r="D247" s="177" t="s">
        <v>1028</v>
      </c>
      <c r="E247" s="177" t="s">
        <v>936</v>
      </c>
      <c r="F247" s="178">
        <v>53.6</v>
      </c>
    </row>
    <row r="248" spans="1:6" ht="38.25">
      <c r="A248" s="171">
        <f t="shared" si="3"/>
        <v>232</v>
      </c>
      <c r="B248" s="172" t="s">
        <v>160</v>
      </c>
      <c r="C248" s="177" t="s">
        <v>861</v>
      </c>
      <c r="D248" s="177" t="s">
        <v>1028</v>
      </c>
      <c r="E248" s="177" t="s">
        <v>937</v>
      </c>
      <c r="F248" s="178">
        <v>53.6</v>
      </c>
    </row>
    <row r="249" spans="1:6" ht="12.75">
      <c r="A249" s="171">
        <f t="shared" si="3"/>
        <v>233</v>
      </c>
      <c r="B249" s="172" t="s">
        <v>1029</v>
      </c>
      <c r="C249" s="177" t="s">
        <v>722</v>
      </c>
      <c r="D249" s="177"/>
      <c r="E249" s="177"/>
      <c r="F249" s="178">
        <f>18458.5+101</f>
        <v>18559.5</v>
      </c>
    </row>
    <row r="250" spans="1:6" ht="12.75">
      <c r="A250" s="171">
        <f t="shared" si="3"/>
        <v>234</v>
      </c>
      <c r="B250" s="172" t="s">
        <v>866</v>
      </c>
      <c r="C250" s="177" t="s">
        <v>867</v>
      </c>
      <c r="D250" s="177"/>
      <c r="E250" s="177"/>
      <c r="F250" s="178">
        <v>2020</v>
      </c>
    </row>
    <row r="251" spans="1:6" ht="38.25">
      <c r="A251" s="171">
        <f t="shared" si="3"/>
        <v>235</v>
      </c>
      <c r="B251" s="172" t="s">
        <v>1008</v>
      </c>
      <c r="C251" s="177" t="s">
        <v>867</v>
      </c>
      <c r="D251" s="177" t="s">
        <v>1009</v>
      </c>
      <c r="E251" s="177"/>
      <c r="F251" s="178">
        <v>2020</v>
      </c>
    </row>
    <row r="252" spans="1:6" ht="51">
      <c r="A252" s="171">
        <f t="shared" si="3"/>
        <v>236</v>
      </c>
      <c r="B252" s="172" t="s">
        <v>1010</v>
      </c>
      <c r="C252" s="177" t="s">
        <v>867</v>
      </c>
      <c r="D252" s="177" t="s">
        <v>1011</v>
      </c>
      <c r="E252" s="177"/>
      <c r="F252" s="178">
        <v>19</v>
      </c>
    </row>
    <row r="253" spans="1:6" ht="89.25">
      <c r="A253" s="171">
        <f t="shared" si="3"/>
        <v>237</v>
      </c>
      <c r="B253" s="173" t="s">
        <v>1014</v>
      </c>
      <c r="C253" s="177" t="s">
        <v>867</v>
      </c>
      <c r="D253" s="177" t="s">
        <v>1015</v>
      </c>
      <c r="E253" s="177"/>
      <c r="F253" s="178">
        <v>19</v>
      </c>
    </row>
    <row r="254" spans="1:6" ht="25.5">
      <c r="A254" s="171">
        <f t="shared" si="3"/>
        <v>238</v>
      </c>
      <c r="B254" s="172" t="s">
        <v>935</v>
      </c>
      <c r="C254" s="177" t="s">
        <v>867</v>
      </c>
      <c r="D254" s="177" t="s">
        <v>1015</v>
      </c>
      <c r="E254" s="177" t="s">
        <v>936</v>
      </c>
      <c r="F254" s="178">
        <v>19</v>
      </c>
    </row>
    <row r="255" spans="1:6" ht="38.25">
      <c r="A255" s="171">
        <f t="shared" si="3"/>
        <v>239</v>
      </c>
      <c r="B255" s="172" t="s">
        <v>160</v>
      </c>
      <c r="C255" s="177" t="s">
        <v>867</v>
      </c>
      <c r="D255" s="177" t="s">
        <v>1015</v>
      </c>
      <c r="E255" s="177" t="s">
        <v>937</v>
      </c>
      <c r="F255" s="178">
        <v>19</v>
      </c>
    </row>
    <row r="256" spans="1:6" ht="38.25">
      <c r="A256" s="171">
        <f t="shared" si="3"/>
        <v>240</v>
      </c>
      <c r="B256" s="172" t="s">
        <v>1030</v>
      </c>
      <c r="C256" s="177" t="s">
        <v>867</v>
      </c>
      <c r="D256" s="177" t="s">
        <v>1031</v>
      </c>
      <c r="E256" s="177"/>
      <c r="F256" s="178">
        <v>2001</v>
      </c>
    </row>
    <row r="257" spans="1:6" ht="102">
      <c r="A257" s="171">
        <f t="shared" si="3"/>
        <v>241</v>
      </c>
      <c r="B257" s="173" t="s">
        <v>1032</v>
      </c>
      <c r="C257" s="177" t="s">
        <v>867</v>
      </c>
      <c r="D257" s="177" t="s">
        <v>1033</v>
      </c>
      <c r="E257" s="177"/>
      <c r="F257" s="178">
        <v>1</v>
      </c>
    </row>
    <row r="258" spans="1:6" ht="25.5">
      <c r="A258" s="171">
        <f t="shared" si="3"/>
        <v>242</v>
      </c>
      <c r="B258" s="172" t="s">
        <v>935</v>
      </c>
      <c r="C258" s="177" t="s">
        <v>867</v>
      </c>
      <c r="D258" s="177" t="s">
        <v>1033</v>
      </c>
      <c r="E258" s="177" t="s">
        <v>936</v>
      </c>
      <c r="F258" s="178">
        <v>1</v>
      </c>
    </row>
    <row r="259" spans="1:6" ht="38.25">
      <c r="A259" s="171">
        <f t="shared" si="3"/>
        <v>243</v>
      </c>
      <c r="B259" s="172" t="s">
        <v>160</v>
      </c>
      <c r="C259" s="177" t="s">
        <v>867</v>
      </c>
      <c r="D259" s="177" t="s">
        <v>1033</v>
      </c>
      <c r="E259" s="177" t="s">
        <v>937</v>
      </c>
      <c r="F259" s="178">
        <v>1</v>
      </c>
    </row>
    <row r="260" spans="1:6" ht="89.25">
      <c r="A260" s="171">
        <f t="shared" si="3"/>
        <v>244</v>
      </c>
      <c r="B260" s="172" t="s">
        <v>1034</v>
      </c>
      <c r="C260" s="177" t="s">
        <v>867</v>
      </c>
      <c r="D260" s="177" t="s">
        <v>1035</v>
      </c>
      <c r="E260" s="177"/>
      <c r="F260" s="178">
        <v>2000</v>
      </c>
    </row>
    <row r="261" spans="1:6" ht="25.5">
      <c r="A261" s="171">
        <f t="shared" si="3"/>
        <v>245</v>
      </c>
      <c r="B261" s="172" t="s">
        <v>935</v>
      </c>
      <c r="C261" s="177" t="s">
        <v>867</v>
      </c>
      <c r="D261" s="177" t="s">
        <v>1035</v>
      </c>
      <c r="E261" s="177" t="s">
        <v>936</v>
      </c>
      <c r="F261" s="178">
        <v>2000</v>
      </c>
    </row>
    <row r="262" spans="1:6" ht="38.25">
      <c r="A262" s="171">
        <f t="shared" si="3"/>
        <v>246</v>
      </c>
      <c r="B262" s="172" t="s">
        <v>160</v>
      </c>
      <c r="C262" s="177" t="s">
        <v>867</v>
      </c>
      <c r="D262" s="177" t="s">
        <v>1035</v>
      </c>
      <c r="E262" s="177" t="s">
        <v>937</v>
      </c>
      <c r="F262" s="178">
        <v>2000</v>
      </c>
    </row>
    <row r="263" spans="1:6" ht="12.75">
      <c r="A263" s="171">
        <f t="shared" si="3"/>
        <v>247</v>
      </c>
      <c r="B263" s="172" t="s">
        <v>723</v>
      </c>
      <c r="C263" s="177" t="s">
        <v>724</v>
      </c>
      <c r="D263" s="177"/>
      <c r="E263" s="177"/>
      <c r="F263" s="178">
        <v>12264.7</v>
      </c>
    </row>
    <row r="264" spans="1:6" ht="51">
      <c r="A264" s="171">
        <f t="shared" si="3"/>
        <v>248</v>
      </c>
      <c r="B264" s="172" t="s">
        <v>1036</v>
      </c>
      <c r="C264" s="177" t="s">
        <v>724</v>
      </c>
      <c r="D264" s="177" t="s">
        <v>1037</v>
      </c>
      <c r="E264" s="177"/>
      <c r="F264" s="178">
        <v>12264.7</v>
      </c>
    </row>
    <row r="265" spans="1:6" ht="38.25">
      <c r="A265" s="171">
        <f t="shared" si="3"/>
        <v>249</v>
      </c>
      <c r="B265" s="172" t="s">
        <v>1038</v>
      </c>
      <c r="C265" s="177" t="s">
        <v>724</v>
      </c>
      <c r="D265" s="177" t="s">
        <v>1039</v>
      </c>
      <c r="E265" s="177"/>
      <c r="F265" s="178">
        <v>2950</v>
      </c>
    </row>
    <row r="266" spans="1:6" ht="89.25">
      <c r="A266" s="171">
        <f t="shared" si="3"/>
        <v>250</v>
      </c>
      <c r="B266" s="173" t="s">
        <v>1040</v>
      </c>
      <c r="C266" s="177" t="s">
        <v>724</v>
      </c>
      <c r="D266" s="177" t="s">
        <v>1041</v>
      </c>
      <c r="E266" s="177"/>
      <c r="F266" s="178">
        <v>630</v>
      </c>
    </row>
    <row r="267" spans="1:6" ht="25.5">
      <c r="A267" s="171">
        <f t="shared" si="3"/>
        <v>251</v>
      </c>
      <c r="B267" s="172" t="s">
        <v>935</v>
      </c>
      <c r="C267" s="177" t="s">
        <v>724</v>
      </c>
      <c r="D267" s="177" t="s">
        <v>1041</v>
      </c>
      <c r="E267" s="177" t="s">
        <v>936</v>
      </c>
      <c r="F267" s="178">
        <v>210</v>
      </c>
    </row>
    <row r="268" spans="1:6" ht="38.25">
      <c r="A268" s="171">
        <f t="shared" si="3"/>
        <v>252</v>
      </c>
      <c r="B268" s="172" t="s">
        <v>160</v>
      </c>
      <c r="C268" s="177" t="s">
        <v>724</v>
      </c>
      <c r="D268" s="177" t="s">
        <v>1041</v>
      </c>
      <c r="E268" s="177" t="s">
        <v>937</v>
      </c>
      <c r="F268" s="178">
        <v>210</v>
      </c>
    </row>
    <row r="269" spans="1:6" ht="12.75">
      <c r="A269" s="171">
        <f t="shared" si="3"/>
        <v>253</v>
      </c>
      <c r="B269" s="172" t="s">
        <v>1042</v>
      </c>
      <c r="C269" s="177" t="s">
        <v>724</v>
      </c>
      <c r="D269" s="177" t="s">
        <v>1041</v>
      </c>
      <c r="E269" s="177" t="s">
        <v>384</v>
      </c>
      <c r="F269" s="178">
        <v>420</v>
      </c>
    </row>
    <row r="270" spans="1:6" ht="12.75">
      <c r="A270" s="171">
        <f t="shared" si="3"/>
        <v>254</v>
      </c>
      <c r="B270" s="172" t="s">
        <v>871</v>
      </c>
      <c r="C270" s="177" t="s">
        <v>724</v>
      </c>
      <c r="D270" s="177" t="s">
        <v>1041</v>
      </c>
      <c r="E270" s="177" t="s">
        <v>1043</v>
      </c>
      <c r="F270" s="178">
        <v>420</v>
      </c>
    </row>
    <row r="271" spans="1:6" ht="127.5">
      <c r="A271" s="171">
        <f t="shared" si="3"/>
        <v>255</v>
      </c>
      <c r="B271" s="173" t="s">
        <v>1044</v>
      </c>
      <c r="C271" s="177" t="s">
        <v>724</v>
      </c>
      <c r="D271" s="177" t="s">
        <v>1045</v>
      </c>
      <c r="E271" s="177"/>
      <c r="F271" s="178">
        <v>210</v>
      </c>
    </row>
    <row r="272" spans="1:6" ht="25.5">
      <c r="A272" s="171">
        <f t="shared" si="3"/>
        <v>256</v>
      </c>
      <c r="B272" s="172" t="s">
        <v>935</v>
      </c>
      <c r="C272" s="177" t="s">
        <v>724</v>
      </c>
      <c r="D272" s="177" t="s">
        <v>1045</v>
      </c>
      <c r="E272" s="177" t="s">
        <v>936</v>
      </c>
      <c r="F272" s="178">
        <v>210</v>
      </c>
    </row>
    <row r="273" spans="1:6" ht="38.25">
      <c r="A273" s="171">
        <f t="shared" si="3"/>
        <v>257</v>
      </c>
      <c r="B273" s="172" t="s">
        <v>160</v>
      </c>
      <c r="C273" s="177" t="s">
        <v>724</v>
      </c>
      <c r="D273" s="177" t="s">
        <v>1045</v>
      </c>
      <c r="E273" s="177" t="s">
        <v>937</v>
      </c>
      <c r="F273" s="178">
        <v>210</v>
      </c>
    </row>
    <row r="274" spans="1:6" ht="102">
      <c r="A274" s="171">
        <f t="shared" si="3"/>
        <v>258</v>
      </c>
      <c r="B274" s="173" t="s">
        <v>1046</v>
      </c>
      <c r="C274" s="177" t="s">
        <v>724</v>
      </c>
      <c r="D274" s="177" t="s">
        <v>1047</v>
      </c>
      <c r="E274" s="177"/>
      <c r="F274" s="178">
        <v>1010</v>
      </c>
    </row>
    <row r="275" spans="1:6" ht="25.5">
      <c r="A275" s="171">
        <f aca="true" t="shared" si="4" ref="A275:A338">A274+1</f>
        <v>259</v>
      </c>
      <c r="B275" s="172" t="s">
        <v>935</v>
      </c>
      <c r="C275" s="177" t="s">
        <v>724</v>
      </c>
      <c r="D275" s="177" t="s">
        <v>1047</v>
      </c>
      <c r="E275" s="177" t="s">
        <v>936</v>
      </c>
      <c r="F275" s="178">
        <v>800</v>
      </c>
    </row>
    <row r="276" spans="1:6" ht="38.25">
      <c r="A276" s="171">
        <f t="shared" si="4"/>
        <v>260</v>
      </c>
      <c r="B276" s="172" t="s">
        <v>160</v>
      </c>
      <c r="C276" s="177" t="s">
        <v>724</v>
      </c>
      <c r="D276" s="177" t="s">
        <v>1047</v>
      </c>
      <c r="E276" s="177" t="s">
        <v>937</v>
      </c>
      <c r="F276" s="178">
        <v>800</v>
      </c>
    </row>
    <row r="277" spans="1:6" ht="12.75">
      <c r="A277" s="171">
        <f t="shared" si="4"/>
        <v>261</v>
      </c>
      <c r="B277" s="172" t="s">
        <v>1042</v>
      </c>
      <c r="C277" s="177" t="s">
        <v>724</v>
      </c>
      <c r="D277" s="177" t="s">
        <v>1047</v>
      </c>
      <c r="E277" s="177" t="s">
        <v>384</v>
      </c>
      <c r="F277" s="178">
        <v>210</v>
      </c>
    </row>
    <row r="278" spans="1:6" ht="12.75">
      <c r="A278" s="171">
        <f t="shared" si="4"/>
        <v>262</v>
      </c>
      <c r="B278" s="172" t="s">
        <v>871</v>
      </c>
      <c r="C278" s="177" t="s">
        <v>724</v>
      </c>
      <c r="D278" s="177" t="s">
        <v>1047</v>
      </c>
      <c r="E278" s="177" t="s">
        <v>1043</v>
      </c>
      <c r="F278" s="178">
        <v>210</v>
      </c>
    </row>
    <row r="279" spans="1:6" ht="102">
      <c r="A279" s="171">
        <f t="shared" si="4"/>
        <v>263</v>
      </c>
      <c r="B279" s="173" t="s">
        <v>1048</v>
      </c>
      <c r="C279" s="177" t="s">
        <v>724</v>
      </c>
      <c r="D279" s="177" t="s">
        <v>1049</v>
      </c>
      <c r="E279" s="177"/>
      <c r="F279" s="178">
        <v>250</v>
      </c>
    </row>
    <row r="280" spans="1:6" ht="25.5">
      <c r="A280" s="171">
        <f t="shared" si="4"/>
        <v>264</v>
      </c>
      <c r="B280" s="172" t="s">
        <v>935</v>
      </c>
      <c r="C280" s="177" t="s">
        <v>724</v>
      </c>
      <c r="D280" s="177" t="s">
        <v>1049</v>
      </c>
      <c r="E280" s="177" t="s">
        <v>936</v>
      </c>
      <c r="F280" s="178">
        <v>250</v>
      </c>
    </row>
    <row r="281" spans="1:6" ht="38.25">
      <c r="A281" s="171">
        <f t="shared" si="4"/>
        <v>265</v>
      </c>
      <c r="B281" s="172" t="s">
        <v>160</v>
      </c>
      <c r="C281" s="177" t="s">
        <v>724</v>
      </c>
      <c r="D281" s="177" t="s">
        <v>1049</v>
      </c>
      <c r="E281" s="177" t="s">
        <v>937</v>
      </c>
      <c r="F281" s="178">
        <v>250</v>
      </c>
    </row>
    <row r="282" spans="1:6" ht="89.25">
      <c r="A282" s="171">
        <f t="shared" si="4"/>
        <v>266</v>
      </c>
      <c r="B282" s="173" t="s">
        <v>1050</v>
      </c>
      <c r="C282" s="177" t="s">
        <v>724</v>
      </c>
      <c r="D282" s="177" t="s">
        <v>1051</v>
      </c>
      <c r="E282" s="177"/>
      <c r="F282" s="178">
        <v>600</v>
      </c>
    </row>
    <row r="283" spans="1:6" ht="25.5">
      <c r="A283" s="171">
        <f t="shared" si="4"/>
        <v>267</v>
      </c>
      <c r="B283" s="172" t="s">
        <v>935</v>
      </c>
      <c r="C283" s="177" t="s">
        <v>724</v>
      </c>
      <c r="D283" s="177" t="s">
        <v>1051</v>
      </c>
      <c r="E283" s="177" t="s">
        <v>936</v>
      </c>
      <c r="F283" s="178">
        <v>600</v>
      </c>
    </row>
    <row r="284" spans="1:6" ht="38.25">
      <c r="A284" s="171">
        <f t="shared" si="4"/>
        <v>268</v>
      </c>
      <c r="B284" s="172" t="s">
        <v>160</v>
      </c>
      <c r="C284" s="177" t="s">
        <v>724</v>
      </c>
      <c r="D284" s="177" t="s">
        <v>1051</v>
      </c>
      <c r="E284" s="177" t="s">
        <v>937</v>
      </c>
      <c r="F284" s="178">
        <v>600</v>
      </c>
    </row>
    <row r="285" spans="1:6" ht="229.5">
      <c r="A285" s="171">
        <f t="shared" si="4"/>
        <v>269</v>
      </c>
      <c r="B285" s="173" t="s">
        <v>183</v>
      </c>
      <c r="C285" s="177" t="s">
        <v>724</v>
      </c>
      <c r="D285" s="177" t="s">
        <v>184</v>
      </c>
      <c r="E285" s="177"/>
      <c r="F285" s="178">
        <v>250</v>
      </c>
    </row>
    <row r="286" spans="1:6" ht="25.5">
      <c r="A286" s="171">
        <f t="shared" si="4"/>
        <v>270</v>
      </c>
      <c r="B286" s="172" t="s">
        <v>935</v>
      </c>
      <c r="C286" s="177" t="s">
        <v>724</v>
      </c>
      <c r="D286" s="177" t="s">
        <v>184</v>
      </c>
      <c r="E286" s="177" t="s">
        <v>936</v>
      </c>
      <c r="F286" s="178">
        <v>250</v>
      </c>
    </row>
    <row r="287" spans="1:6" ht="38.25">
      <c r="A287" s="171">
        <f t="shared" si="4"/>
        <v>271</v>
      </c>
      <c r="B287" s="172" t="s">
        <v>160</v>
      </c>
      <c r="C287" s="177" t="s">
        <v>724</v>
      </c>
      <c r="D287" s="177" t="s">
        <v>184</v>
      </c>
      <c r="E287" s="177" t="s">
        <v>937</v>
      </c>
      <c r="F287" s="178">
        <v>250</v>
      </c>
    </row>
    <row r="288" spans="1:6" ht="25.5">
      <c r="A288" s="171">
        <f t="shared" si="4"/>
        <v>272</v>
      </c>
      <c r="B288" s="172" t="s">
        <v>1052</v>
      </c>
      <c r="C288" s="177" t="s">
        <v>724</v>
      </c>
      <c r="D288" s="177" t="s">
        <v>1053</v>
      </c>
      <c r="E288" s="177"/>
      <c r="F288" s="178">
        <v>206</v>
      </c>
    </row>
    <row r="289" spans="1:6" ht="114.75">
      <c r="A289" s="171">
        <f t="shared" si="4"/>
        <v>273</v>
      </c>
      <c r="B289" s="173" t="s">
        <v>1054</v>
      </c>
      <c r="C289" s="177" t="s">
        <v>724</v>
      </c>
      <c r="D289" s="177" t="s">
        <v>1055</v>
      </c>
      <c r="E289" s="177"/>
      <c r="F289" s="178">
        <v>100</v>
      </c>
    </row>
    <row r="290" spans="1:6" ht="25.5">
      <c r="A290" s="171">
        <f t="shared" si="4"/>
        <v>274</v>
      </c>
      <c r="B290" s="172" t="s">
        <v>935</v>
      </c>
      <c r="C290" s="177" t="s">
        <v>724</v>
      </c>
      <c r="D290" s="177" t="s">
        <v>1055</v>
      </c>
      <c r="E290" s="177" t="s">
        <v>936</v>
      </c>
      <c r="F290" s="178">
        <v>100</v>
      </c>
    </row>
    <row r="291" spans="1:6" ht="38.25">
      <c r="A291" s="171">
        <f t="shared" si="4"/>
        <v>275</v>
      </c>
      <c r="B291" s="172" t="s">
        <v>160</v>
      </c>
      <c r="C291" s="177" t="s">
        <v>724</v>
      </c>
      <c r="D291" s="177" t="s">
        <v>1055</v>
      </c>
      <c r="E291" s="177" t="s">
        <v>937</v>
      </c>
      <c r="F291" s="178">
        <v>100</v>
      </c>
    </row>
    <row r="292" spans="1:6" ht="38.25">
      <c r="A292" s="171">
        <f t="shared" si="4"/>
        <v>276</v>
      </c>
      <c r="B292" s="174" t="s">
        <v>256</v>
      </c>
      <c r="C292" s="179" t="s">
        <v>724</v>
      </c>
      <c r="D292" s="179" t="s">
        <v>1055</v>
      </c>
      <c r="E292" s="179" t="s">
        <v>257</v>
      </c>
      <c r="F292" s="180">
        <v>100</v>
      </c>
    </row>
    <row r="293" spans="1:6" ht="127.5">
      <c r="A293" s="171">
        <f t="shared" si="4"/>
        <v>277</v>
      </c>
      <c r="B293" s="173" t="s">
        <v>1056</v>
      </c>
      <c r="C293" s="177" t="s">
        <v>724</v>
      </c>
      <c r="D293" s="177" t="s">
        <v>1057</v>
      </c>
      <c r="E293" s="177"/>
      <c r="F293" s="178">
        <v>100</v>
      </c>
    </row>
    <row r="294" spans="1:6" ht="25.5">
      <c r="A294" s="171">
        <f t="shared" si="4"/>
        <v>278</v>
      </c>
      <c r="B294" s="172" t="s">
        <v>935</v>
      </c>
      <c r="C294" s="177" t="s">
        <v>724</v>
      </c>
      <c r="D294" s="177" t="s">
        <v>1057</v>
      </c>
      <c r="E294" s="177" t="s">
        <v>936</v>
      </c>
      <c r="F294" s="178">
        <v>100</v>
      </c>
    </row>
    <row r="295" spans="1:6" ht="38.25">
      <c r="A295" s="171">
        <f t="shared" si="4"/>
        <v>279</v>
      </c>
      <c r="B295" s="172" t="s">
        <v>160</v>
      </c>
      <c r="C295" s="177" t="s">
        <v>724</v>
      </c>
      <c r="D295" s="177" t="s">
        <v>1057</v>
      </c>
      <c r="E295" s="177" t="s">
        <v>937</v>
      </c>
      <c r="F295" s="178">
        <v>100</v>
      </c>
    </row>
    <row r="296" spans="1:6" ht="102">
      <c r="A296" s="171">
        <f t="shared" si="4"/>
        <v>280</v>
      </c>
      <c r="B296" s="173" t="s">
        <v>1058</v>
      </c>
      <c r="C296" s="177" t="s">
        <v>724</v>
      </c>
      <c r="D296" s="177" t="s">
        <v>1059</v>
      </c>
      <c r="E296" s="177"/>
      <c r="F296" s="178">
        <v>6</v>
      </c>
    </row>
    <row r="297" spans="1:6" ht="25.5">
      <c r="A297" s="171">
        <f t="shared" si="4"/>
        <v>281</v>
      </c>
      <c r="B297" s="172" t="s">
        <v>935</v>
      </c>
      <c r="C297" s="177" t="s">
        <v>724</v>
      </c>
      <c r="D297" s="177" t="s">
        <v>1059</v>
      </c>
      <c r="E297" s="177" t="s">
        <v>936</v>
      </c>
      <c r="F297" s="178">
        <v>6</v>
      </c>
    </row>
    <row r="298" spans="1:6" ht="38.25">
      <c r="A298" s="171">
        <f t="shared" si="4"/>
        <v>282</v>
      </c>
      <c r="B298" s="172" t="s">
        <v>160</v>
      </c>
      <c r="C298" s="177" t="s">
        <v>724</v>
      </c>
      <c r="D298" s="177" t="s">
        <v>1059</v>
      </c>
      <c r="E298" s="177" t="s">
        <v>937</v>
      </c>
      <c r="F298" s="178">
        <v>6</v>
      </c>
    </row>
    <row r="299" spans="1:6" ht="38.25">
      <c r="A299" s="171">
        <f t="shared" si="4"/>
        <v>283</v>
      </c>
      <c r="B299" s="172" t="s">
        <v>1060</v>
      </c>
      <c r="C299" s="177" t="s">
        <v>724</v>
      </c>
      <c r="D299" s="177" t="s">
        <v>1061</v>
      </c>
      <c r="E299" s="177"/>
      <c r="F299" s="178">
        <v>0.5</v>
      </c>
    </row>
    <row r="300" spans="1:6" ht="114.75">
      <c r="A300" s="171">
        <f t="shared" si="4"/>
        <v>284</v>
      </c>
      <c r="B300" s="173" t="s">
        <v>185</v>
      </c>
      <c r="C300" s="177" t="s">
        <v>724</v>
      </c>
      <c r="D300" s="177" t="s">
        <v>1062</v>
      </c>
      <c r="E300" s="177"/>
      <c r="F300" s="178">
        <v>0.5</v>
      </c>
    </row>
    <row r="301" spans="1:6" ht="25.5">
      <c r="A301" s="171">
        <f t="shared" si="4"/>
        <v>285</v>
      </c>
      <c r="B301" s="172" t="s">
        <v>935</v>
      </c>
      <c r="C301" s="177" t="s">
        <v>724</v>
      </c>
      <c r="D301" s="177" t="s">
        <v>1062</v>
      </c>
      <c r="E301" s="177" t="s">
        <v>936</v>
      </c>
      <c r="F301" s="178">
        <v>0.5</v>
      </c>
    </row>
    <row r="302" spans="1:6" ht="38.25">
      <c r="A302" s="171">
        <f t="shared" si="4"/>
        <v>286</v>
      </c>
      <c r="B302" s="172" t="s">
        <v>160</v>
      </c>
      <c r="C302" s="177" t="s">
        <v>724</v>
      </c>
      <c r="D302" s="177" t="s">
        <v>1062</v>
      </c>
      <c r="E302" s="177" t="s">
        <v>937</v>
      </c>
      <c r="F302" s="178">
        <v>0.5</v>
      </c>
    </row>
    <row r="303" spans="1:6" ht="12.75">
      <c r="A303" s="171">
        <f t="shared" si="4"/>
        <v>287</v>
      </c>
      <c r="B303" s="172" t="s">
        <v>588</v>
      </c>
      <c r="C303" s="177" t="s">
        <v>724</v>
      </c>
      <c r="D303" s="177" t="s">
        <v>1063</v>
      </c>
      <c r="E303" s="177"/>
      <c r="F303" s="178">
        <v>9108.2</v>
      </c>
    </row>
    <row r="304" spans="1:6" ht="89.25">
      <c r="A304" s="171">
        <f t="shared" si="4"/>
        <v>288</v>
      </c>
      <c r="B304" s="172" t="s">
        <v>186</v>
      </c>
      <c r="C304" s="177" t="s">
        <v>724</v>
      </c>
      <c r="D304" s="177" t="s">
        <v>1064</v>
      </c>
      <c r="E304" s="177"/>
      <c r="F304" s="178">
        <v>9108.2</v>
      </c>
    </row>
    <row r="305" spans="1:6" ht="12.75">
      <c r="A305" s="171">
        <f t="shared" si="4"/>
        <v>289</v>
      </c>
      <c r="B305" s="172" t="s">
        <v>968</v>
      </c>
      <c r="C305" s="177" t="s">
        <v>724</v>
      </c>
      <c r="D305" s="177" t="s">
        <v>1064</v>
      </c>
      <c r="E305" s="177" t="s">
        <v>969</v>
      </c>
      <c r="F305" s="178">
        <v>9108.2</v>
      </c>
    </row>
    <row r="306" spans="1:6" ht="51">
      <c r="A306" s="171">
        <f t="shared" si="4"/>
        <v>290</v>
      </c>
      <c r="B306" s="172" t="s">
        <v>608</v>
      </c>
      <c r="C306" s="177" t="s">
        <v>724</v>
      </c>
      <c r="D306" s="177" t="s">
        <v>1064</v>
      </c>
      <c r="E306" s="177" t="s">
        <v>609</v>
      </c>
      <c r="F306" s="178">
        <v>9108.2</v>
      </c>
    </row>
    <row r="307" spans="1:6" ht="12.75">
      <c r="A307" s="171">
        <f t="shared" si="4"/>
        <v>291</v>
      </c>
      <c r="B307" s="172" t="s">
        <v>894</v>
      </c>
      <c r="C307" s="177" t="s">
        <v>895</v>
      </c>
      <c r="D307" s="177"/>
      <c r="E307" s="177"/>
      <c r="F307" s="178">
        <f>F308</f>
        <v>906</v>
      </c>
    </row>
    <row r="308" spans="1:6" ht="25.5">
      <c r="A308" s="171">
        <f t="shared" si="4"/>
        <v>292</v>
      </c>
      <c r="B308" s="172" t="s">
        <v>958</v>
      </c>
      <c r="C308" s="177" t="s">
        <v>895</v>
      </c>
      <c r="D308" s="177" t="s">
        <v>959</v>
      </c>
      <c r="E308" s="177"/>
      <c r="F308" s="178">
        <f>F309+F313</f>
        <v>906</v>
      </c>
    </row>
    <row r="309" spans="1:6" ht="25.5">
      <c r="A309" s="171">
        <f t="shared" si="4"/>
        <v>293</v>
      </c>
      <c r="B309" s="172" t="s">
        <v>960</v>
      </c>
      <c r="C309" s="177" t="s">
        <v>895</v>
      </c>
      <c r="D309" s="177" t="s">
        <v>961</v>
      </c>
      <c r="E309" s="177"/>
      <c r="F309" s="178">
        <f>F310</f>
        <v>770</v>
      </c>
    </row>
    <row r="310" spans="1:6" ht="38.25">
      <c r="A310" s="171">
        <f t="shared" si="4"/>
        <v>294</v>
      </c>
      <c r="B310" s="172" t="s">
        <v>232</v>
      </c>
      <c r="C310" s="177" t="s">
        <v>895</v>
      </c>
      <c r="D310" s="177" t="s">
        <v>233</v>
      </c>
      <c r="E310" s="177"/>
      <c r="F310" s="178">
        <f>F311</f>
        <v>770</v>
      </c>
    </row>
    <row r="311" spans="1:6" ht="25.5">
      <c r="A311" s="171">
        <f t="shared" si="4"/>
        <v>295</v>
      </c>
      <c r="B311" s="172" t="s">
        <v>935</v>
      </c>
      <c r="C311" s="177" t="s">
        <v>895</v>
      </c>
      <c r="D311" s="177" t="s">
        <v>233</v>
      </c>
      <c r="E311" s="177" t="s">
        <v>936</v>
      </c>
      <c r="F311" s="178">
        <f>F312</f>
        <v>770</v>
      </c>
    </row>
    <row r="312" spans="1:6" ht="38.25">
      <c r="A312" s="171">
        <f t="shared" si="4"/>
        <v>296</v>
      </c>
      <c r="B312" s="172" t="s">
        <v>160</v>
      </c>
      <c r="C312" s="177" t="s">
        <v>895</v>
      </c>
      <c r="D312" s="177" t="s">
        <v>233</v>
      </c>
      <c r="E312" s="177" t="s">
        <v>937</v>
      </c>
      <c r="F312" s="178">
        <f>669+101</f>
        <v>770</v>
      </c>
    </row>
    <row r="313" spans="1:6" ht="25.5">
      <c r="A313" s="171">
        <f t="shared" si="4"/>
        <v>297</v>
      </c>
      <c r="B313" s="172" t="s">
        <v>497</v>
      </c>
      <c r="C313" s="177" t="s">
        <v>895</v>
      </c>
      <c r="D313" s="177" t="s">
        <v>498</v>
      </c>
      <c r="E313" s="177"/>
      <c r="F313" s="178">
        <v>136</v>
      </c>
    </row>
    <row r="314" spans="1:6" ht="51">
      <c r="A314" s="171">
        <f t="shared" si="4"/>
        <v>298</v>
      </c>
      <c r="B314" s="172" t="s">
        <v>246</v>
      </c>
      <c r="C314" s="177" t="s">
        <v>895</v>
      </c>
      <c r="D314" s="177" t="s">
        <v>504</v>
      </c>
      <c r="E314" s="177"/>
      <c r="F314" s="178">
        <v>136</v>
      </c>
    </row>
    <row r="315" spans="1:6" ht="12.75">
      <c r="A315" s="171">
        <f t="shared" si="4"/>
        <v>299</v>
      </c>
      <c r="B315" s="172" t="s">
        <v>1042</v>
      </c>
      <c r="C315" s="177" t="s">
        <v>895</v>
      </c>
      <c r="D315" s="177" t="s">
        <v>504</v>
      </c>
      <c r="E315" s="177" t="s">
        <v>384</v>
      </c>
      <c r="F315" s="178">
        <v>136</v>
      </c>
    </row>
    <row r="316" spans="1:6" ht="12.75">
      <c r="A316" s="171">
        <f t="shared" si="4"/>
        <v>300</v>
      </c>
      <c r="B316" s="172" t="s">
        <v>871</v>
      </c>
      <c r="C316" s="177" t="s">
        <v>895</v>
      </c>
      <c r="D316" s="177" t="s">
        <v>504</v>
      </c>
      <c r="E316" s="177" t="s">
        <v>1043</v>
      </c>
      <c r="F316" s="178">
        <v>136</v>
      </c>
    </row>
    <row r="317" spans="1:6" ht="25.5">
      <c r="A317" s="171">
        <f t="shared" si="4"/>
        <v>301</v>
      </c>
      <c r="B317" s="172" t="s">
        <v>725</v>
      </c>
      <c r="C317" s="177" t="s">
        <v>726</v>
      </c>
      <c r="D317" s="177"/>
      <c r="E317" s="177"/>
      <c r="F317" s="178">
        <v>3368.8</v>
      </c>
    </row>
    <row r="318" spans="1:6" ht="51">
      <c r="A318" s="171">
        <f t="shared" si="4"/>
        <v>302</v>
      </c>
      <c r="B318" s="172" t="s">
        <v>1036</v>
      </c>
      <c r="C318" s="177" t="s">
        <v>726</v>
      </c>
      <c r="D318" s="177" t="s">
        <v>1037</v>
      </c>
      <c r="E318" s="177"/>
      <c r="F318" s="178">
        <v>3368.8</v>
      </c>
    </row>
    <row r="319" spans="1:6" ht="38.25">
      <c r="A319" s="171">
        <f t="shared" si="4"/>
        <v>303</v>
      </c>
      <c r="B319" s="172" t="s">
        <v>1065</v>
      </c>
      <c r="C319" s="177" t="s">
        <v>726</v>
      </c>
      <c r="D319" s="177" t="s">
        <v>1066</v>
      </c>
      <c r="E319" s="177"/>
      <c r="F319" s="178">
        <v>2918.8</v>
      </c>
    </row>
    <row r="320" spans="1:6" ht="102">
      <c r="A320" s="171">
        <f t="shared" si="4"/>
        <v>304</v>
      </c>
      <c r="B320" s="173" t="s">
        <v>1067</v>
      </c>
      <c r="C320" s="177" t="s">
        <v>726</v>
      </c>
      <c r="D320" s="177" t="s">
        <v>1068</v>
      </c>
      <c r="E320" s="177"/>
      <c r="F320" s="178">
        <v>2918.8</v>
      </c>
    </row>
    <row r="321" spans="1:6" ht="76.5">
      <c r="A321" s="171">
        <f t="shared" si="4"/>
        <v>305</v>
      </c>
      <c r="B321" s="172" t="s">
        <v>583</v>
      </c>
      <c r="C321" s="177" t="s">
        <v>726</v>
      </c>
      <c r="D321" s="177" t="s">
        <v>1068</v>
      </c>
      <c r="E321" s="177" t="s">
        <v>584</v>
      </c>
      <c r="F321" s="178">
        <v>2314</v>
      </c>
    </row>
    <row r="322" spans="1:6" ht="25.5">
      <c r="A322" s="171">
        <f t="shared" si="4"/>
        <v>306</v>
      </c>
      <c r="B322" s="172" t="s">
        <v>1069</v>
      </c>
      <c r="C322" s="177" t="s">
        <v>726</v>
      </c>
      <c r="D322" s="177" t="s">
        <v>1068</v>
      </c>
      <c r="E322" s="177" t="s">
        <v>338</v>
      </c>
      <c r="F322" s="178">
        <v>2314</v>
      </c>
    </row>
    <row r="323" spans="1:6" ht="25.5">
      <c r="A323" s="171">
        <f t="shared" si="4"/>
        <v>307</v>
      </c>
      <c r="B323" s="172" t="s">
        <v>935</v>
      </c>
      <c r="C323" s="177" t="s">
        <v>726</v>
      </c>
      <c r="D323" s="177" t="s">
        <v>1068</v>
      </c>
      <c r="E323" s="177" t="s">
        <v>936</v>
      </c>
      <c r="F323" s="178">
        <v>604.8</v>
      </c>
    </row>
    <row r="324" spans="1:6" ht="38.25">
      <c r="A324" s="171">
        <f t="shared" si="4"/>
        <v>308</v>
      </c>
      <c r="B324" s="172" t="s">
        <v>160</v>
      </c>
      <c r="C324" s="177" t="s">
        <v>726</v>
      </c>
      <c r="D324" s="177" t="s">
        <v>1068</v>
      </c>
      <c r="E324" s="177" t="s">
        <v>937</v>
      </c>
      <c r="F324" s="178">
        <v>604.8</v>
      </c>
    </row>
    <row r="325" spans="1:6" ht="12.75">
      <c r="A325" s="171">
        <f t="shared" si="4"/>
        <v>309</v>
      </c>
      <c r="B325" s="172" t="s">
        <v>588</v>
      </c>
      <c r="C325" s="177" t="s">
        <v>726</v>
      </c>
      <c r="D325" s="177" t="s">
        <v>1063</v>
      </c>
      <c r="E325" s="177"/>
      <c r="F325" s="178">
        <v>450</v>
      </c>
    </row>
    <row r="326" spans="1:6" ht="102">
      <c r="A326" s="171">
        <f t="shared" si="4"/>
        <v>310</v>
      </c>
      <c r="B326" s="173" t="s">
        <v>187</v>
      </c>
      <c r="C326" s="177" t="s">
        <v>726</v>
      </c>
      <c r="D326" s="177" t="s">
        <v>1070</v>
      </c>
      <c r="E326" s="177"/>
      <c r="F326" s="178">
        <v>450</v>
      </c>
    </row>
    <row r="327" spans="1:6" ht="25.5">
      <c r="A327" s="171">
        <f t="shared" si="4"/>
        <v>311</v>
      </c>
      <c r="B327" s="172" t="s">
        <v>935</v>
      </c>
      <c r="C327" s="177" t="s">
        <v>726</v>
      </c>
      <c r="D327" s="177" t="s">
        <v>1070</v>
      </c>
      <c r="E327" s="177" t="s">
        <v>936</v>
      </c>
      <c r="F327" s="178">
        <v>450</v>
      </c>
    </row>
    <row r="328" spans="1:6" ht="38.25">
      <c r="A328" s="171">
        <f t="shared" si="4"/>
        <v>312</v>
      </c>
      <c r="B328" s="172" t="s">
        <v>160</v>
      </c>
      <c r="C328" s="177" t="s">
        <v>726</v>
      </c>
      <c r="D328" s="177" t="s">
        <v>1070</v>
      </c>
      <c r="E328" s="177" t="s">
        <v>937</v>
      </c>
      <c r="F328" s="178">
        <v>450</v>
      </c>
    </row>
    <row r="329" spans="1:6" ht="12.75">
      <c r="A329" s="171">
        <f t="shared" si="4"/>
        <v>313</v>
      </c>
      <c r="B329" s="172" t="s">
        <v>1071</v>
      </c>
      <c r="C329" s="177" t="s">
        <v>727</v>
      </c>
      <c r="D329" s="177"/>
      <c r="E329" s="177"/>
      <c r="F329" s="178">
        <v>447127.4</v>
      </c>
    </row>
    <row r="330" spans="1:6" ht="12.75">
      <c r="A330" s="171">
        <f t="shared" si="4"/>
        <v>314</v>
      </c>
      <c r="B330" s="172" t="s">
        <v>728</v>
      </c>
      <c r="C330" s="177" t="s">
        <v>729</v>
      </c>
      <c r="D330" s="177"/>
      <c r="E330" s="177"/>
      <c r="F330" s="178">
        <v>90619.7</v>
      </c>
    </row>
    <row r="331" spans="1:6" ht="25.5">
      <c r="A331" s="171">
        <f t="shared" si="4"/>
        <v>315</v>
      </c>
      <c r="B331" s="172" t="s">
        <v>440</v>
      </c>
      <c r="C331" s="177" t="s">
        <v>729</v>
      </c>
      <c r="D331" s="177" t="s">
        <v>441</v>
      </c>
      <c r="E331" s="177"/>
      <c r="F331" s="178">
        <f>90619.7-101</f>
        <v>90518.7</v>
      </c>
    </row>
    <row r="332" spans="1:6" ht="25.5">
      <c r="A332" s="171">
        <f t="shared" si="4"/>
        <v>316</v>
      </c>
      <c r="B332" s="172" t="s">
        <v>442</v>
      </c>
      <c r="C332" s="177" t="s">
        <v>729</v>
      </c>
      <c r="D332" s="177" t="s">
        <v>443</v>
      </c>
      <c r="E332" s="177"/>
      <c r="F332" s="178">
        <f>89572.7-101</f>
        <v>89471.7</v>
      </c>
    </row>
    <row r="333" spans="1:6" ht="102">
      <c r="A333" s="171">
        <f t="shared" si="4"/>
        <v>317</v>
      </c>
      <c r="B333" s="173" t="s">
        <v>444</v>
      </c>
      <c r="C333" s="177" t="s">
        <v>729</v>
      </c>
      <c r="D333" s="177" t="s">
        <v>445</v>
      </c>
      <c r="E333" s="177"/>
      <c r="F333" s="178">
        <v>3524.1</v>
      </c>
    </row>
    <row r="334" spans="1:6" ht="76.5">
      <c r="A334" s="171">
        <f t="shared" si="4"/>
        <v>318</v>
      </c>
      <c r="B334" s="172" t="s">
        <v>583</v>
      </c>
      <c r="C334" s="177" t="s">
        <v>729</v>
      </c>
      <c r="D334" s="177" t="s">
        <v>445</v>
      </c>
      <c r="E334" s="177" t="s">
        <v>584</v>
      </c>
      <c r="F334" s="178">
        <v>2048.6</v>
      </c>
    </row>
    <row r="335" spans="1:6" ht="25.5">
      <c r="A335" s="171">
        <f t="shared" si="4"/>
        <v>319</v>
      </c>
      <c r="B335" s="172" t="s">
        <v>1069</v>
      </c>
      <c r="C335" s="177" t="s">
        <v>729</v>
      </c>
      <c r="D335" s="177" t="s">
        <v>445</v>
      </c>
      <c r="E335" s="177" t="s">
        <v>338</v>
      </c>
      <c r="F335" s="178">
        <v>2048.6</v>
      </c>
    </row>
    <row r="336" spans="1:6" ht="38.25">
      <c r="A336" s="171">
        <f t="shared" si="4"/>
        <v>320</v>
      </c>
      <c r="B336" s="172" t="s">
        <v>931</v>
      </c>
      <c r="C336" s="177" t="s">
        <v>729</v>
      </c>
      <c r="D336" s="177" t="s">
        <v>445</v>
      </c>
      <c r="E336" s="177" t="s">
        <v>658</v>
      </c>
      <c r="F336" s="178">
        <v>1475.5</v>
      </c>
    </row>
    <row r="337" spans="1:6" ht="12.75">
      <c r="A337" s="171">
        <f t="shared" si="4"/>
        <v>321</v>
      </c>
      <c r="B337" s="172" t="s">
        <v>659</v>
      </c>
      <c r="C337" s="177" t="s">
        <v>729</v>
      </c>
      <c r="D337" s="177" t="s">
        <v>445</v>
      </c>
      <c r="E337" s="177" t="s">
        <v>660</v>
      </c>
      <c r="F337" s="178">
        <v>1475.5</v>
      </c>
    </row>
    <row r="338" spans="1:6" ht="178.5">
      <c r="A338" s="171">
        <f t="shared" si="4"/>
        <v>322</v>
      </c>
      <c r="B338" s="173" t="s">
        <v>158</v>
      </c>
      <c r="C338" s="177" t="s">
        <v>729</v>
      </c>
      <c r="D338" s="177" t="s">
        <v>159</v>
      </c>
      <c r="E338" s="177"/>
      <c r="F338" s="178">
        <v>2696.3</v>
      </c>
    </row>
    <row r="339" spans="1:6" ht="25.5">
      <c r="A339" s="171">
        <f aca="true" t="shared" si="5" ref="A339:A402">A338+1</f>
        <v>323</v>
      </c>
      <c r="B339" s="172" t="s">
        <v>935</v>
      </c>
      <c r="C339" s="177" t="s">
        <v>729</v>
      </c>
      <c r="D339" s="177" t="s">
        <v>159</v>
      </c>
      <c r="E339" s="177" t="s">
        <v>936</v>
      </c>
      <c r="F339" s="178">
        <v>924.7</v>
      </c>
    </row>
    <row r="340" spans="1:6" ht="38.25">
      <c r="A340" s="171">
        <f t="shared" si="5"/>
        <v>324</v>
      </c>
      <c r="B340" s="172" t="s">
        <v>160</v>
      </c>
      <c r="C340" s="177" t="s">
        <v>729</v>
      </c>
      <c r="D340" s="177" t="s">
        <v>159</v>
      </c>
      <c r="E340" s="177" t="s">
        <v>937</v>
      </c>
      <c r="F340" s="178">
        <v>924.7</v>
      </c>
    </row>
    <row r="341" spans="1:6" ht="38.25">
      <c r="A341" s="171">
        <f t="shared" si="5"/>
        <v>325</v>
      </c>
      <c r="B341" s="172" t="s">
        <v>931</v>
      </c>
      <c r="C341" s="177" t="s">
        <v>729</v>
      </c>
      <c r="D341" s="177" t="s">
        <v>159</v>
      </c>
      <c r="E341" s="177" t="s">
        <v>658</v>
      </c>
      <c r="F341" s="178">
        <v>1771.5</v>
      </c>
    </row>
    <row r="342" spans="1:6" ht="12.75">
      <c r="A342" s="171">
        <f t="shared" si="5"/>
        <v>326</v>
      </c>
      <c r="B342" s="172" t="s">
        <v>659</v>
      </c>
      <c r="C342" s="177" t="s">
        <v>729</v>
      </c>
      <c r="D342" s="177" t="s">
        <v>159</v>
      </c>
      <c r="E342" s="177" t="s">
        <v>660</v>
      </c>
      <c r="F342" s="178">
        <v>1771.5</v>
      </c>
    </row>
    <row r="343" spans="1:6" ht="127.5">
      <c r="A343" s="171">
        <f t="shared" si="5"/>
        <v>327</v>
      </c>
      <c r="B343" s="173" t="s">
        <v>161</v>
      </c>
      <c r="C343" s="177" t="s">
        <v>729</v>
      </c>
      <c r="D343" s="177" t="s">
        <v>162</v>
      </c>
      <c r="E343" s="177"/>
      <c r="F343" s="178">
        <v>2801.6</v>
      </c>
    </row>
    <row r="344" spans="1:6" ht="76.5">
      <c r="A344" s="171">
        <f t="shared" si="5"/>
        <v>328</v>
      </c>
      <c r="B344" s="172" t="s">
        <v>583</v>
      </c>
      <c r="C344" s="177" t="s">
        <v>729</v>
      </c>
      <c r="D344" s="177" t="s">
        <v>162</v>
      </c>
      <c r="E344" s="177" t="s">
        <v>584</v>
      </c>
      <c r="F344" s="178">
        <v>1508.6</v>
      </c>
    </row>
    <row r="345" spans="1:6" ht="25.5">
      <c r="A345" s="171">
        <f t="shared" si="5"/>
        <v>329</v>
      </c>
      <c r="B345" s="172" t="s">
        <v>1069</v>
      </c>
      <c r="C345" s="177" t="s">
        <v>729</v>
      </c>
      <c r="D345" s="177" t="s">
        <v>162</v>
      </c>
      <c r="E345" s="177" t="s">
        <v>338</v>
      </c>
      <c r="F345" s="178">
        <v>1508.6</v>
      </c>
    </row>
    <row r="346" spans="1:6" ht="38.25">
      <c r="A346" s="171">
        <f t="shared" si="5"/>
        <v>330</v>
      </c>
      <c r="B346" s="172" t="s">
        <v>931</v>
      </c>
      <c r="C346" s="177" t="s">
        <v>729</v>
      </c>
      <c r="D346" s="177" t="s">
        <v>162</v>
      </c>
      <c r="E346" s="177" t="s">
        <v>658</v>
      </c>
      <c r="F346" s="178">
        <v>1293</v>
      </c>
    </row>
    <row r="347" spans="1:6" ht="12.75">
      <c r="A347" s="171">
        <f t="shared" si="5"/>
        <v>331</v>
      </c>
      <c r="B347" s="172" t="s">
        <v>659</v>
      </c>
      <c r="C347" s="177" t="s">
        <v>729</v>
      </c>
      <c r="D347" s="177" t="s">
        <v>162</v>
      </c>
      <c r="E347" s="177" t="s">
        <v>660</v>
      </c>
      <c r="F347" s="178">
        <v>1293</v>
      </c>
    </row>
    <row r="348" spans="1:6" ht="63.75">
      <c r="A348" s="171">
        <f t="shared" si="5"/>
        <v>332</v>
      </c>
      <c r="B348" s="172" t="s">
        <v>163</v>
      </c>
      <c r="C348" s="177" t="s">
        <v>729</v>
      </c>
      <c r="D348" s="177" t="s">
        <v>164</v>
      </c>
      <c r="E348" s="177"/>
      <c r="F348" s="178">
        <v>250</v>
      </c>
    </row>
    <row r="349" spans="1:6" ht="25.5">
      <c r="A349" s="171">
        <f t="shared" si="5"/>
        <v>333</v>
      </c>
      <c r="B349" s="172" t="s">
        <v>935</v>
      </c>
      <c r="C349" s="177" t="s">
        <v>729</v>
      </c>
      <c r="D349" s="177" t="s">
        <v>164</v>
      </c>
      <c r="E349" s="177" t="s">
        <v>936</v>
      </c>
      <c r="F349" s="178">
        <v>250</v>
      </c>
    </row>
    <row r="350" spans="1:6" ht="38.25">
      <c r="A350" s="171">
        <f t="shared" si="5"/>
        <v>334</v>
      </c>
      <c r="B350" s="172" t="s">
        <v>160</v>
      </c>
      <c r="C350" s="177" t="s">
        <v>729</v>
      </c>
      <c r="D350" s="177" t="s">
        <v>164</v>
      </c>
      <c r="E350" s="177" t="s">
        <v>937</v>
      </c>
      <c r="F350" s="178">
        <v>250</v>
      </c>
    </row>
    <row r="351" spans="1:6" ht="153">
      <c r="A351" s="171">
        <f t="shared" si="5"/>
        <v>335</v>
      </c>
      <c r="B351" s="173" t="s">
        <v>446</v>
      </c>
      <c r="C351" s="177" t="s">
        <v>729</v>
      </c>
      <c r="D351" s="177" t="s">
        <v>447</v>
      </c>
      <c r="E351" s="177"/>
      <c r="F351" s="178">
        <v>37377.5</v>
      </c>
    </row>
    <row r="352" spans="1:6" ht="76.5">
      <c r="A352" s="171">
        <f t="shared" si="5"/>
        <v>336</v>
      </c>
      <c r="B352" s="172" t="s">
        <v>583</v>
      </c>
      <c r="C352" s="177" t="s">
        <v>729</v>
      </c>
      <c r="D352" s="177" t="s">
        <v>447</v>
      </c>
      <c r="E352" s="177" t="s">
        <v>584</v>
      </c>
      <c r="F352" s="178">
        <v>22806.4</v>
      </c>
    </row>
    <row r="353" spans="1:6" ht="25.5">
      <c r="A353" s="171">
        <f t="shared" si="5"/>
        <v>337</v>
      </c>
      <c r="B353" s="172" t="s">
        <v>1069</v>
      </c>
      <c r="C353" s="177" t="s">
        <v>729</v>
      </c>
      <c r="D353" s="177" t="s">
        <v>447</v>
      </c>
      <c r="E353" s="177" t="s">
        <v>338</v>
      </c>
      <c r="F353" s="178">
        <v>22806.4</v>
      </c>
    </row>
    <row r="354" spans="1:6" ht="25.5">
      <c r="A354" s="171">
        <f t="shared" si="5"/>
        <v>338</v>
      </c>
      <c r="B354" s="172" t="s">
        <v>935</v>
      </c>
      <c r="C354" s="177" t="s">
        <v>729</v>
      </c>
      <c r="D354" s="177" t="s">
        <v>447</v>
      </c>
      <c r="E354" s="177" t="s">
        <v>936</v>
      </c>
      <c r="F354" s="178">
        <v>575.8</v>
      </c>
    </row>
    <row r="355" spans="1:6" ht="38.25">
      <c r="A355" s="171">
        <f t="shared" si="5"/>
        <v>339</v>
      </c>
      <c r="B355" s="172" t="s">
        <v>160</v>
      </c>
      <c r="C355" s="177" t="s">
        <v>729</v>
      </c>
      <c r="D355" s="177" t="s">
        <v>447</v>
      </c>
      <c r="E355" s="177" t="s">
        <v>937</v>
      </c>
      <c r="F355" s="178">
        <v>575.8</v>
      </c>
    </row>
    <row r="356" spans="1:6" ht="38.25">
      <c r="A356" s="171">
        <f t="shared" si="5"/>
        <v>340</v>
      </c>
      <c r="B356" s="172" t="s">
        <v>931</v>
      </c>
      <c r="C356" s="177" t="s">
        <v>729</v>
      </c>
      <c r="D356" s="177" t="s">
        <v>447</v>
      </c>
      <c r="E356" s="177" t="s">
        <v>658</v>
      </c>
      <c r="F356" s="178">
        <v>13995.3</v>
      </c>
    </row>
    <row r="357" spans="1:6" ht="12.75">
      <c r="A357" s="171">
        <f t="shared" si="5"/>
        <v>341</v>
      </c>
      <c r="B357" s="172" t="s">
        <v>659</v>
      </c>
      <c r="C357" s="177" t="s">
        <v>729</v>
      </c>
      <c r="D357" s="177" t="s">
        <v>447</v>
      </c>
      <c r="E357" s="177" t="s">
        <v>660</v>
      </c>
      <c r="F357" s="178">
        <v>13995.3</v>
      </c>
    </row>
    <row r="358" spans="1:6" ht="76.5">
      <c r="A358" s="171">
        <f t="shared" si="5"/>
        <v>342</v>
      </c>
      <c r="B358" s="172" t="s">
        <v>448</v>
      </c>
      <c r="C358" s="177" t="s">
        <v>729</v>
      </c>
      <c r="D358" s="177" t="s">
        <v>449</v>
      </c>
      <c r="E358" s="177"/>
      <c r="F358" s="178">
        <v>42610.3</v>
      </c>
    </row>
    <row r="359" spans="1:6" ht="76.5">
      <c r="A359" s="171">
        <f t="shared" si="5"/>
        <v>343</v>
      </c>
      <c r="B359" s="172" t="s">
        <v>583</v>
      </c>
      <c r="C359" s="177" t="s">
        <v>729</v>
      </c>
      <c r="D359" s="177" t="s">
        <v>449</v>
      </c>
      <c r="E359" s="177" t="s">
        <v>584</v>
      </c>
      <c r="F359" s="178">
        <v>11090.5</v>
      </c>
    </row>
    <row r="360" spans="1:6" ht="25.5">
      <c r="A360" s="171">
        <f t="shared" si="5"/>
        <v>344</v>
      </c>
      <c r="B360" s="172" t="s">
        <v>1069</v>
      </c>
      <c r="C360" s="177" t="s">
        <v>729</v>
      </c>
      <c r="D360" s="177" t="s">
        <v>449</v>
      </c>
      <c r="E360" s="177" t="s">
        <v>338</v>
      </c>
      <c r="F360" s="178">
        <v>11090.5</v>
      </c>
    </row>
    <row r="361" spans="1:6" ht="25.5">
      <c r="A361" s="171">
        <f t="shared" si="5"/>
        <v>345</v>
      </c>
      <c r="B361" s="172" t="s">
        <v>935</v>
      </c>
      <c r="C361" s="177" t="s">
        <v>729</v>
      </c>
      <c r="D361" s="177" t="s">
        <v>449</v>
      </c>
      <c r="E361" s="177" t="s">
        <v>936</v>
      </c>
      <c r="F361" s="178">
        <v>11879.5</v>
      </c>
    </row>
    <row r="362" spans="1:6" ht="38.25">
      <c r="A362" s="171">
        <f t="shared" si="5"/>
        <v>346</v>
      </c>
      <c r="B362" s="172" t="s">
        <v>160</v>
      </c>
      <c r="C362" s="177" t="s">
        <v>729</v>
      </c>
      <c r="D362" s="177" t="s">
        <v>449</v>
      </c>
      <c r="E362" s="177" t="s">
        <v>937</v>
      </c>
      <c r="F362" s="178">
        <v>11879.5</v>
      </c>
    </row>
    <row r="363" spans="1:6" ht="38.25">
      <c r="A363" s="171">
        <f t="shared" si="5"/>
        <v>347</v>
      </c>
      <c r="B363" s="172" t="s">
        <v>931</v>
      </c>
      <c r="C363" s="177" t="s">
        <v>729</v>
      </c>
      <c r="D363" s="177" t="s">
        <v>449</v>
      </c>
      <c r="E363" s="177" t="s">
        <v>658</v>
      </c>
      <c r="F363" s="178">
        <v>19427.6</v>
      </c>
    </row>
    <row r="364" spans="1:6" ht="12.75">
      <c r="A364" s="171">
        <f t="shared" si="5"/>
        <v>348</v>
      </c>
      <c r="B364" s="172" t="s">
        <v>659</v>
      </c>
      <c r="C364" s="177" t="s">
        <v>729</v>
      </c>
      <c r="D364" s="177" t="s">
        <v>449</v>
      </c>
      <c r="E364" s="177" t="s">
        <v>660</v>
      </c>
      <c r="F364" s="178">
        <v>19427.6</v>
      </c>
    </row>
    <row r="365" spans="1:6" ht="12.75">
      <c r="A365" s="171">
        <f t="shared" si="5"/>
        <v>349</v>
      </c>
      <c r="B365" s="172" t="s">
        <v>968</v>
      </c>
      <c r="C365" s="177" t="s">
        <v>729</v>
      </c>
      <c r="D365" s="177" t="s">
        <v>449</v>
      </c>
      <c r="E365" s="177" t="s">
        <v>969</v>
      </c>
      <c r="F365" s="178">
        <v>212.8</v>
      </c>
    </row>
    <row r="366" spans="1:6" ht="12.75">
      <c r="A366" s="171">
        <f t="shared" si="5"/>
        <v>350</v>
      </c>
      <c r="B366" s="172" t="s">
        <v>970</v>
      </c>
      <c r="C366" s="177" t="s">
        <v>729</v>
      </c>
      <c r="D366" s="177" t="s">
        <v>449</v>
      </c>
      <c r="E366" s="177" t="s">
        <v>971</v>
      </c>
      <c r="F366" s="178">
        <v>212.8</v>
      </c>
    </row>
    <row r="367" spans="1:6" ht="89.25">
      <c r="A367" s="171">
        <f t="shared" si="5"/>
        <v>351</v>
      </c>
      <c r="B367" s="173" t="s">
        <v>168</v>
      </c>
      <c r="C367" s="177" t="s">
        <v>729</v>
      </c>
      <c r="D367" s="177" t="s">
        <v>169</v>
      </c>
      <c r="E367" s="177"/>
      <c r="F367" s="178">
        <v>1.3</v>
      </c>
    </row>
    <row r="368" spans="1:6" ht="25.5">
      <c r="A368" s="171">
        <f t="shared" si="5"/>
        <v>352</v>
      </c>
      <c r="B368" s="172" t="s">
        <v>935</v>
      </c>
      <c r="C368" s="177" t="s">
        <v>729</v>
      </c>
      <c r="D368" s="177" t="s">
        <v>169</v>
      </c>
      <c r="E368" s="177" t="s">
        <v>936</v>
      </c>
      <c r="F368" s="178">
        <v>1.3</v>
      </c>
    </row>
    <row r="369" spans="1:6" ht="38.25">
      <c r="A369" s="171">
        <f t="shared" si="5"/>
        <v>353</v>
      </c>
      <c r="B369" s="172" t="s">
        <v>160</v>
      </c>
      <c r="C369" s="177" t="s">
        <v>729</v>
      </c>
      <c r="D369" s="177" t="s">
        <v>169</v>
      </c>
      <c r="E369" s="177" t="s">
        <v>937</v>
      </c>
      <c r="F369" s="178">
        <v>1.3</v>
      </c>
    </row>
    <row r="370" spans="1:6" ht="102">
      <c r="A370" s="171">
        <f t="shared" si="5"/>
        <v>354</v>
      </c>
      <c r="B370" s="173" t="s">
        <v>174</v>
      </c>
      <c r="C370" s="177" t="s">
        <v>729</v>
      </c>
      <c r="D370" s="177" t="s">
        <v>175</v>
      </c>
      <c r="E370" s="177"/>
      <c r="F370" s="178">
        <f>F371</f>
        <v>210.7</v>
      </c>
    </row>
    <row r="371" spans="1:6" ht="38.25">
      <c r="A371" s="171">
        <f t="shared" si="5"/>
        <v>355</v>
      </c>
      <c r="B371" s="172" t="s">
        <v>931</v>
      </c>
      <c r="C371" s="177" t="s">
        <v>729</v>
      </c>
      <c r="D371" s="177" t="s">
        <v>175</v>
      </c>
      <c r="E371" s="177" t="s">
        <v>658</v>
      </c>
      <c r="F371" s="178">
        <f>F372</f>
        <v>210.7</v>
      </c>
    </row>
    <row r="372" spans="1:6" ht="12.75">
      <c r="A372" s="171">
        <f t="shared" si="5"/>
        <v>356</v>
      </c>
      <c r="B372" s="172" t="s">
        <v>659</v>
      </c>
      <c r="C372" s="177" t="s">
        <v>729</v>
      </c>
      <c r="D372" s="177" t="s">
        <v>175</v>
      </c>
      <c r="E372" s="177" t="s">
        <v>660</v>
      </c>
      <c r="F372" s="178">
        <f>311.7-101</f>
        <v>210.7</v>
      </c>
    </row>
    <row r="373" spans="1:6" ht="38.25">
      <c r="A373" s="171">
        <f t="shared" si="5"/>
        <v>357</v>
      </c>
      <c r="B373" s="172" t="s">
        <v>176</v>
      </c>
      <c r="C373" s="177" t="s">
        <v>729</v>
      </c>
      <c r="D373" s="177" t="s">
        <v>461</v>
      </c>
      <c r="E373" s="177"/>
      <c r="F373" s="178">
        <v>1047</v>
      </c>
    </row>
    <row r="374" spans="1:6" ht="114.75">
      <c r="A374" s="171">
        <f t="shared" si="5"/>
        <v>358</v>
      </c>
      <c r="B374" s="173" t="s">
        <v>177</v>
      </c>
      <c r="C374" s="177" t="s">
        <v>729</v>
      </c>
      <c r="D374" s="177" t="s">
        <v>462</v>
      </c>
      <c r="E374" s="177"/>
      <c r="F374" s="178">
        <v>1047</v>
      </c>
    </row>
    <row r="375" spans="1:6" ht="25.5">
      <c r="A375" s="171">
        <f t="shared" si="5"/>
        <v>359</v>
      </c>
      <c r="B375" s="172" t="s">
        <v>935</v>
      </c>
      <c r="C375" s="177" t="s">
        <v>729</v>
      </c>
      <c r="D375" s="177" t="s">
        <v>462</v>
      </c>
      <c r="E375" s="177" t="s">
        <v>936</v>
      </c>
      <c r="F375" s="178">
        <v>1010.7</v>
      </c>
    </row>
    <row r="376" spans="1:6" ht="38.25">
      <c r="A376" s="171">
        <f t="shared" si="5"/>
        <v>360</v>
      </c>
      <c r="B376" s="172" t="s">
        <v>160</v>
      </c>
      <c r="C376" s="177" t="s">
        <v>729</v>
      </c>
      <c r="D376" s="177" t="s">
        <v>462</v>
      </c>
      <c r="E376" s="177" t="s">
        <v>937</v>
      </c>
      <c r="F376" s="178">
        <v>1010.7</v>
      </c>
    </row>
    <row r="377" spans="1:6" ht="38.25">
      <c r="A377" s="171">
        <f t="shared" si="5"/>
        <v>361</v>
      </c>
      <c r="B377" s="172" t="s">
        <v>931</v>
      </c>
      <c r="C377" s="177" t="s">
        <v>729</v>
      </c>
      <c r="D377" s="177" t="s">
        <v>462</v>
      </c>
      <c r="E377" s="177" t="s">
        <v>658</v>
      </c>
      <c r="F377" s="178">
        <v>36.3</v>
      </c>
    </row>
    <row r="378" spans="1:6" ht="12.75">
      <c r="A378" s="171">
        <f t="shared" si="5"/>
        <v>362</v>
      </c>
      <c r="B378" s="172" t="s">
        <v>659</v>
      </c>
      <c r="C378" s="177" t="s">
        <v>729</v>
      </c>
      <c r="D378" s="177" t="s">
        <v>462</v>
      </c>
      <c r="E378" s="177" t="s">
        <v>660</v>
      </c>
      <c r="F378" s="178">
        <v>36.3</v>
      </c>
    </row>
    <row r="379" spans="1:6" ht="12.75">
      <c r="A379" s="171">
        <f t="shared" si="5"/>
        <v>363</v>
      </c>
      <c r="B379" s="172" t="s">
        <v>730</v>
      </c>
      <c r="C379" s="177" t="s">
        <v>731</v>
      </c>
      <c r="D379" s="177"/>
      <c r="E379" s="177"/>
      <c r="F379" s="178">
        <v>334616.6</v>
      </c>
    </row>
    <row r="380" spans="1:6" ht="25.5">
      <c r="A380" s="171">
        <f t="shared" si="5"/>
        <v>364</v>
      </c>
      <c r="B380" s="172" t="s">
        <v>440</v>
      </c>
      <c r="C380" s="177" t="s">
        <v>731</v>
      </c>
      <c r="D380" s="177" t="s">
        <v>441</v>
      </c>
      <c r="E380" s="177"/>
      <c r="F380" s="178">
        <v>333082.7</v>
      </c>
    </row>
    <row r="381" spans="1:6" ht="25.5">
      <c r="A381" s="171">
        <f t="shared" si="5"/>
        <v>365</v>
      </c>
      <c r="B381" s="172" t="s">
        <v>442</v>
      </c>
      <c r="C381" s="177" t="s">
        <v>731</v>
      </c>
      <c r="D381" s="177" t="s">
        <v>443</v>
      </c>
      <c r="E381" s="177"/>
      <c r="F381" s="178">
        <v>326527.9</v>
      </c>
    </row>
    <row r="382" spans="1:6" ht="102">
      <c r="A382" s="171">
        <f t="shared" si="5"/>
        <v>366</v>
      </c>
      <c r="B382" s="173" t="s">
        <v>444</v>
      </c>
      <c r="C382" s="177" t="s">
        <v>731</v>
      </c>
      <c r="D382" s="177" t="s">
        <v>445</v>
      </c>
      <c r="E382" s="177"/>
      <c r="F382" s="178">
        <v>4687.9</v>
      </c>
    </row>
    <row r="383" spans="1:6" ht="76.5">
      <c r="A383" s="171">
        <f t="shared" si="5"/>
        <v>367</v>
      </c>
      <c r="B383" s="172" t="s">
        <v>583</v>
      </c>
      <c r="C383" s="177" t="s">
        <v>731</v>
      </c>
      <c r="D383" s="177" t="s">
        <v>445</v>
      </c>
      <c r="E383" s="177" t="s">
        <v>584</v>
      </c>
      <c r="F383" s="178">
        <v>595.1</v>
      </c>
    </row>
    <row r="384" spans="1:6" ht="25.5">
      <c r="A384" s="171">
        <f t="shared" si="5"/>
        <v>368</v>
      </c>
      <c r="B384" s="172" t="s">
        <v>1069</v>
      </c>
      <c r="C384" s="177" t="s">
        <v>731</v>
      </c>
      <c r="D384" s="177" t="s">
        <v>445</v>
      </c>
      <c r="E384" s="177" t="s">
        <v>338</v>
      </c>
      <c r="F384" s="178">
        <v>595.1</v>
      </c>
    </row>
    <row r="385" spans="1:6" ht="38.25">
      <c r="A385" s="171">
        <f t="shared" si="5"/>
        <v>369</v>
      </c>
      <c r="B385" s="172" t="s">
        <v>931</v>
      </c>
      <c r="C385" s="177" t="s">
        <v>731</v>
      </c>
      <c r="D385" s="177" t="s">
        <v>445</v>
      </c>
      <c r="E385" s="177" t="s">
        <v>658</v>
      </c>
      <c r="F385" s="178">
        <v>4092.8</v>
      </c>
    </row>
    <row r="386" spans="1:6" ht="12.75">
      <c r="A386" s="171">
        <f t="shared" si="5"/>
        <v>370</v>
      </c>
      <c r="B386" s="172" t="s">
        <v>659</v>
      </c>
      <c r="C386" s="177" t="s">
        <v>731</v>
      </c>
      <c r="D386" s="177" t="s">
        <v>445</v>
      </c>
      <c r="E386" s="177" t="s">
        <v>660</v>
      </c>
      <c r="F386" s="178">
        <v>4092.8</v>
      </c>
    </row>
    <row r="387" spans="1:6" ht="153">
      <c r="A387" s="171">
        <f t="shared" si="5"/>
        <v>371</v>
      </c>
      <c r="B387" s="173" t="s">
        <v>450</v>
      </c>
      <c r="C387" s="177" t="s">
        <v>731</v>
      </c>
      <c r="D387" s="177" t="s">
        <v>451</v>
      </c>
      <c r="E387" s="177"/>
      <c r="F387" s="178">
        <v>183726.6</v>
      </c>
    </row>
    <row r="388" spans="1:6" ht="76.5">
      <c r="A388" s="171">
        <f t="shared" si="5"/>
        <v>372</v>
      </c>
      <c r="B388" s="172" t="s">
        <v>583</v>
      </c>
      <c r="C388" s="177" t="s">
        <v>731</v>
      </c>
      <c r="D388" s="177" t="s">
        <v>451</v>
      </c>
      <c r="E388" s="177" t="s">
        <v>584</v>
      </c>
      <c r="F388" s="178">
        <v>19674.6</v>
      </c>
    </row>
    <row r="389" spans="1:6" ht="25.5">
      <c r="A389" s="171">
        <f t="shared" si="5"/>
        <v>373</v>
      </c>
      <c r="B389" s="172" t="s">
        <v>1069</v>
      </c>
      <c r="C389" s="177" t="s">
        <v>731</v>
      </c>
      <c r="D389" s="177" t="s">
        <v>451</v>
      </c>
      <c r="E389" s="177" t="s">
        <v>338</v>
      </c>
      <c r="F389" s="178">
        <v>19674.6</v>
      </c>
    </row>
    <row r="390" spans="1:6" ht="25.5">
      <c r="A390" s="171">
        <f t="shared" si="5"/>
        <v>374</v>
      </c>
      <c r="B390" s="172" t="s">
        <v>935</v>
      </c>
      <c r="C390" s="177" t="s">
        <v>731</v>
      </c>
      <c r="D390" s="177" t="s">
        <v>451</v>
      </c>
      <c r="E390" s="177" t="s">
        <v>936</v>
      </c>
      <c r="F390" s="178">
        <v>729.5</v>
      </c>
    </row>
    <row r="391" spans="1:6" ht="38.25">
      <c r="A391" s="171">
        <f t="shared" si="5"/>
        <v>375</v>
      </c>
      <c r="B391" s="172" t="s">
        <v>160</v>
      </c>
      <c r="C391" s="177" t="s">
        <v>731</v>
      </c>
      <c r="D391" s="177" t="s">
        <v>451</v>
      </c>
      <c r="E391" s="177" t="s">
        <v>937</v>
      </c>
      <c r="F391" s="178">
        <v>729.5</v>
      </c>
    </row>
    <row r="392" spans="1:6" ht="38.25">
      <c r="A392" s="171">
        <f t="shared" si="5"/>
        <v>376</v>
      </c>
      <c r="B392" s="172" t="s">
        <v>931</v>
      </c>
      <c r="C392" s="177" t="s">
        <v>731</v>
      </c>
      <c r="D392" s="177" t="s">
        <v>451</v>
      </c>
      <c r="E392" s="177" t="s">
        <v>658</v>
      </c>
      <c r="F392" s="178">
        <v>163322.5</v>
      </c>
    </row>
    <row r="393" spans="1:6" ht="12.75">
      <c r="A393" s="171">
        <f t="shared" si="5"/>
        <v>377</v>
      </c>
      <c r="B393" s="172" t="s">
        <v>659</v>
      </c>
      <c r="C393" s="177" t="s">
        <v>731</v>
      </c>
      <c r="D393" s="177" t="s">
        <v>451</v>
      </c>
      <c r="E393" s="177" t="s">
        <v>660</v>
      </c>
      <c r="F393" s="178">
        <v>163322.5</v>
      </c>
    </row>
    <row r="394" spans="1:6" ht="76.5">
      <c r="A394" s="171">
        <f t="shared" si="5"/>
        <v>378</v>
      </c>
      <c r="B394" s="172" t="s">
        <v>452</v>
      </c>
      <c r="C394" s="177" t="s">
        <v>731</v>
      </c>
      <c r="D394" s="177" t="s">
        <v>453</v>
      </c>
      <c r="E394" s="177"/>
      <c r="F394" s="178">
        <v>81625.5</v>
      </c>
    </row>
    <row r="395" spans="1:6" ht="76.5">
      <c r="A395" s="171">
        <f t="shared" si="5"/>
        <v>379</v>
      </c>
      <c r="B395" s="172" t="s">
        <v>583</v>
      </c>
      <c r="C395" s="177" t="s">
        <v>731</v>
      </c>
      <c r="D395" s="177" t="s">
        <v>453</v>
      </c>
      <c r="E395" s="177" t="s">
        <v>584</v>
      </c>
      <c r="F395" s="178">
        <v>2956.9</v>
      </c>
    </row>
    <row r="396" spans="1:6" ht="25.5">
      <c r="A396" s="171">
        <f t="shared" si="5"/>
        <v>380</v>
      </c>
      <c r="B396" s="172" t="s">
        <v>1069</v>
      </c>
      <c r="C396" s="177" t="s">
        <v>731</v>
      </c>
      <c r="D396" s="177" t="s">
        <v>453</v>
      </c>
      <c r="E396" s="177" t="s">
        <v>338</v>
      </c>
      <c r="F396" s="178">
        <v>2956.9</v>
      </c>
    </row>
    <row r="397" spans="1:6" ht="25.5">
      <c r="A397" s="171">
        <f t="shared" si="5"/>
        <v>381</v>
      </c>
      <c r="B397" s="172" t="s">
        <v>935</v>
      </c>
      <c r="C397" s="177" t="s">
        <v>731</v>
      </c>
      <c r="D397" s="177" t="s">
        <v>453</v>
      </c>
      <c r="E397" s="177" t="s">
        <v>936</v>
      </c>
      <c r="F397" s="178">
        <v>3523.8</v>
      </c>
    </row>
    <row r="398" spans="1:6" ht="38.25">
      <c r="A398" s="171">
        <f t="shared" si="5"/>
        <v>382</v>
      </c>
      <c r="B398" s="172" t="s">
        <v>160</v>
      </c>
      <c r="C398" s="177" t="s">
        <v>731</v>
      </c>
      <c r="D398" s="177" t="s">
        <v>453</v>
      </c>
      <c r="E398" s="177" t="s">
        <v>937</v>
      </c>
      <c r="F398" s="178">
        <v>3523.8</v>
      </c>
    </row>
    <row r="399" spans="1:6" ht="38.25">
      <c r="A399" s="171">
        <f t="shared" si="5"/>
        <v>383</v>
      </c>
      <c r="B399" s="172" t="s">
        <v>931</v>
      </c>
      <c r="C399" s="177" t="s">
        <v>731</v>
      </c>
      <c r="D399" s="177" t="s">
        <v>453</v>
      </c>
      <c r="E399" s="177" t="s">
        <v>658</v>
      </c>
      <c r="F399" s="178">
        <v>75109.8</v>
      </c>
    </row>
    <row r="400" spans="1:6" ht="12.75">
      <c r="A400" s="171">
        <f t="shared" si="5"/>
        <v>384</v>
      </c>
      <c r="B400" s="172" t="s">
        <v>659</v>
      </c>
      <c r="C400" s="177" t="s">
        <v>731</v>
      </c>
      <c r="D400" s="177" t="s">
        <v>453</v>
      </c>
      <c r="E400" s="177" t="s">
        <v>660</v>
      </c>
      <c r="F400" s="178">
        <v>75109.8</v>
      </c>
    </row>
    <row r="401" spans="1:6" ht="12.75">
      <c r="A401" s="171">
        <f t="shared" si="5"/>
        <v>385</v>
      </c>
      <c r="B401" s="172" t="s">
        <v>968</v>
      </c>
      <c r="C401" s="177" t="s">
        <v>731</v>
      </c>
      <c r="D401" s="177" t="s">
        <v>453</v>
      </c>
      <c r="E401" s="177" t="s">
        <v>969</v>
      </c>
      <c r="F401" s="178">
        <v>35</v>
      </c>
    </row>
    <row r="402" spans="1:6" ht="12.75">
      <c r="A402" s="171">
        <f t="shared" si="5"/>
        <v>386</v>
      </c>
      <c r="B402" s="172" t="s">
        <v>970</v>
      </c>
      <c r="C402" s="177" t="s">
        <v>731</v>
      </c>
      <c r="D402" s="177" t="s">
        <v>453</v>
      </c>
      <c r="E402" s="177" t="s">
        <v>971</v>
      </c>
      <c r="F402" s="178">
        <v>35</v>
      </c>
    </row>
    <row r="403" spans="1:6" ht="89.25">
      <c r="A403" s="171">
        <f aca="true" t="shared" si="6" ref="A403:A466">A402+1</f>
        <v>387</v>
      </c>
      <c r="B403" s="172" t="s">
        <v>454</v>
      </c>
      <c r="C403" s="177" t="s">
        <v>731</v>
      </c>
      <c r="D403" s="177" t="s">
        <v>455</v>
      </c>
      <c r="E403" s="177"/>
      <c r="F403" s="178">
        <v>25568.5</v>
      </c>
    </row>
    <row r="404" spans="1:6" ht="76.5">
      <c r="A404" s="171">
        <f t="shared" si="6"/>
        <v>388</v>
      </c>
      <c r="B404" s="172" t="s">
        <v>583</v>
      </c>
      <c r="C404" s="177" t="s">
        <v>731</v>
      </c>
      <c r="D404" s="177" t="s">
        <v>455</v>
      </c>
      <c r="E404" s="177" t="s">
        <v>584</v>
      </c>
      <c r="F404" s="178">
        <v>22503.7</v>
      </c>
    </row>
    <row r="405" spans="1:6" ht="25.5">
      <c r="A405" s="171">
        <f t="shared" si="6"/>
        <v>389</v>
      </c>
      <c r="B405" s="172" t="s">
        <v>1069</v>
      </c>
      <c r="C405" s="177" t="s">
        <v>731</v>
      </c>
      <c r="D405" s="177" t="s">
        <v>455</v>
      </c>
      <c r="E405" s="177" t="s">
        <v>338</v>
      </c>
      <c r="F405" s="178">
        <v>22503.7</v>
      </c>
    </row>
    <row r="406" spans="1:6" ht="25.5">
      <c r="A406" s="171">
        <f t="shared" si="6"/>
        <v>390</v>
      </c>
      <c r="B406" s="172" t="s">
        <v>935</v>
      </c>
      <c r="C406" s="177" t="s">
        <v>731</v>
      </c>
      <c r="D406" s="177" t="s">
        <v>455</v>
      </c>
      <c r="E406" s="177" t="s">
        <v>936</v>
      </c>
      <c r="F406" s="178">
        <v>3064.8</v>
      </c>
    </row>
    <row r="407" spans="1:6" ht="38.25">
      <c r="A407" s="171">
        <f t="shared" si="6"/>
        <v>391</v>
      </c>
      <c r="B407" s="172" t="s">
        <v>160</v>
      </c>
      <c r="C407" s="177" t="s">
        <v>731</v>
      </c>
      <c r="D407" s="177" t="s">
        <v>455</v>
      </c>
      <c r="E407" s="177" t="s">
        <v>937</v>
      </c>
      <c r="F407" s="178">
        <v>3064.8</v>
      </c>
    </row>
    <row r="408" spans="1:6" ht="114.75">
      <c r="A408" s="171">
        <f t="shared" si="6"/>
        <v>392</v>
      </c>
      <c r="B408" s="173" t="s">
        <v>167</v>
      </c>
      <c r="C408" s="177" t="s">
        <v>731</v>
      </c>
      <c r="D408" s="177" t="s">
        <v>456</v>
      </c>
      <c r="E408" s="177"/>
      <c r="F408" s="178">
        <v>26429</v>
      </c>
    </row>
    <row r="409" spans="1:6" ht="12.75">
      <c r="A409" s="171">
        <f t="shared" si="6"/>
        <v>393</v>
      </c>
      <c r="B409" s="172" t="s">
        <v>1042</v>
      </c>
      <c r="C409" s="177" t="s">
        <v>731</v>
      </c>
      <c r="D409" s="177" t="s">
        <v>456</v>
      </c>
      <c r="E409" s="177" t="s">
        <v>384</v>
      </c>
      <c r="F409" s="178">
        <v>26429</v>
      </c>
    </row>
    <row r="410" spans="1:6" ht="12.75">
      <c r="A410" s="171">
        <f t="shared" si="6"/>
        <v>394</v>
      </c>
      <c r="B410" s="172" t="s">
        <v>871</v>
      </c>
      <c r="C410" s="177" t="s">
        <v>731</v>
      </c>
      <c r="D410" s="177" t="s">
        <v>456</v>
      </c>
      <c r="E410" s="177" t="s">
        <v>1043</v>
      </c>
      <c r="F410" s="178">
        <v>26429</v>
      </c>
    </row>
    <row r="411" spans="1:6" ht="76.5">
      <c r="A411" s="171">
        <f t="shared" si="6"/>
        <v>395</v>
      </c>
      <c r="B411" s="172" t="s">
        <v>170</v>
      </c>
      <c r="C411" s="177" t="s">
        <v>731</v>
      </c>
      <c r="D411" s="177" t="s">
        <v>171</v>
      </c>
      <c r="E411" s="177"/>
      <c r="F411" s="178">
        <v>4000.4</v>
      </c>
    </row>
    <row r="412" spans="1:6" ht="38.25">
      <c r="A412" s="171">
        <f t="shared" si="6"/>
        <v>396</v>
      </c>
      <c r="B412" s="172" t="s">
        <v>931</v>
      </c>
      <c r="C412" s="177" t="s">
        <v>731</v>
      </c>
      <c r="D412" s="177" t="s">
        <v>171</v>
      </c>
      <c r="E412" s="177" t="s">
        <v>658</v>
      </c>
      <c r="F412" s="178">
        <v>4000.4</v>
      </c>
    </row>
    <row r="413" spans="1:6" ht="12.75">
      <c r="A413" s="171">
        <f t="shared" si="6"/>
        <v>397</v>
      </c>
      <c r="B413" s="172" t="s">
        <v>659</v>
      </c>
      <c r="C413" s="177" t="s">
        <v>731</v>
      </c>
      <c r="D413" s="177" t="s">
        <v>171</v>
      </c>
      <c r="E413" s="177" t="s">
        <v>660</v>
      </c>
      <c r="F413" s="178">
        <v>4000.4</v>
      </c>
    </row>
    <row r="414" spans="1:6" ht="76.5">
      <c r="A414" s="171">
        <f t="shared" si="6"/>
        <v>398</v>
      </c>
      <c r="B414" s="172" t="s">
        <v>172</v>
      </c>
      <c r="C414" s="177" t="s">
        <v>731</v>
      </c>
      <c r="D414" s="177" t="s">
        <v>173</v>
      </c>
      <c r="E414" s="177"/>
      <c r="F414" s="178">
        <v>490</v>
      </c>
    </row>
    <row r="415" spans="1:6" ht="38.25">
      <c r="A415" s="171">
        <f t="shared" si="6"/>
        <v>399</v>
      </c>
      <c r="B415" s="172" t="s">
        <v>931</v>
      </c>
      <c r="C415" s="177" t="s">
        <v>731</v>
      </c>
      <c r="D415" s="177" t="s">
        <v>173</v>
      </c>
      <c r="E415" s="177" t="s">
        <v>658</v>
      </c>
      <c r="F415" s="178">
        <v>490</v>
      </c>
    </row>
    <row r="416" spans="1:6" ht="12.75">
      <c r="A416" s="171">
        <f t="shared" si="6"/>
        <v>400</v>
      </c>
      <c r="B416" s="172" t="s">
        <v>659</v>
      </c>
      <c r="C416" s="177" t="s">
        <v>731</v>
      </c>
      <c r="D416" s="177" t="s">
        <v>173</v>
      </c>
      <c r="E416" s="177" t="s">
        <v>660</v>
      </c>
      <c r="F416" s="178">
        <v>490</v>
      </c>
    </row>
    <row r="417" spans="1:6" ht="25.5">
      <c r="A417" s="171">
        <f t="shared" si="6"/>
        <v>401</v>
      </c>
      <c r="B417" s="172" t="s">
        <v>457</v>
      </c>
      <c r="C417" s="177" t="s">
        <v>731</v>
      </c>
      <c r="D417" s="177" t="s">
        <v>458</v>
      </c>
      <c r="E417" s="177"/>
      <c r="F417" s="178">
        <v>300</v>
      </c>
    </row>
    <row r="418" spans="1:6" ht="102">
      <c r="A418" s="171">
        <f t="shared" si="6"/>
        <v>402</v>
      </c>
      <c r="B418" s="173" t="s">
        <v>459</v>
      </c>
      <c r="C418" s="177" t="s">
        <v>731</v>
      </c>
      <c r="D418" s="177" t="s">
        <v>460</v>
      </c>
      <c r="E418" s="177"/>
      <c r="F418" s="178">
        <v>300</v>
      </c>
    </row>
    <row r="419" spans="1:6" ht="25.5">
      <c r="A419" s="171">
        <f t="shared" si="6"/>
        <v>403</v>
      </c>
      <c r="B419" s="172" t="s">
        <v>935</v>
      </c>
      <c r="C419" s="177" t="s">
        <v>731</v>
      </c>
      <c r="D419" s="177" t="s">
        <v>460</v>
      </c>
      <c r="E419" s="177" t="s">
        <v>936</v>
      </c>
      <c r="F419" s="178">
        <v>300</v>
      </c>
    </row>
    <row r="420" spans="1:6" ht="38.25">
      <c r="A420" s="171">
        <f t="shared" si="6"/>
        <v>404</v>
      </c>
      <c r="B420" s="172" t="s">
        <v>160</v>
      </c>
      <c r="C420" s="177" t="s">
        <v>731</v>
      </c>
      <c r="D420" s="177" t="s">
        <v>460</v>
      </c>
      <c r="E420" s="177" t="s">
        <v>937</v>
      </c>
      <c r="F420" s="178">
        <v>300</v>
      </c>
    </row>
    <row r="421" spans="1:6" ht="38.25">
      <c r="A421" s="171">
        <f t="shared" si="6"/>
        <v>405</v>
      </c>
      <c r="B421" s="172" t="s">
        <v>176</v>
      </c>
      <c r="C421" s="177" t="s">
        <v>731</v>
      </c>
      <c r="D421" s="177" t="s">
        <v>461</v>
      </c>
      <c r="E421" s="177"/>
      <c r="F421" s="178">
        <v>6254.8</v>
      </c>
    </row>
    <row r="422" spans="1:6" ht="114.75">
      <c r="A422" s="171">
        <f t="shared" si="6"/>
        <v>406</v>
      </c>
      <c r="B422" s="173" t="s">
        <v>177</v>
      </c>
      <c r="C422" s="177" t="s">
        <v>731</v>
      </c>
      <c r="D422" s="177" t="s">
        <v>462</v>
      </c>
      <c r="E422" s="177"/>
      <c r="F422" s="178">
        <v>6254.8</v>
      </c>
    </row>
    <row r="423" spans="1:6" ht="25.5">
      <c r="A423" s="171">
        <f t="shared" si="6"/>
        <v>407</v>
      </c>
      <c r="B423" s="172" t="s">
        <v>935</v>
      </c>
      <c r="C423" s="177" t="s">
        <v>731</v>
      </c>
      <c r="D423" s="177" t="s">
        <v>462</v>
      </c>
      <c r="E423" s="177" t="s">
        <v>936</v>
      </c>
      <c r="F423" s="178">
        <v>1093.8</v>
      </c>
    </row>
    <row r="424" spans="1:6" ht="38.25">
      <c r="A424" s="171">
        <f t="shared" si="6"/>
        <v>408</v>
      </c>
      <c r="B424" s="172" t="s">
        <v>160</v>
      </c>
      <c r="C424" s="177" t="s">
        <v>731</v>
      </c>
      <c r="D424" s="177" t="s">
        <v>462</v>
      </c>
      <c r="E424" s="177" t="s">
        <v>937</v>
      </c>
      <c r="F424" s="178">
        <v>1093.8</v>
      </c>
    </row>
    <row r="425" spans="1:6" ht="38.25">
      <c r="A425" s="171">
        <f t="shared" si="6"/>
        <v>409</v>
      </c>
      <c r="B425" s="172" t="s">
        <v>931</v>
      </c>
      <c r="C425" s="177" t="s">
        <v>731</v>
      </c>
      <c r="D425" s="177" t="s">
        <v>462</v>
      </c>
      <c r="E425" s="177" t="s">
        <v>658</v>
      </c>
      <c r="F425" s="178">
        <v>5161</v>
      </c>
    </row>
    <row r="426" spans="1:6" ht="12.75">
      <c r="A426" s="171">
        <f t="shared" si="6"/>
        <v>410</v>
      </c>
      <c r="B426" s="172" t="s">
        <v>659</v>
      </c>
      <c r="C426" s="177" t="s">
        <v>731</v>
      </c>
      <c r="D426" s="177" t="s">
        <v>462</v>
      </c>
      <c r="E426" s="177" t="s">
        <v>660</v>
      </c>
      <c r="F426" s="178">
        <v>5161</v>
      </c>
    </row>
    <row r="427" spans="1:6" ht="51">
      <c r="A427" s="171">
        <f t="shared" si="6"/>
        <v>411</v>
      </c>
      <c r="B427" s="172" t="s">
        <v>1036</v>
      </c>
      <c r="C427" s="177" t="s">
        <v>731</v>
      </c>
      <c r="D427" s="177" t="s">
        <v>1037</v>
      </c>
      <c r="E427" s="177"/>
      <c r="F427" s="178">
        <v>621</v>
      </c>
    </row>
    <row r="428" spans="1:6" ht="12.75">
      <c r="A428" s="171">
        <f t="shared" si="6"/>
        <v>412</v>
      </c>
      <c r="B428" s="172" t="s">
        <v>588</v>
      </c>
      <c r="C428" s="177" t="s">
        <v>731</v>
      </c>
      <c r="D428" s="177" t="s">
        <v>1063</v>
      </c>
      <c r="E428" s="177"/>
      <c r="F428" s="178">
        <v>621</v>
      </c>
    </row>
    <row r="429" spans="1:6" ht="127.5">
      <c r="A429" s="171">
        <f t="shared" si="6"/>
        <v>413</v>
      </c>
      <c r="B429" s="173" t="s">
        <v>188</v>
      </c>
      <c r="C429" s="177" t="s">
        <v>731</v>
      </c>
      <c r="D429" s="177" t="s">
        <v>189</v>
      </c>
      <c r="E429" s="177"/>
      <c r="F429" s="178">
        <v>621</v>
      </c>
    </row>
    <row r="430" spans="1:6" ht="25.5">
      <c r="A430" s="171">
        <f t="shared" si="6"/>
        <v>414</v>
      </c>
      <c r="B430" s="172" t="s">
        <v>935</v>
      </c>
      <c r="C430" s="177" t="s">
        <v>731</v>
      </c>
      <c r="D430" s="177" t="s">
        <v>189</v>
      </c>
      <c r="E430" s="177" t="s">
        <v>936</v>
      </c>
      <c r="F430" s="178">
        <v>621</v>
      </c>
    </row>
    <row r="431" spans="1:6" ht="38.25">
      <c r="A431" s="171">
        <f t="shared" si="6"/>
        <v>415</v>
      </c>
      <c r="B431" s="172" t="s">
        <v>160</v>
      </c>
      <c r="C431" s="177" t="s">
        <v>731</v>
      </c>
      <c r="D431" s="177" t="s">
        <v>189</v>
      </c>
      <c r="E431" s="177" t="s">
        <v>937</v>
      </c>
      <c r="F431" s="178">
        <v>621</v>
      </c>
    </row>
    <row r="432" spans="1:6" ht="25.5">
      <c r="A432" s="171">
        <f t="shared" si="6"/>
        <v>416</v>
      </c>
      <c r="B432" s="172" t="s">
        <v>987</v>
      </c>
      <c r="C432" s="177" t="s">
        <v>731</v>
      </c>
      <c r="D432" s="177" t="s">
        <v>988</v>
      </c>
      <c r="E432" s="177"/>
      <c r="F432" s="178">
        <v>110</v>
      </c>
    </row>
    <row r="433" spans="1:6" ht="12.75">
      <c r="A433" s="171">
        <f t="shared" si="6"/>
        <v>417</v>
      </c>
      <c r="B433" s="172" t="s">
        <v>588</v>
      </c>
      <c r="C433" s="177" t="s">
        <v>731</v>
      </c>
      <c r="D433" s="177" t="s">
        <v>989</v>
      </c>
      <c r="E433" s="177"/>
      <c r="F433" s="178">
        <v>110</v>
      </c>
    </row>
    <row r="434" spans="1:6" ht="76.5">
      <c r="A434" s="171">
        <f t="shared" si="6"/>
        <v>418</v>
      </c>
      <c r="B434" s="172" t="s">
        <v>463</v>
      </c>
      <c r="C434" s="177" t="s">
        <v>731</v>
      </c>
      <c r="D434" s="177" t="s">
        <v>464</v>
      </c>
      <c r="E434" s="177"/>
      <c r="F434" s="178">
        <v>110</v>
      </c>
    </row>
    <row r="435" spans="1:6" ht="25.5">
      <c r="A435" s="171">
        <f t="shared" si="6"/>
        <v>419</v>
      </c>
      <c r="B435" s="172" t="s">
        <v>935</v>
      </c>
      <c r="C435" s="177" t="s">
        <v>731</v>
      </c>
      <c r="D435" s="177" t="s">
        <v>464</v>
      </c>
      <c r="E435" s="177" t="s">
        <v>936</v>
      </c>
      <c r="F435" s="178">
        <v>110</v>
      </c>
    </row>
    <row r="436" spans="1:6" ht="38.25">
      <c r="A436" s="171">
        <f t="shared" si="6"/>
        <v>420</v>
      </c>
      <c r="B436" s="172" t="s">
        <v>160</v>
      </c>
      <c r="C436" s="177" t="s">
        <v>731</v>
      </c>
      <c r="D436" s="177" t="s">
        <v>464</v>
      </c>
      <c r="E436" s="177" t="s">
        <v>937</v>
      </c>
      <c r="F436" s="178">
        <v>110</v>
      </c>
    </row>
    <row r="437" spans="1:6" ht="25.5">
      <c r="A437" s="171">
        <f t="shared" si="6"/>
        <v>421</v>
      </c>
      <c r="B437" s="172" t="s">
        <v>958</v>
      </c>
      <c r="C437" s="177" t="s">
        <v>731</v>
      </c>
      <c r="D437" s="177" t="s">
        <v>959</v>
      </c>
      <c r="E437" s="177"/>
      <c r="F437" s="178">
        <v>802.9</v>
      </c>
    </row>
    <row r="438" spans="1:6" ht="25.5">
      <c r="A438" s="171">
        <f t="shared" si="6"/>
        <v>422</v>
      </c>
      <c r="B438" s="172" t="s">
        <v>960</v>
      </c>
      <c r="C438" s="177" t="s">
        <v>731</v>
      </c>
      <c r="D438" s="177" t="s">
        <v>961</v>
      </c>
      <c r="E438" s="177"/>
      <c r="F438" s="178">
        <v>802.9</v>
      </c>
    </row>
    <row r="439" spans="1:6" ht="38.25">
      <c r="A439" s="171">
        <f t="shared" si="6"/>
        <v>423</v>
      </c>
      <c r="B439" s="172" t="s">
        <v>234</v>
      </c>
      <c r="C439" s="177" t="s">
        <v>731</v>
      </c>
      <c r="D439" s="177" t="s">
        <v>235</v>
      </c>
      <c r="E439" s="177"/>
      <c r="F439" s="178">
        <v>802.9</v>
      </c>
    </row>
    <row r="440" spans="1:6" ht="25.5">
      <c r="A440" s="171">
        <f t="shared" si="6"/>
        <v>424</v>
      </c>
      <c r="B440" s="172" t="s">
        <v>935</v>
      </c>
      <c r="C440" s="177" t="s">
        <v>731</v>
      </c>
      <c r="D440" s="177" t="s">
        <v>235</v>
      </c>
      <c r="E440" s="177" t="s">
        <v>936</v>
      </c>
      <c r="F440" s="178">
        <v>802.9</v>
      </c>
    </row>
    <row r="441" spans="1:6" ht="38.25">
      <c r="A441" s="171">
        <f t="shared" si="6"/>
        <v>425</v>
      </c>
      <c r="B441" s="172" t="s">
        <v>160</v>
      </c>
      <c r="C441" s="177" t="s">
        <v>731</v>
      </c>
      <c r="D441" s="177" t="s">
        <v>235</v>
      </c>
      <c r="E441" s="177" t="s">
        <v>937</v>
      </c>
      <c r="F441" s="178">
        <v>802.9</v>
      </c>
    </row>
    <row r="442" spans="1:6" ht="12.75">
      <c r="A442" s="171">
        <f t="shared" si="6"/>
        <v>426</v>
      </c>
      <c r="B442" s="172" t="s">
        <v>732</v>
      </c>
      <c r="C442" s="177" t="s">
        <v>733</v>
      </c>
      <c r="D442" s="177"/>
      <c r="E442" s="177"/>
      <c r="F442" s="178">
        <v>4844.3</v>
      </c>
    </row>
    <row r="443" spans="1:6" ht="25.5">
      <c r="A443" s="171">
        <f t="shared" si="6"/>
        <v>427</v>
      </c>
      <c r="B443" s="172" t="s">
        <v>440</v>
      </c>
      <c r="C443" s="177" t="s">
        <v>733</v>
      </c>
      <c r="D443" s="177" t="s">
        <v>441</v>
      </c>
      <c r="E443" s="177"/>
      <c r="F443" s="178">
        <v>2916.4</v>
      </c>
    </row>
    <row r="444" spans="1:6" ht="38.25">
      <c r="A444" s="171">
        <f t="shared" si="6"/>
        <v>428</v>
      </c>
      <c r="B444" s="172" t="s">
        <v>465</v>
      </c>
      <c r="C444" s="177" t="s">
        <v>733</v>
      </c>
      <c r="D444" s="177" t="s">
        <v>466</v>
      </c>
      <c r="E444" s="177"/>
      <c r="F444" s="178">
        <v>2916.4</v>
      </c>
    </row>
    <row r="445" spans="1:6" ht="89.25">
      <c r="A445" s="171">
        <f t="shared" si="6"/>
        <v>429</v>
      </c>
      <c r="B445" s="173" t="s">
        <v>467</v>
      </c>
      <c r="C445" s="177" t="s">
        <v>733</v>
      </c>
      <c r="D445" s="177" t="s">
        <v>468</v>
      </c>
      <c r="E445" s="177"/>
      <c r="F445" s="178">
        <v>1795.2</v>
      </c>
    </row>
    <row r="446" spans="1:6" ht="25.5">
      <c r="A446" s="171">
        <f t="shared" si="6"/>
        <v>430</v>
      </c>
      <c r="B446" s="172" t="s">
        <v>935</v>
      </c>
      <c r="C446" s="177" t="s">
        <v>733</v>
      </c>
      <c r="D446" s="177" t="s">
        <v>468</v>
      </c>
      <c r="E446" s="177" t="s">
        <v>936</v>
      </c>
      <c r="F446" s="178">
        <v>156.6</v>
      </c>
    </row>
    <row r="447" spans="1:6" ht="38.25">
      <c r="A447" s="171">
        <f t="shared" si="6"/>
        <v>431</v>
      </c>
      <c r="B447" s="172" t="s">
        <v>160</v>
      </c>
      <c r="C447" s="177" t="s">
        <v>733</v>
      </c>
      <c r="D447" s="177" t="s">
        <v>468</v>
      </c>
      <c r="E447" s="177" t="s">
        <v>937</v>
      </c>
      <c r="F447" s="178">
        <v>156.6</v>
      </c>
    </row>
    <row r="448" spans="1:6" ht="38.25">
      <c r="A448" s="171">
        <f t="shared" si="6"/>
        <v>432</v>
      </c>
      <c r="B448" s="172" t="s">
        <v>931</v>
      </c>
      <c r="C448" s="177" t="s">
        <v>733</v>
      </c>
      <c r="D448" s="177" t="s">
        <v>468</v>
      </c>
      <c r="E448" s="177" t="s">
        <v>658</v>
      </c>
      <c r="F448" s="178">
        <v>1638.6</v>
      </c>
    </row>
    <row r="449" spans="1:6" ht="12.75">
      <c r="A449" s="171">
        <f t="shared" si="6"/>
        <v>433</v>
      </c>
      <c r="B449" s="172" t="s">
        <v>659</v>
      </c>
      <c r="C449" s="177" t="s">
        <v>733</v>
      </c>
      <c r="D449" s="177" t="s">
        <v>468</v>
      </c>
      <c r="E449" s="177" t="s">
        <v>660</v>
      </c>
      <c r="F449" s="178">
        <v>1638.6</v>
      </c>
    </row>
    <row r="450" spans="1:6" ht="127.5">
      <c r="A450" s="171">
        <f t="shared" si="6"/>
        <v>434</v>
      </c>
      <c r="B450" s="173" t="s">
        <v>469</v>
      </c>
      <c r="C450" s="177" t="s">
        <v>733</v>
      </c>
      <c r="D450" s="177" t="s">
        <v>470</v>
      </c>
      <c r="E450" s="177"/>
      <c r="F450" s="178">
        <v>671.5</v>
      </c>
    </row>
    <row r="451" spans="1:6" ht="25.5">
      <c r="A451" s="171">
        <f t="shared" si="6"/>
        <v>435</v>
      </c>
      <c r="B451" s="172" t="s">
        <v>935</v>
      </c>
      <c r="C451" s="177" t="s">
        <v>733</v>
      </c>
      <c r="D451" s="177" t="s">
        <v>470</v>
      </c>
      <c r="E451" s="177" t="s">
        <v>936</v>
      </c>
      <c r="F451" s="178">
        <v>671.5</v>
      </c>
    </row>
    <row r="452" spans="1:6" ht="38.25">
      <c r="A452" s="171">
        <f t="shared" si="6"/>
        <v>436</v>
      </c>
      <c r="B452" s="172" t="s">
        <v>160</v>
      </c>
      <c r="C452" s="177" t="s">
        <v>733</v>
      </c>
      <c r="D452" s="177" t="s">
        <v>470</v>
      </c>
      <c r="E452" s="177" t="s">
        <v>937</v>
      </c>
      <c r="F452" s="178">
        <v>671.5</v>
      </c>
    </row>
    <row r="453" spans="1:6" ht="76.5">
      <c r="A453" s="171">
        <f t="shared" si="6"/>
        <v>437</v>
      </c>
      <c r="B453" s="172" t="s">
        <v>471</v>
      </c>
      <c r="C453" s="177" t="s">
        <v>733</v>
      </c>
      <c r="D453" s="177" t="s">
        <v>472</v>
      </c>
      <c r="E453" s="177"/>
      <c r="F453" s="178">
        <v>80</v>
      </c>
    </row>
    <row r="454" spans="1:6" ht="25.5">
      <c r="A454" s="171">
        <f t="shared" si="6"/>
        <v>438</v>
      </c>
      <c r="B454" s="172" t="s">
        <v>935</v>
      </c>
      <c r="C454" s="177" t="s">
        <v>733</v>
      </c>
      <c r="D454" s="177" t="s">
        <v>472</v>
      </c>
      <c r="E454" s="177" t="s">
        <v>936</v>
      </c>
      <c r="F454" s="178">
        <v>80</v>
      </c>
    </row>
    <row r="455" spans="1:6" ht="38.25">
      <c r="A455" s="171">
        <f t="shared" si="6"/>
        <v>439</v>
      </c>
      <c r="B455" s="172" t="s">
        <v>160</v>
      </c>
      <c r="C455" s="177" t="s">
        <v>733</v>
      </c>
      <c r="D455" s="177" t="s">
        <v>472</v>
      </c>
      <c r="E455" s="177" t="s">
        <v>937</v>
      </c>
      <c r="F455" s="178">
        <v>80</v>
      </c>
    </row>
    <row r="456" spans="1:6" ht="114.75">
      <c r="A456" s="171">
        <f t="shared" si="6"/>
        <v>440</v>
      </c>
      <c r="B456" s="173" t="s">
        <v>473</v>
      </c>
      <c r="C456" s="177" t="s">
        <v>733</v>
      </c>
      <c r="D456" s="177" t="s">
        <v>474</v>
      </c>
      <c r="E456" s="177"/>
      <c r="F456" s="178">
        <v>1.8</v>
      </c>
    </row>
    <row r="457" spans="1:6" ht="25.5">
      <c r="A457" s="171">
        <f t="shared" si="6"/>
        <v>441</v>
      </c>
      <c r="B457" s="172" t="s">
        <v>935</v>
      </c>
      <c r="C457" s="177" t="s">
        <v>733</v>
      </c>
      <c r="D457" s="177" t="s">
        <v>474</v>
      </c>
      <c r="E457" s="177" t="s">
        <v>936</v>
      </c>
      <c r="F457" s="178">
        <v>0.2</v>
      </c>
    </row>
    <row r="458" spans="1:6" ht="38.25">
      <c r="A458" s="171">
        <f t="shared" si="6"/>
        <v>442</v>
      </c>
      <c r="B458" s="172" t="s">
        <v>160</v>
      </c>
      <c r="C458" s="177" t="s">
        <v>733</v>
      </c>
      <c r="D458" s="177" t="s">
        <v>474</v>
      </c>
      <c r="E458" s="177" t="s">
        <v>937</v>
      </c>
      <c r="F458" s="178">
        <v>0.2</v>
      </c>
    </row>
    <row r="459" spans="1:6" ht="38.25">
      <c r="A459" s="171">
        <f t="shared" si="6"/>
        <v>443</v>
      </c>
      <c r="B459" s="172" t="s">
        <v>931</v>
      </c>
      <c r="C459" s="177" t="s">
        <v>733</v>
      </c>
      <c r="D459" s="177" t="s">
        <v>474</v>
      </c>
      <c r="E459" s="177" t="s">
        <v>658</v>
      </c>
      <c r="F459" s="178">
        <v>1.6</v>
      </c>
    </row>
    <row r="460" spans="1:6" ht="12.75">
      <c r="A460" s="171">
        <f t="shared" si="6"/>
        <v>444</v>
      </c>
      <c r="B460" s="172" t="s">
        <v>659</v>
      </c>
      <c r="C460" s="177" t="s">
        <v>733</v>
      </c>
      <c r="D460" s="177" t="s">
        <v>474</v>
      </c>
      <c r="E460" s="177" t="s">
        <v>660</v>
      </c>
      <c r="F460" s="178">
        <v>1.6</v>
      </c>
    </row>
    <row r="461" spans="1:6" ht="153">
      <c r="A461" s="171">
        <f t="shared" si="6"/>
        <v>445</v>
      </c>
      <c r="B461" s="173" t="s">
        <v>475</v>
      </c>
      <c r="C461" s="177" t="s">
        <v>733</v>
      </c>
      <c r="D461" s="177" t="s">
        <v>476</v>
      </c>
      <c r="E461" s="177"/>
      <c r="F461" s="178">
        <v>167.9</v>
      </c>
    </row>
    <row r="462" spans="1:6" ht="25.5">
      <c r="A462" s="171">
        <f t="shared" si="6"/>
        <v>446</v>
      </c>
      <c r="B462" s="172" t="s">
        <v>935</v>
      </c>
      <c r="C462" s="177" t="s">
        <v>733</v>
      </c>
      <c r="D462" s="177" t="s">
        <v>476</v>
      </c>
      <c r="E462" s="177" t="s">
        <v>936</v>
      </c>
      <c r="F462" s="178">
        <v>167.9</v>
      </c>
    </row>
    <row r="463" spans="1:6" ht="38.25">
      <c r="A463" s="171">
        <f t="shared" si="6"/>
        <v>447</v>
      </c>
      <c r="B463" s="172" t="s">
        <v>160</v>
      </c>
      <c r="C463" s="177" t="s">
        <v>733</v>
      </c>
      <c r="D463" s="177" t="s">
        <v>476</v>
      </c>
      <c r="E463" s="177" t="s">
        <v>937</v>
      </c>
      <c r="F463" s="178">
        <v>167.9</v>
      </c>
    </row>
    <row r="464" spans="1:6" ht="102">
      <c r="A464" s="171">
        <f t="shared" si="6"/>
        <v>448</v>
      </c>
      <c r="B464" s="173" t="s">
        <v>477</v>
      </c>
      <c r="C464" s="177" t="s">
        <v>733</v>
      </c>
      <c r="D464" s="177" t="s">
        <v>478</v>
      </c>
      <c r="E464" s="177"/>
      <c r="F464" s="178">
        <v>200</v>
      </c>
    </row>
    <row r="465" spans="1:6" ht="25.5">
      <c r="A465" s="171">
        <f t="shared" si="6"/>
        <v>449</v>
      </c>
      <c r="B465" s="172" t="s">
        <v>935</v>
      </c>
      <c r="C465" s="177" t="s">
        <v>733</v>
      </c>
      <c r="D465" s="177" t="s">
        <v>478</v>
      </c>
      <c r="E465" s="177" t="s">
        <v>936</v>
      </c>
      <c r="F465" s="178">
        <v>200</v>
      </c>
    </row>
    <row r="466" spans="1:6" ht="38.25">
      <c r="A466" s="171">
        <f t="shared" si="6"/>
        <v>450</v>
      </c>
      <c r="B466" s="172" t="s">
        <v>160</v>
      </c>
      <c r="C466" s="177" t="s">
        <v>733</v>
      </c>
      <c r="D466" s="177" t="s">
        <v>478</v>
      </c>
      <c r="E466" s="177" t="s">
        <v>937</v>
      </c>
      <c r="F466" s="178">
        <v>200</v>
      </c>
    </row>
    <row r="467" spans="1:6" ht="25.5">
      <c r="A467" s="171">
        <f aca="true" t="shared" si="7" ref="A467:A530">A466+1</f>
        <v>451</v>
      </c>
      <c r="B467" s="172" t="s">
        <v>1072</v>
      </c>
      <c r="C467" s="177" t="s">
        <v>733</v>
      </c>
      <c r="D467" s="177" t="s">
        <v>1073</v>
      </c>
      <c r="E467" s="177"/>
      <c r="F467" s="178">
        <v>1927.9</v>
      </c>
    </row>
    <row r="468" spans="1:6" ht="25.5">
      <c r="A468" s="171">
        <f t="shared" si="7"/>
        <v>452</v>
      </c>
      <c r="B468" s="172" t="s">
        <v>1074</v>
      </c>
      <c r="C468" s="177" t="s">
        <v>733</v>
      </c>
      <c r="D468" s="177" t="s">
        <v>1075</v>
      </c>
      <c r="E468" s="177"/>
      <c r="F468" s="178">
        <v>1807.9</v>
      </c>
    </row>
    <row r="469" spans="1:6" ht="76.5">
      <c r="A469" s="171">
        <f t="shared" si="7"/>
        <v>453</v>
      </c>
      <c r="B469" s="172" t="s">
        <v>1076</v>
      </c>
      <c r="C469" s="177" t="s">
        <v>733</v>
      </c>
      <c r="D469" s="177" t="s">
        <v>1077</v>
      </c>
      <c r="E469" s="177"/>
      <c r="F469" s="178">
        <v>515.6</v>
      </c>
    </row>
    <row r="470" spans="1:6" ht="38.25">
      <c r="A470" s="171">
        <f t="shared" si="7"/>
        <v>454</v>
      </c>
      <c r="B470" s="172" t="s">
        <v>931</v>
      </c>
      <c r="C470" s="177" t="s">
        <v>733</v>
      </c>
      <c r="D470" s="177" t="s">
        <v>1077</v>
      </c>
      <c r="E470" s="177" t="s">
        <v>658</v>
      </c>
      <c r="F470" s="178">
        <v>515.6</v>
      </c>
    </row>
    <row r="471" spans="1:6" ht="12.75">
      <c r="A471" s="171">
        <f t="shared" si="7"/>
        <v>455</v>
      </c>
      <c r="B471" s="172" t="s">
        <v>659</v>
      </c>
      <c r="C471" s="177" t="s">
        <v>733</v>
      </c>
      <c r="D471" s="177" t="s">
        <v>1077</v>
      </c>
      <c r="E471" s="177" t="s">
        <v>660</v>
      </c>
      <c r="F471" s="178">
        <v>515.6</v>
      </c>
    </row>
    <row r="472" spans="1:6" ht="76.5">
      <c r="A472" s="171">
        <f t="shared" si="7"/>
        <v>456</v>
      </c>
      <c r="B472" s="172" t="s">
        <v>661</v>
      </c>
      <c r="C472" s="177" t="s">
        <v>733</v>
      </c>
      <c r="D472" s="177" t="s">
        <v>662</v>
      </c>
      <c r="E472" s="177"/>
      <c r="F472" s="178">
        <v>1240.3</v>
      </c>
    </row>
    <row r="473" spans="1:6" ht="38.25">
      <c r="A473" s="171">
        <f t="shared" si="7"/>
        <v>457</v>
      </c>
      <c r="B473" s="172" t="s">
        <v>931</v>
      </c>
      <c r="C473" s="177" t="s">
        <v>733</v>
      </c>
      <c r="D473" s="177" t="s">
        <v>662</v>
      </c>
      <c r="E473" s="177" t="s">
        <v>658</v>
      </c>
      <c r="F473" s="178">
        <v>1240.3</v>
      </c>
    </row>
    <row r="474" spans="1:6" ht="12.75">
      <c r="A474" s="171">
        <f t="shared" si="7"/>
        <v>458</v>
      </c>
      <c r="B474" s="172" t="s">
        <v>659</v>
      </c>
      <c r="C474" s="177" t="s">
        <v>733</v>
      </c>
      <c r="D474" s="177" t="s">
        <v>662</v>
      </c>
      <c r="E474" s="177" t="s">
        <v>660</v>
      </c>
      <c r="F474" s="178">
        <v>1240.3</v>
      </c>
    </row>
    <row r="475" spans="1:6" ht="89.25">
      <c r="A475" s="171">
        <f t="shared" si="7"/>
        <v>459</v>
      </c>
      <c r="B475" s="173" t="s">
        <v>663</v>
      </c>
      <c r="C475" s="177" t="s">
        <v>733</v>
      </c>
      <c r="D475" s="177" t="s">
        <v>664</v>
      </c>
      <c r="E475" s="177"/>
      <c r="F475" s="178">
        <v>52</v>
      </c>
    </row>
    <row r="476" spans="1:6" ht="38.25">
      <c r="A476" s="171">
        <f t="shared" si="7"/>
        <v>460</v>
      </c>
      <c r="B476" s="172" t="s">
        <v>931</v>
      </c>
      <c r="C476" s="177" t="s">
        <v>733</v>
      </c>
      <c r="D476" s="177" t="s">
        <v>664</v>
      </c>
      <c r="E476" s="177" t="s">
        <v>658</v>
      </c>
      <c r="F476" s="178">
        <v>52</v>
      </c>
    </row>
    <row r="477" spans="1:6" ht="12.75">
      <c r="A477" s="171">
        <f t="shared" si="7"/>
        <v>461</v>
      </c>
      <c r="B477" s="172" t="s">
        <v>659</v>
      </c>
      <c r="C477" s="177" t="s">
        <v>733</v>
      </c>
      <c r="D477" s="177" t="s">
        <v>664</v>
      </c>
      <c r="E477" s="177" t="s">
        <v>660</v>
      </c>
      <c r="F477" s="178">
        <v>52</v>
      </c>
    </row>
    <row r="478" spans="1:6" ht="38.25">
      <c r="A478" s="171">
        <f t="shared" si="7"/>
        <v>462</v>
      </c>
      <c r="B478" s="172" t="s">
        <v>665</v>
      </c>
      <c r="C478" s="177" t="s">
        <v>733</v>
      </c>
      <c r="D478" s="177" t="s">
        <v>666</v>
      </c>
      <c r="E478" s="177"/>
      <c r="F478" s="178">
        <v>120</v>
      </c>
    </row>
    <row r="479" spans="1:6" ht="89.25">
      <c r="A479" s="171">
        <f t="shared" si="7"/>
        <v>463</v>
      </c>
      <c r="B479" s="173" t="s">
        <v>667</v>
      </c>
      <c r="C479" s="177" t="s">
        <v>733</v>
      </c>
      <c r="D479" s="177" t="s">
        <v>668</v>
      </c>
      <c r="E479" s="177"/>
      <c r="F479" s="178">
        <v>44.5</v>
      </c>
    </row>
    <row r="480" spans="1:6" ht="25.5">
      <c r="A480" s="171">
        <f t="shared" si="7"/>
        <v>464</v>
      </c>
      <c r="B480" s="172" t="s">
        <v>935</v>
      </c>
      <c r="C480" s="177" t="s">
        <v>733</v>
      </c>
      <c r="D480" s="177" t="s">
        <v>668</v>
      </c>
      <c r="E480" s="177" t="s">
        <v>936</v>
      </c>
      <c r="F480" s="178">
        <v>44.5</v>
      </c>
    </row>
    <row r="481" spans="1:6" ht="38.25">
      <c r="A481" s="171">
        <f t="shared" si="7"/>
        <v>465</v>
      </c>
      <c r="B481" s="172" t="s">
        <v>160</v>
      </c>
      <c r="C481" s="177" t="s">
        <v>733</v>
      </c>
      <c r="D481" s="177" t="s">
        <v>668</v>
      </c>
      <c r="E481" s="177" t="s">
        <v>937</v>
      </c>
      <c r="F481" s="178">
        <v>44.5</v>
      </c>
    </row>
    <row r="482" spans="1:6" ht="89.25">
      <c r="A482" s="171">
        <f t="shared" si="7"/>
        <v>466</v>
      </c>
      <c r="B482" s="173" t="s">
        <v>349</v>
      </c>
      <c r="C482" s="177" t="s">
        <v>733</v>
      </c>
      <c r="D482" s="177" t="s">
        <v>350</v>
      </c>
      <c r="E482" s="177"/>
      <c r="F482" s="178">
        <v>45</v>
      </c>
    </row>
    <row r="483" spans="1:6" ht="38.25">
      <c r="A483" s="171">
        <f t="shared" si="7"/>
        <v>467</v>
      </c>
      <c r="B483" s="172" t="s">
        <v>931</v>
      </c>
      <c r="C483" s="177" t="s">
        <v>733</v>
      </c>
      <c r="D483" s="177" t="s">
        <v>350</v>
      </c>
      <c r="E483" s="177" t="s">
        <v>658</v>
      </c>
      <c r="F483" s="178">
        <v>45</v>
      </c>
    </row>
    <row r="484" spans="1:6" ht="12.75">
      <c r="A484" s="171">
        <f t="shared" si="7"/>
        <v>468</v>
      </c>
      <c r="B484" s="172" t="s">
        <v>659</v>
      </c>
      <c r="C484" s="177" t="s">
        <v>733</v>
      </c>
      <c r="D484" s="177" t="s">
        <v>350</v>
      </c>
      <c r="E484" s="177" t="s">
        <v>660</v>
      </c>
      <c r="F484" s="178">
        <v>45</v>
      </c>
    </row>
    <row r="485" spans="1:6" ht="76.5">
      <c r="A485" s="171">
        <f t="shared" si="7"/>
        <v>469</v>
      </c>
      <c r="B485" s="172" t="s">
        <v>207</v>
      </c>
      <c r="C485" s="177" t="s">
        <v>733</v>
      </c>
      <c r="D485" s="177" t="s">
        <v>208</v>
      </c>
      <c r="E485" s="177"/>
      <c r="F485" s="178">
        <v>15.5</v>
      </c>
    </row>
    <row r="486" spans="1:6" ht="25.5">
      <c r="A486" s="171">
        <f t="shared" si="7"/>
        <v>470</v>
      </c>
      <c r="B486" s="172" t="s">
        <v>935</v>
      </c>
      <c r="C486" s="177" t="s">
        <v>733</v>
      </c>
      <c r="D486" s="177" t="s">
        <v>208</v>
      </c>
      <c r="E486" s="177" t="s">
        <v>936</v>
      </c>
      <c r="F486" s="178">
        <v>15.5</v>
      </c>
    </row>
    <row r="487" spans="1:6" ht="38.25">
      <c r="A487" s="171">
        <f t="shared" si="7"/>
        <v>471</v>
      </c>
      <c r="B487" s="172" t="s">
        <v>160</v>
      </c>
      <c r="C487" s="177" t="s">
        <v>733</v>
      </c>
      <c r="D487" s="177" t="s">
        <v>208</v>
      </c>
      <c r="E487" s="177" t="s">
        <v>937</v>
      </c>
      <c r="F487" s="178">
        <v>15.5</v>
      </c>
    </row>
    <row r="488" spans="1:6" ht="89.25">
      <c r="A488" s="171">
        <f t="shared" si="7"/>
        <v>472</v>
      </c>
      <c r="B488" s="172" t="s">
        <v>209</v>
      </c>
      <c r="C488" s="177" t="s">
        <v>733</v>
      </c>
      <c r="D488" s="177" t="s">
        <v>210</v>
      </c>
      <c r="E488" s="177"/>
      <c r="F488" s="178">
        <v>5</v>
      </c>
    </row>
    <row r="489" spans="1:6" ht="25.5">
      <c r="A489" s="171">
        <f t="shared" si="7"/>
        <v>473</v>
      </c>
      <c r="B489" s="172" t="s">
        <v>935</v>
      </c>
      <c r="C489" s="177" t="s">
        <v>733</v>
      </c>
      <c r="D489" s="177" t="s">
        <v>210</v>
      </c>
      <c r="E489" s="177" t="s">
        <v>936</v>
      </c>
      <c r="F489" s="178">
        <v>5</v>
      </c>
    </row>
    <row r="490" spans="1:6" ht="38.25">
      <c r="A490" s="171">
        <f t="shared" si="7"/>
        <v>474</v>
      </c>
      <c r="B490" s="172" t="s">
        <v>160</v>
      </c>
      <c r="C490" s="177" t="s">
        <v>733</v>
      </c>
      <c r="D490" s="177" t="s">
        <v>210</v>
      </c>
      <c r="E490" s="177" t="s">
        <v>937</v>
      </c>
      <c r="F490" s="178">
        <v>5</v>
      </c>
    </row>
    <row r="491" spans="1:6" ht="76.5">
      <c r="A491" s="171">
        <f t="shared" si="7"/>
        <v>475</v>
      </c>
      <c r="B491" s="172" t="s">
        <v>211</v>
      </c>
      <c r="C491" s="177" t="s">
        <v>733</v>
      </c>
      <c r="D491" s="177" t="s">
        <v>212</v>
      </c>
      <c r="E491" s="177"/>
      <c r="F491" s="178">
        <v>10</v>
      </c>
    </row>
    <row r="492" spans="1:6" ht="25.5">
      <c r="A492" s="171">
        <f t="shared" si="7"/>
        <v>476</v>
      </c>
      <c r="B492" s="172" t="s">
        <v>935</v>
      </c>
      <c r="C492" s="177" t="s">
        <v>733</v>
      </c>
      <c r="D492" s="177" t="s">
        <v>212</v>
      </c>
      <c r="E492" s="177" t="s">
        <v>936</v>
      </c>
      <c r="F492" s="178">
        <v>10</v>
      </c>
    </row>
    <row r="493" spans="1:6" ht="38.25">
      <c r="A493" s="171">
        <f t="shared" si="7"/>
        <v>477</v>
      </c>
      <c r="B493" s="172" t="s">
        <v>160</v>
      </c>
      <c r="C493" s="177" t="s">
        <v>733</v>
      </c>
      <c r="D493" s="177" t="s">
        <v>212</v>
      </c>
      <c r="E493" s="177" t="s">
        <v>937</v>
      </c>
      <c r="F493" s="178">
        <v>10</v>
      </c>
    </row>
    <row r="494" spans="1:6" ht="12.75">
      <c r="A494" s="171">
        <f t="shared" si="7"/>
        <v>478</v>
      </c>
      <c r="B494" s="172" t="s">
        <v>734</v>
      </c>
      <c r="C494" s="177" t="s">
        <v>735</v>
      </c>
      <c r="D494" s="177"/>
      <c r="E494" s="177"/>
      <c r="F494" s="178">
        <v>17046.8</v>
      </c>
    </row>
    <row r="495" spans="1:6" ht="25.5">
      <c r="A495" s="171">
        <f t="shared" si="7"/>
        <v>479</v>
      </c>
      <c r="B495" s="172" t="s">
        <v>440</v>
      </c>
      <c r="C495" s="177" t="s">
        <v>735</v>
      </c>
      <c r="D495" s="177" t="s">
        <v>441</v>
      </c>
      <c r="E495" s="177"/>
      <c r="F495" s="178">
        <v>17046.8</v>
      </c>
    </row>
    <row r="496" spans="1:6" ht="25.5">
      <c r="A496" s="171">
        <f t="shared" si="7"/>
        <v>480</v>
      </c>
      <c r="B496" s="172" t="s">
        <v>442</v>
      </c>
      <c r="C496" s="177" t="s">
        <v>735</v>
      </c>
      <c r="D496" s="177" t="s">
        <v>443</v>
      </c>
      <c r="E496" s="177"/>
      <c r="F496" s="178">
        <v>145</v>
      </c>
    </row>
    <row r="497" spans="1:6" ht="102">
      <c r="A497" s="171">
        <f t="shared" si="7"/>
        <v>481</v>
      </c>
      <c r="B497" s="173" t="s">
        <v>444</v>
      </c>
      <c r="C497" s="177" t="s">
        <v>735</v>
      </c>
      <c r="D497" s="177" t="s">
        <v>445</v>
      </c>
      <c r="E497" s="177"/>
      <c r="F497" s="178">
        <v>145</v>
      </c>
    </row>
    <row r="498" spans="1:6" ht="76.5">
      <c r="A498" s="171">
        <f t="shared" si="7"/>
        <v>482</v>
      </c>
      <c r="B498" s="172" t="s">
        <v>583</v>
      </c>
      <c r="C498" s="177" t="s">
        <v>735</v>
      </c>
      <c r="D498" s="177" t="s">
        <v>445</v>
      </c>
      <c r="E498" s="177" t="s">
        <v>584</v>
      </c>
      <c r="F498" s="178">
        <v>145</v>
      </c>
    </row>
    <row r="499" spans="1:6" ht="25.5">
      <c r="A499" s="171">
        <f t="shared" si="7"/>
        <v>483</v>
      </c>
      <c r="B499" s="172" t="s">
        <v>1069</v>
      </c>
      <c r="C499" s="177" t="s">
        <v>735</v>
      </c>
      <c r="D499" s="177" t="s">
        <v>445</v>
      </c>
      <c r="E499" s="177" t="s">
        <v>338</v>
      </c>
      <c r="F499" s="178">
        <v>145</v>
      </c>
    </row>
    <row r="500" spans="1:6" ht="38.25">
      <c r="A500" s="171">
        <f t="shared" si="7"/>
        <v>484</v>
      </c>
      <c r="B500" s="172" t="s">
        <v>479</v>
      </c>
      <c r="C500" s="177" t="s">
        <v>735</v>
      </c>
      <c r="D500" s="177" t="s">
        <v>480</v>
      </c>
      <c r="E500" s="177"/>
      <c r="F500" s="178">
        <v>16901.8</v>
      </c>
    </row>
    <row r="501" spans="1:6" ht="76.5">
      <c r="A501" s="171">
        <f t="shared" si="7"/>
        <v>485</v>
      </c>
      <c r="B501" s="172" t="s">
        <v>481</v>
      </c>
      <c r="C501" s="177" t="s">
        <v>735</v>
      </c>
      <c r="D501" s="177" t="s">
        <v>482</v>
      </c>
      <c r="E501" s="177"/>
      <c r="F501" s="178">
        <v>13732.4</v>
      </c>
    </row>
    <row r="502" spans="1:6" ht="76.5">
      <c r="A502" s="171">
        <f t="shared" si="7"/>
        <v>486</v>
      </c>
      <c r="B502" s="172" t="s">
        <v>583</v>
      </c>
      <c r="C502" s="177" t="s">
        <v>735</v>
      </c>
      <c r="D502" s="177" t="s">
        <v>482</v>
      </c>
      <c r="E502" s="177" t="s">
        <v>584</v>
      </c>
      <c r="F502" s="178">
        <v>12131.2</v>
      </c>
    </row>
    <row r="503" spans="1:6" ht="25.5">
      <c r="A503" s="171">
        <f t="shared" si="7"/>
        <v>487</v>
      </c>
      <c r="B503" s="172" t="s">
        <v>1069</v>
      </c>
      <c r="C503" s="177" t="s">
        <v>735</v>
      </c>
      <c r="D503" s="177" t="s">
        <v>482</v>
      </c>
      <c r="E503" s="177" t="s">
        <v>338</v>
      </c>
      <c r="F503" s="178">
        <v>12131.2</v>
      </c>
    </row>
    <row r="504" spans="1:6" ht="25.5">
      <c r="A504" s="171">
        <f t="shared" si="7"/>
        <v>488</v>
      </c>
      <c r="B504" s="172" t="s">
        <v>935</v>
      </c>
      <c r="C504" s="177" t="s">
        <v>735</v>
      </c>
      <c r="D504" s="177" t="s">
        <v>482</v>
      </c>
      <c r="E504" s="177" t="s">
        <v>936</v>
      </c>
      <c r="F504" s="178">
        <v>1596.2</v>
      </c>
    </row>
    <row r="505" spans="1:6" ht="38.25">
      <c r="A505" s="171">
        <f t="shared" si="7"/>
        <v>489</v>
      </c>
      <c r="B505" s="172" t="s">
        <v>160</v>
      </c>
      <c r="C505" s="177" t="s">
        <v>735</v>
      </c>
      <c r="D505" s="177" t="s">
        <v>482</v>
      </c>
      <c r="E505" s="177" t="s">
        <v>937</v>
      </c>
      <c r="F505" s="178">
        <v>1596.2</v>
      </c>
    </row>
    <row r="506" spans="1:6" ht="12.75">
      <c r="A506" s="171">
        <f t="shared" si="7"/>
        <v>490</v>
      </c>
      <c r="B506" s="172" t="s">
        <v>968</v>
      </c>
      <c r="C506" s="177" t="s">
        <v>735</v>
      </c>
      <c r="D506" s="177" t="s">
        <v>482</v>
      </c>
      <c r="E506" s="177" t="s">
        <v>969</v>
      </c>
      <c r="F506" s="178">
        <v>5</v>
      </c>
    </row>
    <row r="507" spans="1:6" ht="12.75">
      <c r="A507" s="171">
        <f t="shared" si="7"/>
        <v>491</v>
      </c>
      <c r="B507" s="172" t="s">
        <v>970</v>
      </c>
      <c r="C507" s="177" t="s">
        <v>735</v>
      </c>
      <c r="D507" s="177" t="s">
        <v>482</v>
      </c>
      <c r="E507" s="177" t="s">
        <v>971</v>
      </c>
      <c r="F507" s="178">
        <v>5</v>
      </c>
    </row>
    <row r="508" spans="1:6" ht="89.25">
      <c r="A508" s="171">
        <f t="shared" si="7"/>
        <v>492</v>
      </c>
      <c r="B508" s="172" t="s">
        <v>483</v>
      </c>
      <c r="C508" s="177" t="s">
        <v>735</v>
      </c>
      <c r="D508" s="177" t="s">
        <v>484</v>
      </c>
      <c r="E508" s="177"/>
      <c r="F508" s="178">
        <v>3169.4</v>
      </c>
    </row>
    <row r="509" spans="1:6" ht="76.5">
      <c r="A509" s="171">
        <f t="shared" si="7"/>
        <v>493</v>
      </c>
      <c r="B509" s="172" t="s">
        <v>583</v>
      </c>
      <c r="C509" s="177" t="s">
        <v>735</v>
      </c>
      <c r="D509" s="177" t="s">
        <v>484</v>
      </c>
      <c r="E509" s="177" t="s">
        <v>584</v>
      </c>
      <c r="F509" s="178">
        <v>3009.3</v>
      </c>
    </row>
    <row r="510" spans="1:6" ht="25.5">
      <c r="A510" s="171">
        <f t="shared" si="7"/>
        <v>494</v>
      </c>
      <c r="B510" s="172" t="s">
        <v>1069</v>
      </c>
      <c r="C510" s="177" t="s">
        <v>735</v>
      </c>
      <c r="D510" s="177" t="s">
        <v>484</v>
      </c>
      <c r="E510" s="177" t="s">
        <v>338</v>
      </c>
      <c r="F510" s="178">
        <v>3009.3</v>
      </c>
    </row>
    <row r="511" spans="1:6" ht="25.5">
      <c r="A511" s="171">
        <f t="shared" si="7"/>
        <v>495</v>
      </c>
      <c r="B511" s="172" t="s">
        <v>935</v>
      </c>
      <c r="C511" s="177" t="s">
        <v>735</v>
      </c>
      <c r="D511" s="177" t="s">
        <v>484</v>
      </c>
      <c r="E511" s="177" t="s">
        <v>936</v>
      </c>
      <c r="F511" s="178">
        <v>153.7</v>
      </c>
    </row>
    <row r="512" spans="1:6" ht="38.25">
      <c r="A512" s="171">
        <f t="shared" si="7"/>
        <v>496</v>
      </c>
      <c r="B512" s="172" t="s">
        <v>160</v>
      </c>
      <c r="C512" s="177" t="s">
        <v>735</v>
      </c>
      <c r="D512" s="177" t="s">
        <v>484</v>
      </c>
      <c r="E512" s="177" t="s">
        <v>937</v>
      </c>
      <c r="F512" s="178">
        <v>153.7</v>
      </c>
    </row>
    <row r="513" spans="1:6" ht="12.75">
      <c r="A513" s="171">
        <f t="shared" si="7"/>
        <v>497</v>
      </c>
      <c r="B513" s="172" t="s">
        <v>968</v>
      </c>
      <c r="C513" s="177" t="s">
        <v>735</v>
      </c>
      <c r="D513" s="177" t="s">
        <v>484</v>
      </c>
      <c r="E513" s="177" t="s">
        <v>969</v>
      </c>
      <c r="F513" s="178">
        <v>6.4</v>
      </c>
    </row>
    <row r="514" spans="1:6" ht="12.75">
      <c r="A514" s="171">
        <f t="shared" si="7"/>
        <v>498</v>
      </c>
      <c r="B514" s="172" t="s">
        <v>970</v>
      </c>
      <c r="C514" s="177" t="s">
        <v>735</v>
      </c>
      <c r="D514" s="177" t="s">
        <v>484</v>
      </c>
      <c r="E514" s="177" t="s">
        <v>971</v>
      </c>
      <c r="F514" s="178">
        <v>6.4</v>
      </c>
    </row>
    <row r="515" spans="1:6" ht="12.75">
      <c r="A515" s="171">
        <f t="shared" si="7"/>
        <v>499</v>
      </c>
      <c r="B515" s="172" t="s">
        <v>736</v>
      </c>
      <c r="C515" s="177" t="s">
        <v>737</v>
      </c>
      <c r="D515" s="177"/>
      <c r="E515" s="177"/>
      <c r="F515" s="178">
        <v>27703.7</v>
      </c>
    </row>
    <row r="516" spans="1:6" ht="12.75">
      <c r="A516" s="171">
        <f t="shared" si="7"/>
        <v>500</v>
      </c>
      <c r="B516" s="172" t="s">
        <v>738</v>
      </c>
      <c r="C516" s="177" t="s">
        <v>739</v>
      </c>
      <c r="D516" s="177"/>
      <c r="E516" s="177"/>
      <c r="F516" s="178">
        <v>26153.7</v>
      </c>
    </row>
    <row r="517" spans="1:6" ht="25.5">
      <c r="A517" s="171">
        <f t="shared" si="7"/>
        <v>501</v>
      </c>
      <c r="B517" s="172" t="s">
        <v>359</v>
      </c>
      <c r="C517" s="177" t="s">
        <v>739</v>
      </c>
      <c r="D517" s="177" t="s">
        <v>360</v>
      </c>
      <c r="E517" s="177"/>
      <c r="F517" s="178">
        <v>25193.7</v>
      </c>
    </row>
    <row r="518" spans="1:6" ht="25.5">
      <c r="A518" s="171">
        <f t="shared" si="7"/>
        <v>502</v>
      </c>
      <c r="B518" s="172" t="s">
        <v>361</v>
      </c>
      <c r="C518" s="177" t="s">
        <v>739</v>
      </c>
      <c r="D518" s="177" t="s">
        <v>362</v>
      </c>
      <c r="E518" s="177"/>
      <c r="F518" s="178">
        <v>342.8</v>
      </c>
    </row>
    <row r="519" spans="1:6" ht="76.5">
      <c r="A519" s="171">
        <f t="shared" si="7"/>
        <v>503</v>
      </c>
      <c r="B519" s="172" t="s">
        <v>202</v>
      </c>
      <c r="C519" s="177" t="s">
        <v>739</v>
      </c>
      <c r="D519" s="177" t="s">
        <v>203</v>
      </c>
      <c r="E519" s="177"/>
      <c r="F519" s="178">
        <v>257.3</v>
      </c>
    </row>
    <row r="520" spans="1:6" ht="38.25">
      <c r="A520" s="171">
        <f t="shared" si="7"/>
        <v>504</v>
      </c>
      <c r="B520" s="172" t="s">
        <v>931</v>
      </c>
      <c r="C520" s="177" t="s">
        <v>739</v>
      </c>
      <c r="D520" s="177" t="s">
        <v>203</v>
      </c>
      <c r="E520" s="177" t="s">
        <v>658</v>
      </c>
      <c r="F520" s="178">
        <v>257.3</v>
      </c>
    </row>
    <row r="521" spans="1:6" ht="12.75">
      <c r="A521" s="171">
        <f t="shared" si="7"/>
        <v>505</v>
      </c>
      <c r="B521" s="172" t="s">
        <v>659</v>
      </c>
      <c r="C521" s="177" t="s">
        <v>739</v>
      </c>
      <c r="D521" s="177" t="s">
        <v>203</v>
      </c>
      <c r="E521" s="177" t="s">
        <v>660</v>
      </c>
      <c r="F521" s="178">
        <v>257.3</v>
      </c>
    </row>
    <row r="522" spans="1:6" ht="89.25">
      <c r="A522" s="171">
        <f t="shared" si="7"/>
        <v>506</v>
      </c>
      <c r="B522" s="172" t="s">
        <v>363</v>
      </c>
      <c r="C522" s="177" t="s">
        <v>739</v>
      </c>
      <c r="D522" s="177" t="s">
        <v>364</v>
      </c>
      <c r="E522" s="177"/>
      <c r="F522" s="178">
        <v>85.5</v>
      </c>
    </row>
    <row r="523" spans="1:6" ht="38.25">
      <c r="A523" s="171">
        <f t="shared" si="7"/>
        <v>507</v>
      </c>
      <c r="B523" s="172" t="s">
        <v>931</v>
      </c>
      <c r="C523" s="177" t="s">
        <v>739</v>
      </c>
      <c r="D523" s="177" t="s">
        <v>364</v>
      </c>
      <c r="E523" s="177" t="s">
        <v>658</v>
      </c>
      <c r="F523" s="178">
        <v>85.5</v>
      </c>
    </row>
    <row r="524" spans="1:6" ht="12.75">
      <c r="A524" s="171">
        <f t="shared" si="7"/>
        <v>508</v>
      </c>
      <c r="B524" s="172" t="s">
        <v>659</v>
      </c>
      <c r="C524" s="177" t="s">
        <v>739</v>
      </c>
      <c r="D524" s="177" t="s">
        <v>364</v>
      </c>
      <c r="E524" s="177" t="s">
        <v>660</v>
      </c>
      <c r="F524" s="178">
        <v>85.5</v>
      </c>
    </row>
    <row r="525" spans="1:6" ht="38.25">
      <c r="A525" s="171">
        <f t="shared" si="7"/>
        <v>509</v>
      </c>
      <c r="B525" s="172" t="s">
        <v>365</v>
      </c>
      <c r="C525" s="177" t="s">
        <v>739</v>
      </c>
      <c r="D525" s="177" t="s">
        <v>366</v>
      </c>
      <c r="E525" s="177"/>
      <c r="F525" s="178">
        <v>24850.9</v>
      </c>
    </row>
    <row r="526" spans="1:6" ht="114.75">
      <c r="A526" s="171">
        <f t="shared" si="7"/>
        <v>510</v>
      </c>
      <c r="B526" s="173" t="s">
        <v>367</v>
      </c>
      <c r="C526" s="177" t="s">
        <v>739</v>
      </c>
      <c r="D526" s="177" t="s">
        <v>368</v>
      </c>
      <c r="E526" s="177"/>
      <c r="F526" s="178">
        <v>500</v>
      </c>
    </row>
    <row r="527" spans="1:6" ht="38.25">
      <c r="A527" s="171">
        <f t="shared" si="7"/>
        <v>511</v>
      </c>
      <c r="B527" s="172" t="s">
        <v>931</v>
      </c>
      <c r="C527" s="177" t="s">
        <v>739</v>
      </c>
      <c r="D527" s="177" t="s">
        <v>368</v>
      </c>
      <c r="E527" s="177" t="s">
        <v>658</v>
      </c>
      <c r="F527" s="178">
        <v>500</v>
      </c>
    </row>
    <row r="528" spans="1:6" ht="12.75">
      <c r="A528" s="171">
        <f t="shared" si="7"/>
        <v>512</v>
      </c>
      <c r="B528" s="172" t="s">
        <v>659</v>
      </c>
      <c r="C528" s="177" t="s">
        <v>739</v>
      </c>
      <c r="D528" s="177" t="s">
        <v>368</v>
      </c>
      <c r="E528" s="177" t="s">
        <v>660</v>
      </c>
      <c r="F528" s="178">
        <v>500</v>
      </c>
    </row>
    <row r="529" spans="1:6" ht="76.5">
      <c r="A529" s="171">
        <f t="shared" si="7"/>
        <v>513</v>
      </c>
      <c r="B529" s="172" t="s">
        <v>369</v>
      </c>
      <c r="C529" s="177" t="s">
        <v>739</v>
      </c>
      <c r="D529" s="177" t="s">
        <v>370</v>
      </c>
      <c r="E529" s="177"/>
      <c r="F529" s="178">
        <v>7153.2</v>
      </c>
    </row>
    <row r="530" spans="1:6" ht="38.25">
      <c r="A530" s="171">
        <f t="shared" si="7"/>
        <v>514</v>
      </c>
      <c r="B530" s="172" t="s">
        <v>931</v>
      </c>
      <c r="C530" s="177" t="s">
        <v>739</v>
      </c>
      <c r="D530" s="177" t="s">
        <v>370</v>
      </c>
      <c r="E530" s="177" t="s">
        <v>658</v>
      </c>
      <c r="F530" s="178">
        <v>7153.2</v>
      </c>
    </row>
    <row r="531" spans="1:6" ht="12.75">
      <c r="A531" s="171">
        <f aca="true" t="shared" si="8" ref="A531:A594">A530+1</f>
        <v>515</v>
      </c>
      <c r="B531" s="172" t="s">
        <v>659</v>
      </c>
      <c r="C531" s="177" t="s">
        <v>739</v>
      </c>
      <c r="D531" s="177" t="s">
        <v>370</v>
      </c>
      <c r="E531" s="177" t="s">
        <v>660</v>
      </c>
      <c r="F531" s="178">
        <v>7153.2</v>
      </c>
    </row>
    <row r="532" spans="1:6" ht="76.5">
      <c r="A532" s="171">
        <f t="shared" si="8"/>
        <v>516</v>
      </c>
      <c r="B532" s="172" t="s">
        <v>399</v>
      </c>
      <c r="C532" s="177" t="s">
        <v>739</v>
      </c>
      <c r="D532" s="177" t="s">
        <v>400</v>
      </c>
      <c r="E532" s="177"/>
      <c r="F532" s="178">
        <v>14087.7</v>
      </c>
    </row>
    <row r="533" spans="1:6" ht="38.25">
      <c r="A533" s="171">
        <f t="shared" si="8"/>
        <v>517</v>
      </c>
      <c r="B533" s="172" t="s">
        <v>931</v>
      </c>
      <c r="C533" s="177" t="s">
        <v>739</v>
      </c>
      <c r="D533" s="177" t="s">
        <v>400</v>
      </c>
      <c r="E533" s="177" t="s">
        <v>658</v>
      </c>
      <c r="F533" s="178">
        <v>14087.7</v>
      </c>
    </row>
    <row r="534" spans="1:6" ht="12.75">
      <c r="A534" s="171">
        <f t="shared" si="8"/>
        <v>518</v>
      </c>
      <c r="B534" s="172" t="s">
        <v>659</v>
      </c>
      <c r="C534" s="177" t="s">
        <v>739</v>
      </c>
      <c r="D534" s="177" t="s">
        <v>400</v>
      </c>
      <c r="E534" s="177" t="s">
        <v>660</v>
      </c>
      <c r="F534" s="178">
        <v>14087.7</v>
      </c>
    </row>
    <row r="535" spans="1:6" ht="76.5">
      <c r="A535" s="171">
        <f t="shared" si="8"/>
        <v>519</v>
      </c>
      <c r="B535" s="172" t="s">
        <v>401</v>
      </c>
      <c r="C535" s="177" t="s">
        <v>739</v>
      </c>
      <c r="D535" s="177" t="s">
        <v>402</v>
      </c>
      <c r="E535" s="177"/>
      <c r="F535" s="178">
        <v>1210</v>
      </c>
    </row>
    <row r="536" spans="1:6" ht="25.5">
      <c r="A536" s="171">
        <f t="shared" si="8"/>
        <v>520</v>
      </c>
      <c r="B536" s="172" t="s">
        <v>935</v>
      </c>
      <c r="C536" s="177" t="s">
        <v>739</v>
      </c>
      <c r="D536" s="177" t="s">
        <v>402</v>
      </c>
      <c r="E536" s="177" t="s">
        <v>936</v>
      </c>
      <c r="F536" s="178">
        <v>40</v>
      </c>
    </row>
    <row r="537" spans="1:6" ht="38.25">
      <c r="A537" s="171">
        <f t="shared" si="8"/>
        <v>521</v>
      </c>
      <c r="B537" s="172" t="s">
        <v>160</v>
      </c>
      <c r="C537" s="177" t="s">
        <v>739</v>
      </c>
      <c r="D537" s="177" t="s">
        <v>402</v>
      </c>
      <c r="E537" s="177" t="s">
        <v>937</v>
      </c>
      <c r="F537" s="178">
        <v>40</v>
      </c>
    </row>
    <row r="538" spans="1:6" ht="12.75">
      <c r="A538" s="171">
        <f t="shared" si="8"/>
        <v>522</v>
      </c>
      <c r="B538" s="172" t="s">
        <v>1042</v>
      </c>
      <c r="C538" s="177" t="s">
        <v>739</v>
      </c>
      <c r="D538" s="177" t="s">
        <v>402</v>
      </c>
      <c r="E538" s="177" t="s">
        <v>384</v>
      </c>
      <c r="F538" s="178">
        <v>1170</v>
      </c>
    </row>
    <row r="539" spans="1:6" ht="12.75">
      <c r="A539" s="171">
        <f t="shared" si="8"/>
        <v>523</v>
      </c>
      <c r="B539" s="172" t="s">
        <v>871</v>
      </c>
      <c r="C539" s="177" t="s">
        <v>739</v>
      </c>
      <c r="D539" s="177" t="s">
        <v>402</v>
      </c>
      <c r="E539" s="177" t="s">
        <v>1043</v>
      </c>
      <c r="F539" s="178">
        <v>1170</v>
      </c>
    </row>
    <row r="540" spans="1:6" ht="140.25">
      <c r="A540" s="171">
        <f t="shared" si="8"/>
        <v>524</v>
      </c>
      <c r="B540" s="173" t="s">
        <v>403</v>
      </c>
      <c r="C540" s="177" t="s">
        <v>739</v>
      </c>
      <c r="D540" s="177" t="s">
        <v>404</v>
      </c>
      <c r="E540" s="177"/>
      <c r="F540" s="178">
        <v>1900</v>
      </c>
    </row>
    <row r="541" spans="1:6" ht="12.75">
      <c r="A541" s="171">
        <f t="shared" si="8"/>
        <v>525</v>
      </c>
      <c r="B541" s="172" t="s">
        <v>1042</v>
      </c>
      <c r="C541" s="177" t="s">
        <v>739</v>
      </c>
      <c r="D541" s="177" t="s">
        <v>404</v>
      </c>
      <c r="E541" s="177" t="s">
        <v>384</v>
      </c>
      <c r="F541" s="178">
        <v>1660.3</v>
      </c>
    </row>
    <row r="542" spans="1:6" ht="12.75">
      <c r="A542" s="171">
        <f t="shared" si="8"/>
        <v>526</v>
      </c>
      <c r="B542" s="172" t="s">
        <v>871</v>
      </c>
      <c r="C542" s="177" t="s">
        <v>739</v>
      </c>
      <c r="D542" s="177" t="s">
        <v>404</v>
      </c>
      <c r="E542" s="177" t="s">
        <v>1043</v>
      </c>
      <c r="F542" s="178">
        <v>1660.3</v>
      </c>
    </row>
    <row r="543" spans="1:6" ht="38.25">
      <c r="A543" s="171">
        <f t="shared" si="8"/>
        <v>527</v>
      </c>
      <c r="B543" s="172" t="s">
        <v>931</v>
      </c>
      <c r="C543" s="177" t="s">
        <v>739</v>
      </c>
      <c r="D543" s="177" t="s">
        <v>404</v>
      </c>
      <c r="E543" s="177" t="s">
        <v>658</v>
      </c>
      <c r="F543" s="178">
        <v>239.7</v>
      </c>
    </row>
    <row r="544" spans="1:6" ht="12.75">
      <c r="A544" s="171">
        <f t="shared" si="8"/>
        <v>528</v>
      </c>
      <c r="B544" s="172" t="s">
        <v>659</v>
      </c>
      <c r="C544" s="177" t="s">
        <v>739</v>
      </c>
      <c r="D544" s="177" t="s">
        <v>404</v>
      </c>
      <c r="E544" s="177" t="s">
        <v>660</v>
      </c>
      <c r="F544" s="178">
        <v>239.7</v>
      </c>
    </row>
    <row r="545" spans="1:6" ht="25.5">
      <c r="A545" s="171">
        <f t="shared" si="8"/>
        <v>529</v>
      </c>
      <c r="B545" s="172" t="s">
        <v>958</v>
      </c>
      <c r="C545" s="177" t="s">
        <v>739</v>
      </c>
      <c r="D545" s="177" t="s">
        <v>959</v>
      </c>
      <c r="E545" s="177"/>
      <c r="F545" s="178">
        <v>960</v>
      </c>
    </row>
    <row r="546" spans="1:6" ht="25.5">
      <c r="A546" s="171">
        <f t="shared" si="8"/>
        <v>530</v>
      </c>
      <c r="B546" s="172" t="s">
        <v>497</v>
      </c>
      <c r="C546" s="177" t="s">
        <v>739</v>
      </c>
      <c r="D546" s="177" t="s">
        <v>498</v>
      </c>
      <c r="E546" s="177"/>
      <c r="F546" s="178">
        <v>960</v>
      </c>
    </row>
    <row r="547" spans="1:6" ht="114.75">
      <c r="A547" s="171">
        <f t="shared" si="8"/>
        <v>531</v>
      </c>
      <c r="B547" s="173" t="s">
        <v>240</v>
      </c>
      <c r="C547" s="177" t="s">
        <v>739</v>
      </c>
      <c r="D547" s="177" t="s">
        <v>241</v>
      </c>
      <c r="E547" s="177"/>
      <c r="F547" s="178">
        <v>960</v>
      </c>
    </row>
    <row r="548" spans="1:6" ht="12.75">
      <c r="A548" s="171">
        <f t="shared" si="8"/>
        <v>532</v>
      </c>
      <c r="B548" s="172" t="s">
        <v>1042</v>
      </c>
      <c r="C548" s="177" t="s">
        <v>739</v>
      </c>
      <c r="D548" s="177" t="s">
        <v>241</v>
      </c>
      <c r="E548" s="177" t="s">
        <v>384</v>
      </c>
      <c r="F548" s="178">
        <v>960</v>
      </c>
    </row>
    <row r="549" spans="1:6" ht="12.75">
      <c r="A549" s="171">
        <f t="shared" si="8"/>
        <v>533</v>
      </c>
      <c r="B549" s="172" t="s">
        <v>871</v>
      </c>
      <c r="C549" s="177" t="s">
        <v>739</v>
      </c>
      <c r="D549" s="177" t="s">
        <v>241</v>
      </c>
      <c r="E549" s="177" t="s">
        <v>1043</v>
      </c>
      <c r="F549" s="178">
        <v>960</v>
      </c>
    </row>
    <row r="550" spans="1:6" ht="25.5">
      <c r="A550" s="171">
        <f t="shared" si="8"/>
        <v>534</v>
      </c>
      <c r="B550" s="172" t="s">
        <v>740</v>
      </c>
      <c r="C550" s="177" t="s">
        <v>741</v>
      </c>
      <c r="D550" s="177"/>
      <c r="E550" s="177"/>
      <c r="F550" s="178">
        <v>1550</v>
      </c>
    </row>
    <row r="551" spans="1:6" ht="25.5">
      <c r="A551" s="171">
        <f t="shared" si="8"/>
        <v>535</v>
      </c>
      <c r="B551" s="172" t="s">
        <v>359</v>
      </c>
      <c r="C551" s="177" t="s">
        <v>741</v>
      </c>
      <c r="D551" s="177" t="s">
        <v>360</v>
      </c>
      <c r="E551" s="177"/>
      <c r="F551" s="178">
        <v>1550</v>
      </c>
    </row>
    <row r="552" spans="1:6" ht="25.5">
      <c r="A552" s="171">
        <f t="shared" si="8"/>
        <v>536</v>
      </c>
      <c r="B552" s="172" t="s">
        <v>405</v>
      </c>
      <c r="C552" s="177" t="s">
        <v>741</v>
      </c>
      <c r="D552" s="177" t="s">
        <v>406</v>
      </c>
      <c r="E552" s="177"/>
      <c r="F552" s="178">
        <v>1550</v>
      </c>
    </row>
    <row r="553" spans="1:6" ht="51">
      <c r="A553" s="171">
        <f t="shared" si="8"/>
        <v>537</v>
      </c>
      <c r="B553" s="172" t="s">
        <v>407</v>
      </c>
      <c r="C553" s="177" t="s">
        <v>741</v>
      </c>
      <c r="D553" s="177" t="s">
        <v>408</v>
      </c>
      <c r="E553" s="177"/>
      <c r="F553" s="178">
        <v>1550</v>
      </c>
    </row>
    <row r="554" spans="1:6" ht="25.5">
      <c r="A554" s="171">
        <f t="shared" si="8"/>
        <v>538</v>
      </c>
      <c r="B554" s="172" t="s">
        <v>935</v>
      </c>
      <c r="C554" s="177" t="s">
        <v>741</v>
      </c>
      <c r="D554" s="177" t="s">
        <v>408</v>
      </c>
      <c r="E554" s="177" t="s">
        <v>936</v>
      </c>
      <c r="F554" s="178">
        <v>1550</v>
      </c>
    </row>
    <row r="555" spans="1:6" ht="38.25">
      <c r="A555" s="171">
        <f t="shared" si="8"/>
        <v>539</v>
      </c>
      <c r="B555" s="172" t="s">
        <v>160</v>
      </c>
      <c r="C555" s="177" t="s">
        <v>741</v>
      </c>
      <c r="D555" s="177" t="s">
        <v>408</v>
      </c>
      <c r="E555" s="177" t="s">
        <v>937</v>
      </c>
      <c r="F555" s="178">
        <v>1550</v>
      </c>
    </row>
    <row r="556" spans="1:6" ht="12.75">
      <c r="A556" s="171">
        <f t="shared" si="8"/>
        <v>540</v>
      </c>
      <c r="B556" s="172" t="s">
        <v>409</v>
      </c>
      <c r="C556" s="177" t="s">
        <v>750</v>
      </c>
      <c r="D556" s="177"/>
      <c r="E556" s="177"/>
      <c r="F556" s="178">
        <v>135153.8</v>
      </c>
    </row>
    <row r="557" spans="1:6" ht="12.75">
      <c r="A557" s="171">
        <f t="shared" si="8"/>
        <v>541</v>
      </c>
      <c r="B557" s="172" t="s">
        <v>751</v>
      </c>
      <c r="C557" s="177" t="s">
        <v>752</v>
      </c>
      <c r="D557" s="177"/>
      <c r="E557" s="177"/>
      <c r="F557" s="178">
        <v>763.9</v>
      </c>
    </row>
    <row r="558" spans="1:6" ht="25.5">
      <c r="A558" s="171">
        <f t="shared" si="8"/>
        <v>542</v>
      </c>
      <c r="B558" s="172" t="s">
        <v>523</v>
      </c>
      <c r="C558" s="177" t="s">
        <v>752</v>
      </c>
      <c r="D558" s="177" t="s">
        <v>524</v>
      </c>
      <c r="E558" s="177"/>
      <c r="F558" s="178">
        <v>763.9</v>
      </c>
    </row>
    <row r="559" spans="1:6" ht="38.25">
      <c r="A559" s="171">
        <f t="shared" si="8"/>
        <v>543</v>
      </c>
      <c r="B559" s="172" t="s">
        <v>525</v>
      </c>
      <c r="C559" s="177" t="s">
        <v>752</v>
      </c>
      <c r="D559" s="177" t="s">
        <v>526</v>
      </c>
      <c r="E559" s="177"/>
      <c r="F559" s="178">
        <v>763.9</v>
      </c>
    </row>
    <row r="560" spans="1:6" ht="89.25">
      <c r="A560" s="171">
        <f t="shared" si="8"/>
        <v>544</v>
      </c>
      <c r="B560" s="172" t="s">
        <v>527</v>
      </c>
      <c r="C560" s="177" t="s">
        <v>752</v>
      </c>
      <c r="D560" s="177" t="s">
        <v>528</v>
      </c>
      <c r="E560" s="177"/>
      <c r="F560" s="178">
        <v>763.9</v>
      </c>
    </row>
    <row r="561" spans="1:6" ht="25.5">
      <c r="A561" s="171">
        <f t="shared" si="8"/>
        <v>545</v>
      </c>
      <c r="B561" s="172" t="s">
        <v>355</v>
      </c>
      <c r="C561" s="177" t="s">
        <v>752</v>
      </c>
      <c r="D561" s="177" t="s">
        <v>528</v>
      </c>
      <c r="E561" s="177" t="s">
        <v>356</v>
      </c>
      <c r="F561" s="178">
        <v>763.9</v>
      </c>
    </row>
    <row r="562" spans="1:6" ht="25.5">
      <c r="A562" s="171">
        <f t="shared" si="8"/>
        <v>546</v>
      </c>
      <c r="B562" s="172" t="s">
        <v>529</v>
      </c>
      <c r="C562" s="177" t="s">
        <v>752</v>
      </c>
      <c r="D562" s="177" t="s">
        <v>528</v>
      </c>
      <c r="E562" s="177" t="s">
        <v>530</v>
      </c>
      <c r="F562" s="178">
        <v>763.9</v>
      </c>
    </row>
    <row r="563" spans="1:6" ht="12.75">
      <c r="A563" s="171">
        <f t="shared" si="8"/>
        <v>547</v>
      </c>
      <c r="B563" s="172" t="s">
        <v>753</v>
      </c>
      <c r="C563" s="177" t="s">
        <v>754</v>
      </c>
      <c r="D563" s="177"/>
      <c r="E563" s="177"/>
      <c r="F563" s="178">
        <v>5400.2</v>
      </c>
    </row>
    <row r="564" spans="1:6" ht="25.5">
      <c r="A564" s="171">
        <f t="shared" si="8"/>
        <v>548</v>
      </c>
      <c r="B564" s="172" t="s">
        <v>523</v>
      </c>
      <c r="C564" s="177" t="s">
        <v>754</v>
      </c>
      <c r="D564" s="177" t="s">
        <v>524</v>
      </c>
      <c r="E564" s="177"/>
      <c r="F564" s="178">
        <v>5400.2</v>
      </c>
    </row>
    <row r="565" spans="1:6" ht="25.5">
      <c r="A565" s="171">
        <f t="shared" si="8"/>
        <v>549</v>
      </c>
      <c r="B565" s="172" t="s">
        <v>531</v>
      </c>
      <c r="C565" s="177" t="s">
        <v>754</v>
      </c>
      <c r="D565" s="177" t="s">
        <v>532</v>
      </c>
      <c r="E565" s="177"/>
      <c r="F565" s="178">
        <v>5400.2</v>
      </c>
    </row>
    <row r="566" spans="1:6" ht="114.75">
      <c r="A566" s="171">
        <f t="shared" si="8"/>
        <v>550</v>
      </c>
      <c r="B566" s="173" t="s">
        <v>533</v>
      </c>
      <c r="C566" s="177" t="s">
        <v>754</v>
      </c>
      <c r="D566" s="177" t="s">
        <v>534</v>
      </c>
      <c r="E566" s="177"/>
      <c r="F566" s="178">
        <v>5400.2</v>
      </c>
    </row>
    <row r="567" spans="1:6" ht="38.25">
      <c r="A567" s="171">
        <f t="shared" si="8"/>
        <v>551</v>
      </c>
      <c r="B567" s="172" t="s">
        <v>931</v>
      </c>
      <c r="C567" s="177" t="s">
        <v>754</v>
      </c>
      <c r="D567" s="177" t="s">
        <v>534</v>
      </c>
      <c r="E567" s="177" t="s">
        <v>658</v>
      </c>
      <c r="F567" s="178">
        <v>5400.2</v>
      </c>
    </row>
    <row r="568" spans="1:6" ht="12.75">
      <c r="A568" s="171">
        <f t="shared" si="8"/>
        <v>552</v>
      </c>
      <c r="B568" s="172" t="s">
        <v>659</v>
      </c>
      <c r="C568" s="177" t="s">
        <v>754</v>
      </c>
      <c r="D568" s="177" t="s">
        <v>534</v>
      </c>
      <c r="E568" s="177" t="s">
        <v>660</v>
      </c>
      <c r="F568" s="178">
        <v>5400.2</v>
      </c>
    </row>
    <row r="569" spans="1:6" ht="12.75">
      <c r="A569" s="171">
        <f t="shared" si="8"/>
        <v>553</v>
      </c>
      <c r="B569" s="172" t="s">
        <v>755</v>
      </c>
      <c r="C569" s="177" t="s">
        <v>756</v>
      </c>
      <c r="D569" s="177"/>
      <c r="E569" s="177"/>
      <c r="F569" s="178">
        <v>121443.6</v>
      </c>
    </row>
    <row r="570" spans="1:6" ht="25.5">
      <c r="A570" s="171">
        <f t="shared" si="8"/>
        <v>554</v>
      </c>
      <c r="B570" s="172" t="s">
        <v>440</v>
      </c>
      <c r="C570" s="177" t="s">
        <v>756</v>
      </c>
      <c r="D570" s="177" t="s">
        <v>441</v>
      </c>
      <c r="E570" s="177"/>
      <c r="F570" s="178">
        <v>23101.1</v>
      </c>
    </row>
    <row r="571" spans="1:6" ht="25.5">
      <c r="A571" s="171">
        <f t="shared" si="8"/>
        <v>555</v>
      </c>
      <c r="B571" s="172" t="s">
        <v>442</v>
      </c>
      <c r="C571" s="177" t="s">
        <v>756</v>
      </c>
      <c r="D571" s="177" t="s">
        <v>443</v>
      </c>
      <c r="E571" s="177"/>
      <c r="F571" s="178">
        <v>23101.1</v>
      </c>
    </row>
    <row r="572" spans="1:6" ht="165.75">
      <c r="A572" s="171">
        <f t="shared" si="8"/>
        <v>556</v>
      </c>
      <c r="B572" s="173" t="s">
        <v>485</v>
      </c>
      <c r="C572" s="177" t="s">
        <v>756</v>
      </c>
      <c r="D572" s="177" t="s">
        <v>486</v>
      </c>
      <c r="E572" s="177"/>
      <c r="F572" s="178">
        <v>46.2</v>
      </c>
    </row>
    <row r="573" spans="1:6" ht="25.5">
      <c r="A573" s="171">
        <f t="shared" si="8"/>
        <v>557</v>
      </c>
      <c r="B573" s="172" t="s">
        <v>935</v>
      </c>
      <c r="C573" s="177" t="s">
        <v>756</v>
      </c>
      <c r="D573" s="177" t="s">
        <v>486</v>
      </c>
      <c r="E573" s="177" t="s">
        <v>936</v>
      </c>
      <c r="F573" s="178">
        <v>13.5</v>
      </c>
    </row>
    <row r="574" spans="1:6" ht="38.25">
      <c r="A574" s="171">
        <f t="shared" si="8"/>
        <v>558</v>
      </c>
      <c r="B574" s="172" t="s">
        <v>160</v>
      </c>
      <c r="C574" s="177" t="s">
        <v>756</v>
      </c>
      <c r="D574" s="177" t="s">
        <v>486</v>
      </c>
      <c r="E574" s="177" t="s">
        <v>937</v>
      </c>
      <c r="F574" s="178">
        <v>13.5</v>
      </c>
    </row>
    <row r="575" spans="1:6" ht="38.25">
      <c r="A575" s="171">
        <f t="shared" si="8"/>
        <v>559</v>
      </c>
      <c r="B575" s="172" t="s">
        <v>931</v>
      </c>
      <c r="C575" s="177" t="s">
        <v>756</v>
      </c>
      <c r="D575" s="177" t="s">
        <v>486</v>
      </c>
      <c r="E575" s="177" t="s">
        <v>658</v>
      </c>
      <c r="F575" s="178">
        <v>32.7</v>
      </c>
    </row>
    <row r="576" spans="1:6" ht="12.75">
      <c r="A576" s="171">
        <f t="shared" si="8"/>
        <v>560</v>
      </c>
      <c r="B576" s="172" t="s">
        <v>659</v>
      </c>
      <c r="C576" s="177" t="s">
        <v>756</v>
      </c>
      <c r="D576" s="177" t="s">
        <v>486</v>
      </c>
      <c r="E576" s="177" t="s">
        <v>660</v>
      </c>
      <c r="F576" s="178">
        <v>32.7</v>
      </c>
    </row>
    <row r="577" spans="1:6" ht="102">
      <c r="A577" s="171">
        <f t="shared" si="8"/>
        <v>561</v>
      </c>
      <c r="B577" s="173" t="s">
        <v>487</v>
      </c>
      <c r="C577" s="177" t="s">
        <v>756</v>
      </c>
      <c r="D577" s="177" t="s">
        <v>488</v>
      </c>
      <c r="E577" s="177"/>
      <c r="F577" s="178">
        <v>23054.9</v>
      </c>
    </row>
    <row r="578" spans="1:6" ht="25.5">
      <c r="A578" s="171">
        <f t="shared" si="8"/>
        <v>562</v>
      </c>
      <c r="B578" s="172" t="s">
        <v>935</v>
      </c>
      <c r="C578" s="177" t="s">
        <v>756</v>
      </c>
      <c r="D578" s="177" t="s">
        <v>488</v>
      </c>
      <c r="E578" s="177" t="s">
        <v>936</v>
      </c>
      <c r="F578" s="178">
        <v>938.7</v>
      </c>
    </row>
    <row r="579" spans="1:6" ht="38.25">
      <c r="A579" s="171">
        <f t="shared" si="8"/>
        <v>563</v>
      </c>
      <c r="B579" s="172" t="s">
        <v>160</v>
      </c>
      <c r="C579" s="177" t="s">
        <v>756</v>
      </c>
      <c r="D579" s="177" t="s">
        <v>488</v>
      </c>
      <c r="E579" s="177" t="s">
        <v>937</v>
      </c>
      <c r="F579" s="178">
        <v>938.7</v>
      </c>
    </row>
    <row r="580" spans="1:6" ht="38.25">
      <c r="A580" s="171">
        <f t="shared" si="8"/>
        <v>564</v>
      </c>
      <c r="B580" s="172" t="s">
        <v>931</v>
      </c>
      <c r="C580" s="177" t="s">
        <v>756</v>
      </c>
      <c r="D580" s="177" t="s">
        <v>488</v>
      </c>
      <c r="E580" s="177" t="s">
        <v>658</v>
      </c>
      <c r="F580" s="178">
        <v>22116.2</v>
      </c>
    </row>
    <row r="581" spans="1:6" ht="12.75">
      <c r="A581" s="171">
        <f t="shared" si="8"/>
        <v>565</v>
      </c>
      <c r="B581" s="172" t="s">
        <v>659</v>
      </c>
      <c r="C581" s="177" t="s">
        <v>756</v>
      </c>
      <c r="D581" s="177" t="s">
        <v>488</v>
      </c>
      <c r="E581" s="177" t="s">
        <v>660</v>
      </c>
      <c r="F581" s="178">
        <v>22116.2</v>
      </c>
    </row>
    <row r="582" spans="1:6" ht="25.5">
      <c r="A582" s="171">
        <f t="shared" si="8"/>
        <v>566</v>
      </c>
      <c r="B582" s="172" t="s">
        <v>523</v>
      </c>
      <c r="C582" s="177" t="s">
        <v>756</v>
      </c>
      <c r="D582" s="177" t="s">
        <v>524</v>
      </c>
      <c r="E582" s="177"/>
      <c r="F582" s="178">
        <v>96115.3</v>
      </c>
    </row>
    <row r="583" spans="1:6" ht="38.25">
      <c r="A583" s="171">
        <f t="shared" si="8"/>
        <v>567</v>
      </c>
      <c r="B583" s="172" t="s">
        <v>525</v>
      </c>
      <c r="C583" s="177" t="s">
        <v>756</v>
      </c>
      <c r="D583" s="177" t="s">
        <v>526</v>
      </c>
      <c r="E583" s="177"/>
      <c r="F583" s="178">
        <v>12063.9</v>
      </c>
    </row>
    <row r="584" spans="1:6" ht="178.5">
      <c r="A584" s="171">
        <f t="shared" si="8"/>
        <v>568</v>
      </c>
      <c r="B584" s="173" t="s">
        <v>535</v>
      </c>
      <c r="C584" s="177" t="s">
        <v>756</v>
      </c>
      <c r="D584" s="177" t="s">
        <v>536</v>
      </c>
      <c r="E584" s="177"/>
      <c r="F584" s="178">
        <v>897.6</v>
      </c>
    </row>
    <row r="585" spans="1:6" ht="25.5">
      <c r="A585" s="171">
        <f t="shared" si="8"/>
        <v>569</v>
      </c>
      <c r="B585" s="172" t="s">
        <v>935</v>
      </c>
      <c r="C585" s="177" t="s">
        <v>756</v>
      </c>
      <c r="D585" s="177" t="s">
        <v>536</v>
      </c>
      <c r="E585" s="177" t="s">
        <v>936</v>
      </c>
      <c r="F585" s="178">
        <v>14.5</v>
      </c>
    </row>
    <row r="586" spans="1:6" ht="38.25">
      <c r="A586" s="171">
        <f t="shared" si="8"/>
        <v>570</v>
      </c>
      <c r="B586" s="172" t="s">
        <v>160</v>
      </c>
      <c r="C586" s="177" t="s">
        <v>756</v>
      </c>
      <c r="D586" s="177" t="s">
        <v>536</v>
      </c>
      <c r="E586" s="177" t="s">
        <v>937</v>
      </c>
      <c r="F586" s="178">
        <v>14.5</v>
      </c>
    </row>
    <row r="587" spans="1:6" ht="25.5">
      <c r="A587" s="171">
        <f t="shared" si="8"/>
        <v>571</v>
      </c>
      <c r="B587" s="172" t="s">
        <v>355</v>
      </c>
      <c r="C587" s="177" t="s">
        <v>756</v>
      </c>
      <c r="D587" s="177" t="s">
        <v>536</v>
      </c>
      <c r="E587" s="177" t="s">
        <v>356</v>
      </c>
      <c r="F587" s="178">
        <v>883.1</v>
      </c>
    </row>
    <row r="588" spans="1:6" ht="25.5">
      <c r="A588" s="171">
        <f t="shared" si="8"/>
        <v>572</v>
      </c>
      <c r="B588" s="172" t="s">
        <v>357</v>
      </c>
      <c r="C588" s="177" t="s">
        <v>756</v>
      </c>
      <c r="D588" s="177" t="s">
        <v>536</v>
      </c>
      <c r="E588" s="177" t="s">
        <v>358</v>
      </c>
      <c r="F588" s="178">
        <v>883.1</v>
      </c>
    </row>
    <row r="589" spans="1:6" ht="127.5">
      <c r="A589" s="171">
        <f t="shared" si="8"/>
        <v>573</v>
      </c>
      <c r="B589" s="173" t="s">
        <v>537</v>
      </c>
      <c r="C589" s="177" t="s">
        <v>756</v>
      </c>
      <c r="D589" s="177" t="s">
        <v>538</v>
      </c>
      <c r="E589" s="177"/>
      <c r="F589" s="178">
        <v>4350.7</v>
      </c>
    </row>
    <row r="590" spans="1:6" ht="25.5">
      <c r="A590" s="171">
        <f t="shared" si="8"/>
        <v>574</v>
      </c>
      <c r="B590" s="172" t="s">
        <v>935</v>
      </c>
      <c r="C590" s="177" t="s">
        <v>756</v>
      </c>
      <c r="D590" s="177" t="s">
        <v>538</v>
      </c>
      <c r="E590" s="177" t="s">
        <v>936</v>
      </c>
      <c r="F590" s="178">
        <v>70.2</v>
      </c>
    </row>
    <row r="591" spans="1:6" ht="38.25">
      <c r="A591" s="171">
        <f t="shared" si="8"/>
        <v>575</v>
      </c>
      <c r="B591" s="172" t="s">
        <v>160</v>
      </c>
      <c r="C591" s="177" t="s">
        <v>756</v>
      </c>
      <c r="D591" s="177" t="s">
        <v>538</v>
      </c>
      <c r="E591" s="177" t="s">
        <v>937</v>
      </c>
      <c r="F591" s="178">
        <v>70.2</v>
      </c>
    </row>
    <row r="592" spans="1:6" ht="25.5">
      <c r="A592" s="171">
        <f t="shared" si="8"/>
        <v>576</v>
      </c>
      <c r="B592" s="172" t="s">
        <v>355</v>
      </c>
      <c r="C592" s="177" t="s">
        <v>756</v>
      </c>
      <c r="D592" s="177" t="s">
        <v>538</v>
      </c>
      <c r="E592" s="177" t="s">
        <v>356</v>
      </c>
      <c r="F592" s="178">
        <v>4280.5</v>
      </c>
    </row>
    <row r="593" spans="1:6" ht="25.5">
      <c r="A593" s="171">
        <f t="shared" si="8"/>
        <v>577</v>
      </c>
      <c r="B593" s="172" t="s">
        <v>357</v>
      </c>
      <c r="C593" s="177" t="s">
        <v>756</v>
      </c>
      <c r="D593" s="177" t="s">
        <v>538</v>
      </c>
      <c r="E593" s="177" t="s">
        <v>358</v>
      </c>
      <c r="F593" s="178">
        <v>4280.5</v>
      </c>
    </row>
    <row r="594" spans="1:6" ht="165.75">
      <c r="A594" s="171">
        <f t="shared" si="8"/>
        <v>578</v>
      </c>
      <c r="B594" s="173" t="s">
        <v>539</v>
      </c>
      <c r="C594" s="177" t="s">
        <v>756</v>
      </c>
      <c r="D594" s="177" t="s">
        <v>540</v>
      </c>
      <c r="E594" s="177"/>
      <c r="F594" s="178">
        <v>5637.3</v>
      </c>
    </row>
    <row r="595" spans="1:6" ht="25.5">
      <c r="A595" s="171">
        <f aca="true" t="shared" si="9" ref="A595:A658">A594+1</f>
        <v>579</v>
      </c>
      <c r="B595" s="172" t="s">
        <v>935</v>
      </c>
      <c r="C595" s="177" t="s">
        <v>756</v>
      </c>
      <c r="D595" s="177" t="s">
        <v>540</v>
      </c>
      <c r="E595" s="177" t="s">
        <v>936</v>
      </c>
      <c r="F595" s="178">
        <v>92.5</v>
      </c>
    </row>
    <row r="596" spans="1:6" ht="38.25">
      <c r="A596" s="171">
        <f t="shared" si="9"/>
        <v>580</v>
      </c>
      <c r="B596" s="172" t="s">
        <v>160</v>
      </c>
      <c r="C596" s="177" t="s">
        <v>756</v>
      </c>
      <c r="D596" s="177" t="s">
        <v>540</v>
      </c>
      <c r="E596" s="177" t="s">
        <v>937</v>
      </c>
      <c r="F596" s="178">
        <v>92.5</v>
      </c>
    </row>
    <row r="597" spans="1:6" ht="38.25">
      <c r="A597" s="171">
        <f t="shared" si="9"/>
        <v>581</v>
      </c>
      <c r="B597" s="174" t="s">
        <v>255</v>
      </c>
      <c r="C597" s="179" t="s">
        <v>756</v>
      </c>
      <c r="D597" s="179" t="s">
        <v>540</v>
      </c>
      <c r="E597" s="179" t="s">
        <v>178</v>
      </c>
      <c r="F597" s="180">
        <v>92.5</v>
      </c>
    </row>
    <row r="598" spans="1:6" ht="25.5">
      <c r="A598" s="171">
        <f t="shared" si="9"/>
        <v>582</v>
      </c>
      <c r="B598" s="172" t="s">
        <v>355</v>
      </c>
      <c r="C598" s="177" t="s">
        <v>756</v>
      </c>
      <c r="D598" s="177" t="s">
        <v>540</v>
      </c>
      <c r="E598" s="177" t="s">
        <v>356</v>
      </c>
      <c r="F598" s="178">
        <v>5544.8</v>
      </c>
    </row>
    <row r="599" spans="1:6" ht="25.5">
      <c r="A599" s="171">
        <f t="shared" si="9"/>
        <v>583</v>
      </c>
      <c r="B599" s="172" t="s">
        <v>357</v>
      </c>
      <c r="C599" s="177" t="s">
        <v>756</v>
      </c>
      <c r="D599" s="177" t="s">
        <v>540</v>
      </c>
      <c r="E599" s="177" t="s">
        <v>358</v>
      </c>
      <c r="F599" s="178">
        <v>5544.8</v>
      </c>
    </row>
    <row r="600" spans="1:6" ht="140.25">
      <c r="A600" s="171">
        <f t="shared" si="9"/>
        <v>584</v>
      </c>
      <c r="B600" s="173" t="s">
        <v>541</v>
      </c>
      <c r="C600" s="177" t="s">
        <v>756</v>
      </c>
      <c r="D600" s="177" t="s">
        <v>542</v>
      </c>
      <c r="E600" s="177"/>
      <c r="F600" s="178">
        <v>431.7</v>
      </c>
    </row>
    <row r="601" spans="1:6" ht="25.5">
      <c r="A601" s="171">
        <f t="shared" si="9"/>
        <v>585</v>
      </c>
      <c r="B601" s="172" t="s">
        <v>935</v>
      </c>
      <c r="C601" s="177" t="s">
        <v>756</v>
      </c>
      <c r="D601" s="177" t="s">
        <v>542</v>
      </c>
      <c r="E601" s="177" t="s">
        <v>936</v>
      </c>
      <c r="F601" s="178">
        <v>7.7</v>
      </c>
    </row>
    <row r="602" spans="1:6" ht="38.25">
      <c r="A602" s="171">
        <f t="shared" si="9"/>
        <v>586</v>
      </c>
      <c r="B602" s="172" t="s">
        <v>160</v>
      </c>
      <c r="C602" s="177" t="s">
        <v>756</v>
      </c>
      <c r="D602" s="177" t="s">
        <v>542</v>
      </c>
      <c r="E602" s="177" t="s">
        <v>937</v>
      </c>
      <c r="F602" s="178">
        <v>7.7</v>
      </c>
    </row>
    <row r="603" spans="1:6" ht="25.5">
      <c r="A603" s="171">
        <f t="shared" si="9"/>
        <v>587</v>
      </c>
      <c r="B603" s="172" t="s">
        <v>355</v>
      </c>
      <c r="C603" s="177" t="s">
        <v>756</v>
      </c>
      <c r="D603" s="177" t="s">
        <v>542</v>
      </c>
      <c r="E603" s="177" t="s">
        <v>356</v>
      </c>
      <c r="F603" s="178">
        <v>424</v>
      </c>
    </row>
    <row r="604" spans="1:6" ht="25.5">
      <c r="A604" s="171">
        <f t="shared" si="9"/>
        <v>588</v>
      </c>
      <c r="B604" s="172" t="s">
        <v>357</v>
      </c>
      <c r="C604" s="177" t="s">
        <v>756</v>
      </c>
      <c r="D604" s="177" t="s">
        <v>542</v>
      </c>
      <c r="E604" s="177" t="s">
        <v>358</v>
      </c>
      <c r="F604" s="178">
        <v>424</v>
      </c>
    </row>
    <row r="605" spans="1:6" ht="165.75">
      <c r="A605" s="171">
        <f t="shared" si="9"/>
        <v>589</v>
      </c>
      <c r="B605" s="173" t="s">
        <v>543</v>
      </c>
      <c r="C605" s="177" t="s">
        <v>756</v>
      </c>
      <c r="D605" s="177" t="s">
        <v>544</v>
      </c>
      <c r="E605" s="177"/>
      <c r="F605" s="178">
        <v>3.4</v>
      </c>
    </row>
    <row r="606" spans="1:6" ht="25.5">
      <c r="A606" s="171">
        <f t="shared" si="9"/>
        <v>590</v>
      </c>
      <c r="B606" s="172" t="s">
        <v>355</v>
      </c>
      <c r="C606" s="177" t="s">
        <v>756</v>
      </c>
      <c r="D606" s="177" t="s">
        <v>544</v>
      </c>
      <c r="E606" s="177" t="s">
        <v>356</v>
      </c>
      <c r="F606" s="178">
        <v>3.4</v>
      </c>
    </row>
    <row r="607" spans="1:6" ht="25.5">
      <c r="A607" s="171">
        <f t="shared" si="9"/>
        <v>591</v>
      </c>
      <c r="B607" s="172" t="s">
        <v>357</v>
      </c>
      <c r="C607" s="177" t="s">
        <v>756</v>
      </c>
      <c r="D607" s="177" t="s">
        <v>544</v>
      </c>
      <c r="E607" s="177" t="s">
        <v>358</v>
      </c>
      <c r="F607" s="178">
        <v>3.4</v>
      </c>
    </row>
    <row r="608" spans="1:6" ht="165.75">
      <c r="A608" s="171">
        <f t="shared" si="9"/>
        <v>592</v>
      </c>
      <c r="B608" s="173" t="s">
        <v>899</v>
      </c>
      <c r="C608" s="177" t="s">
        <v>756</v>
      </c>
      <c r="D608" s="177" t="s">
        <v>900</v>
      </c>
      <c r="E608" s="177"/>
      <c r="F608" s="178">
        <v>20.3</v>
      </c>
    </row>
    <row r="609" spans="1:6" ht="25.5">
      <c r="A609" s="171">
        <f t="shared" si="9"/>
        <v>593</v>
      </c>
      <c r="B609" s="172" t="s">
        <v>355</v>
      </c>
      <c r="C609" s="177" t="s">
        <v>756</v>
      </c>
      <c r="D609" s="177" t="s">
        <v>900</v>
      </c>
      <c r="E609" s="177" t="s">
        <v>356</v>
      </c>
      <c r="F609" s="178">
        <v>20.3</v>
      </c>
    </row>
    <row r="610" spans="1:6" ht="25.5">
      <c r="A610" s="171">
        <f t="shared" si="9"/>
        <v>594</v>
      </c>
      <c r="B610" s="172" t="s">
        <v>357</v>
      </c>
      <c r="C610" s="177" t="s">
        <v>756</v>
      </c>
      <c r="D610" s="177" t="s">
        <v>900</v>
      </c>
      <c r="E610" s="177" t="s">
        <v>358</v>
      </c>
      <c r="F610" s="178">
        <v>20.3</v>
      </c>
    </row>
    <row r="611" spans="1:6" ht="140.25">
      <c r="A611" s="171">
        <f t="shared" si="9"/>
        <v>595</v>
      </c>
      <c r="B611" s="173" t="s">
        <v>901</v>
      </c>
      <c r="C611" s="177" t="s">
        <v>756</v>
      </c>
      <c r="D611" s="177" t="s">
        <v>902</v>
      </c>
      <c r="E611" s="177"/>
      <c r="F611" s="178">
        <v>411.8</v>
      </c>
    </row>
    <row r="612" spans="1:6" ht="25.5">
      <c r="A612" s="171">
        <f t="shared" si="9"/>
        <v>596</v>
      </c>
      <c r="B612" s="172" t="s">
        <v>935</v>
      </c>
      <c r="C612" s="177" t="s">
        <v>756</v>
      </c>
      <c r="D612" s="177" t="s">
        <v>902</v>
      </c>
      <c r="E612" s="177" t="s">
        <v>936</v>
      </c>
      <c r="F612" s="178">
        <v>7.2</v>
      </c>
    </row>
    <row r="613" spans="1:6" ht="38.25">
      <c r="A613" s="171">
        <f t="shared" si="9"/>
        <v>597</v>
      </c>
      <c r="B613" s="172" t="s">
        <v>160</v>
      </c>
      <c r="C613" s="177" t="s">
        <v>756</v>
      </c>
      <c r="D613" s="177" t="s">
        <v>902</v>
      </c>
      <c r="E613" s="177" t="s">
        <v>937</v>
      </c>
      <c r="F613" s="178">
        <v>7.2</v>
      </c>
    </row>
    <row r="614" spans="1:6" ht="25.5">
      <c r="A614" s="171">
        <f t="shared" si="9"/>
        <v>598</v>
      </c>
      <c r="B614" s="172" t="s">
        <v>355</v>
      </c>
      <c r="C614" s="177" t="s">
        <v>756</v>
      </c>
      <c r="D614" s="177" t="s">
        <v>902</v>
      </c>
      <c r="E614" s="177" t="s">
        <v>356</v>
      </c>
      <c r="F614" s="178">
        <v>404.6</v>
      </c>
    </row>
    <row r="615" spans="1:6" ht="25.5">
      <c r="A615" s="171">
        <f t="shared" si="9"/>
        <v>599</v>
      </c>
      <c r="B615" s="172" t="s">
        <v>357</v>
      </c>
      <c r="C615" s="177" t="s">
        <v>756</v>
      </c>
      <c r="D615" s="177" t="s">
        <v>902</v>
      </c>
      <c r="E615" s="177" t="s">
        <v>358</v>
      </c>
      <c r="F615" s="178">
        <v>404.6</v>
      </c>
    </row>
    <row r="616" spans="1:6" ht="318.75">
      <c r="A616" s="171">
        <f t="shared" si="9"/>
        <v>600</v>
      </c>
      <c r="B616" s="173" t="s">
        <v>903</v>
      </c>
      <c r="C616" s="177" t="s">
        <v>756</v>
      </c>
      <c r="D616" s="177" t="s">
        <v>904</v>
      </c>
      <c r="E616" s="177"/>
      <c r="F616" s="178">
        <v>203.9</v>
      </c>
    </row>
    <row r="617" spans="1:6" ht="25.5">
      <c r="A617" s="171">
        <f t="shared" si="9"/>
        <v>601</v>
      </c>
      <c r="B617" s="172" t="s">
        <v>935</v>
      </c>
      <c r="C617" s="177" t="s">
        <v>756</v>
      </c>
      <c r="D617" s="177" t="s">
        <v>904</v>
      </c>
      <c r="E617" s="177" t="s">
        <v>936</v>
      </c>
      <c r="F617" s="178">
        <v>3.6</v>
      </c>
    </row>
    <row r="618" spans="1:6" ht="38.25">
      <c r="A618" s="171">
        <f t="shared" si="9"/>
        <v>602</v>
      </c>
      <c r="B618" s="172" t="s">
        <v>160</v>
      </c>
      <c r="C618" s="177" t="s">
        <v>756</v>
      </c>
      <c r="D618" s="177" t="s">
        <v>904</v>
      </c>
      <c r="E618" s="177" t="s">
        <v>937</v>
      </c>
      <c r="F618" s="178">
        <v>3.6</v>
      </c>
    </row>
    <row r="619" spans="1:6" ht="25.5">
      <c r="A619" s="171">
        <f t="shared" si="9"/>
        <v>603</v>
      </c>
      <c r="B619" s="172" t="s">
        <v>355</v>
      </c>
      <c r="C619" s="177" t="s">
        <v>756</v>
      </c>
      <c r="D619" s="177" t="s">
        <v>904</v>
      </c>
      <c r="E619" s="177" t="s">
        <v>356</v>
      </c>
      <c r="F619" s="178">
        <v>200.3</v>
      </c>
    </row>
    <row r="620" spans="1:6" ht="25.5">
      <c r="A620" s="171">
        <f t="shared" si="9"/>
        <v>604</v>
      </c>
      <c r="B620" s="172" t="s">
        <v>357</v>
      </c>
      <c r="C620" s="177" t="s">
        <v>756</v>
      </c>
      <c r="D620" s="177" t="s">
        <v>904</v>
      </c>
      <c r="E620" s="177" t="s">
        <v>358</v>
      </c>
      <c r="F620" s="178">
        <v>200.3</v>
      </c>
    </row>
    <row r="621" spans="1:6" ht="38.25">
      <c r="A621" s="171">
        <f t="shared" si="9"/>
        <v>605</v>
      </c>
      <c r="B621" s="174" t="s">
        <v>258</v>
      </c>
      <c r="C621" s="179" t="s">
        <v>756</v>
      </c>
      <c r="D621" s="179" t="s">
        <v>904</v>
      </c>
      <c r="E621" s="179" t="s">
        <v>179</v>
      </c>
      <c r="F621" s="180">
        <v>200.3</v>
      </c>
    </row>
    <row r="622" spans="1:6" ht="102">
      <c r="A622" s="171">
        <f t="shared" si="9"/>
        <v>606</v>
      </c>
      <c r="B622" s="173" t="s">
        <v>905</v>
      </c>
      <c r="C622" s="177" t="s">
        <v>756</v>
      </c>
      <c r="D622" s="177" t="s">
        <v>906</v>
      </c>
      <c r="E622" s="177"/>
      <c r="F622" s="178">
        <v>107.2</v>
      </c>
    </row>
    <row r="623" spans="1:6" ht="25.5">
      <c r="A623" s="171">
        <f t="shared" si="9"/>
        <v>607</v>
      </c>
      <c r="B623" s="172" t="s">
        <v>355</v>
      </c>
      <c r="C623" s="177" t="s">
        <v>756</v>
      </c>
      <c r="D623" s="177" t="s">
        <v>906</v>
      </c>
      <c r="E623" s="177" t="s">
        <v>356</v>
      </c>
      <c r="F623" s="178">
        <v>107.2</v>
      </c>
    </row>
    <row r="624" spans="1:6" ht="25.5">
      <c r="A624" s="171">
        <f t="shared" si="9"/>
        <v>608</v>
      </c>
      <c r="B624" s="172" t="s">
        <v>357</v>
      </c>
      <c r="C624" s="177" t="s">
        <v>756</v>
      </c>
      <c r="D624" s="177" t="s">
        <v>906</v>
      </c>
      <c r="E624" s="177" t="s">
        <v>358</v>
      </c>
      <c r="F624" s="178">
        <v>107.2</v>
      </c>
    </row>
    <row r="625" spans="1:6" ht="25.5">
      <c r="A625" s="171">
        <f t="shared" si="9"/>
        <v>609</v>
      </c>
      <c r="B625" s="172" t="s">
        <v>547</v>
      </c>
      <c r="C625" s="177" t="s">
        <v>756</v>
      </c>
      <c r="D625" s="177" t="s">
        <v>548</v>
      </c>
      <c r="E625" s="177"/>
      <c r="F625" s="178">
        <v>33867.7</v>
      </c>
    </row>
    <row r="626" spans="1:6" ht="102">
      <c r="A626" s="171">
        <f t="shared" si="9"/>
        <v>610</v>
      </c>
      <c r="B626" s="173" t="s">
        <v>549</v>
      </c>
      <c r="C626" s="177" t="s">
        <v>756</v>
      </c>
      <c r="D626" s="177" t="s">
        <v>550</v>
      </c>
      <c r="E626" s="177"/>
      <c r="F626" s="178">
        <v>15718.8</v>
      </c>
    </row>
    <row r="627" spans="1:6" ht="25.5">
      <c r="A627" s="171">
        <f t="shared" si="9"/>
        <v>611</v>
      </c>
      <c r="B627" s="172" t="s">
        <v>935</v>
      </c>
      <c r="C627" s="177" t="s">
        <v>756</v>
      </c>
      <c r="D627" s="177" t="s">
        <v>550</v>
      </c>
      <c r="E627" s="177" t="s">
        <v>936</v>
      </c>
      <c r="F627" s="178">
        <v>210</v>
      </c>
    </row>
    <row r="628" spans="1:6" ht="38.25">
      <c r="A628" s="171">
        <f t="shared" si="9"/>
        <v>612</v>
      </c>
      <c r="B628" s="172" t="s">
        <v>160</v>
      </c>
      <c r="C628" s="177" t="s">
        <v>756</v>
      </c>
      <c r="D628" s="177" t="s">
        <v>550</v>
      </c>
      <c r="E628" s="177" t="s">
        <v>937</v>
      </c>
      <c r="F628" s="178">
        <v>210</v>
      </c>
    </row>
    <row r="629" spans="1:6" ht="25.5">
      <c r="A629" s="171">
        <f t="shared" si="9"/>
        <v>613</v>
      </c>
      <c r="B629" s="172" t="s">
        <v>355</v>
      </c>
      <c r="C629" s="177" t="s">
        <v>756</v>
      </c>
      <c r="D629" s="177" t="s">
        <v>550</v>
      </c>
      <c r="E629" s="177" t="s">
        <v>356</v>
      </c>
      <c r="F629" s="178">
        <v>15508.8</v>
      </c>
    </row>
    <row r="630" spans="1:6" ht="25.5">
      <c r="A630" s="171">
        <f t="shared" si="9"/>
        <v>614</v>
      </c>
      <c r="B630" s="172" t="s">
        <v>357</v>
      </c>
      <c r="C630" s="177" t="s">
        <v>756</v>
      </c>
      <c r="D630" s="177" t="s">
        <v>550</v>
      </c>
      <c r="E630" s="177" t="s">
        <v>358</v>
      </c>
      <c r="F630" s="178">
        <v>15508.8</v>
      </c>
    </row>
    <row r="631" spans="1:6" ht="114.75">
      <c r="A631" s="171">
        <f t="shared" si="9"/>
        <v>615</v>
      </c>
      <c r="B631" s="173" t="s">
        <v>551</v>
      </c>
      <c r="C631" s="177" t="s">
        <v>756</v>
      </c>
      <c r="D631" s="177" t="s">
        <v>552</v>
      </c>
      <c r="E631" s="177"/>
      <c r="F631" s="178">
        <v>1103.9</v>
      </c>
    </row>
    <row r="632" spans="1:6" ht="25.5">
      <c r="A632" s="171">
        <f t="shared" si="9"/>
        <v>616</v>
      </c>
      <c r="B632" s="172" t="s">
        <v>935</v>
      </c>
      <c r="C632" s="177" t="s">
        <v>756</v>
      </c>
      <c r="D632" s="177" t="s">
        <v>552</v>
      </c>
      <c r="E632" s="177" t="s">
        <v>936</v>
      </c>
      <c r="F632" s="178">
        <v>15.7</v>
      </c>
    </row>
    <row r="633" spans="1:6" ht="38.25">
      <c r="A633" s="171">
        <f t="shared" si="9"/>
        <v>617</v>
      </c>
      <c r="B633" s="172" t="s">
        <v>160</v>
      </c>
      <c r="C633" s="177" t="s">
        <v>756</v>
      </c>
      <c r="D633" s="177" t="s">
        <v>552</v>
      </c>
      <c r="E633" s="177" t="s">
        <v>937</v>
      </c>
      <c r="F633" s="178">
        <v>15.7</v>
      </c>
    </row>
    <row r="634" spans="1:6" ht="25.5">
      <c r="A634" s="171">
        <f t="shared" si="9"/>
        <v>618</v>
      </c>
      <c r="B634" s="172" t="s">
        <v>355</v>
      </c>
      <c r="C634" s="177" t="s">
        <v>756</v>
      </c>
      <c r="D634" s="177" t="s">
        <v>552</v>
      </c>
      <c r="E634" s="177" t="s">
        <v>356</v>
      </c>
      <c r="F634" s="178">
        <v>1088.2</v>
      </c>
    </row>
    <row r="635" spans="1:6" ht="25.5">
      <c r="A635" s="171">
        <f t="shared" si="9"/>
        <v>619</v>
      </c>
      <c r="B635" s="172" t="s">
        <v>357</v>
      </c>
      <c r="C635" s="177" t="s">
        <v>756</v>
      </c>
      <c r="D635" s="177" t="s">
        <v>552</v>
      </c>
      <c r="E635" s="177" t="s">
        <v>358</v>
      </c>
      <c r="F635" s="178">
        <v>1088.2</v>
      </c>
    </row>
    <row r="636" spans="1:6" ht="140.25">
      <c r="A636" s="171">
        <f t="shared" si="9"/>
        <v>620</v>
      </c>
      <c r="B636" s="173" t="s">
        <v>911</v>
      </c>
      <c r="C636" s="177" t="s">
        <v>756</v>
      </c>
      <c r="D636" s="177" t="s">
        <v>912</v>
      </c>
      <c r="E636" s="177"/>
      <c r="F636" s="178">
        <v>625</v>
      </c>
    </row>
    <row r="637" spans="1:6" ht="25.5">
      <c r="A637" s="171">
        <f t="shared" si="9"/>
        <v>621</v>
      </c>
      <c r="B637" s="172" t="s">
        <v>935</v>
      </c>
      <c r="C637" s="177" t="s">
        <v>756</v>
      </c>
      <c r="D637" s="177" t="s">
        <v>912</v>
      </c>
      <c r="E637" s="177" t="s">
        <v>936</v>
      </c>
      <c r="F637" s="178">
        <v>9.7</v>
      </c>
    </row>
    <row r="638" spans="1:6" ht="38.25">
      <c r="A638" s="171">
        <f t="shared" si="9"/>
        <v>622</v>
      </c>
      <c r="B638" s="172" t="s">
        <v>160</v>
      </c>
      <c r="C638" s="177" t="s">
        <v>756</v>
      </c>
      <c r="D638" s="177" t="s">
        <v>912</v>
      </c>
      <c r="E638" s="177" t="s">
        <v>937</v>
      </c>
      <c r="F638" s="178">
        <v>9.7</v>
      </c>
    </row>
    <row r="639" spans="1:6" ht="25.5">
      <c r="A639" s="171">
        <f t="shared" si="9"/>
        <v>623</v>
      </c>
      <c r="B639" s="172" t="s">
        <v>355</v>
      </c>
      <c r="C639" s="177" t="s">
        <v>756</v>
      </c>
      <c r="D639" s="177" t="s">
        <v>912</v>
      </c>
      <c r="E639" s="177" t="s">
        <v>356</v>
      </c>
      <c r="F639" s="178">
        <v>615.3</v>
      </c>
    </row>
    <row r="640" spans="1:6" ht="25.5">
      <c r="A640" s="171">
        <f t="shared" si="9"/>
        <v>624</v>
      </c>
      <c r="B640" s="172" t="s">
        <v>357</v>
      </c>
      <c r="C640" s="177" t="s">
        <v>756</v>
      </c>
      <c r="D640" s="177" t="s">
        <v>912</v>
      </c>
      <c r="E640" s="177" t="s">
        <v>358</v>
      </c>
      <c r="F640" s="178">
        <v>615.3</v>
      </c>
    </row>
    <row r="641" spans="1:6" ht="114.75">
      <c r="A641" s="171">
        <f t="shared" si="9"/>
        <v>625</v>
      </c>
      <c r="B641" s="173" t="s">
        <v>913</v>
      </c>
      <c r="C641" s="177" t="s">
        <v>756</v>
      </c>
      <c r="D641" s="177" t="s">
        <v>914</v>
      </c>
      <c r="E641" s="177"/>
      <c r="F641" s="178">
        <v>105.8</v>
      </c>
    </row>
    <row r="642" spans="1:6" ht="76.5">
      <c r="A642" s="171">
        <f t="shared" si="9"/>
        <v>626</v>
      </c>
      <c r="B642" s="172" t="s">
        <v>583</v>
      </c>
      <c r="C642" s="177" t="s">
        <v>756</v>
      </c>
      <c r="D642" s="177" t="s">
        <v>914</v>
      </c>
      <c r="E642" s="177" t="s">
        <v>584</v>
      </c>
      <c r="F642" s="178">
        <v>14.4</v>
      </c>
    </row>
    <row r="643" spans="1:6" ht="25.5">
      <c r="A643" s="171">
        <f t="shared" si="9"/>
        <v>627</v>
      </c>
      <c r="B643" s="172" t="s">
        <v>932</v>
      </c>
      <c r="C643" s="177" t="s">
        <v>756</v>
      </c>
      <c r="D643" s="177" t="s">
        <v>914</v>
      </c>
      <c r="E643" s="177" t="s">
        <v>834</v>
      </c>
      <c r="F643" s="178">
        <v>14.4</v>
      </c>
    </row>
    <row r="644" spans="1:6" ht="25.5">
      <c r="A644" s="171">
        <f t="shared" si="9"/>
        <v>628</v>
      </c>
      <c r="B644" s="172" t="s">
        <v>935</v>
      </c>
      <c r="C644" s="177" t="s">
        <v>756</v>
      </c>
      <c r="D644" s="177" t="s">
        <v>914</v>
      </c>
      <c r="E644" s="177" t="s">
        <v>936</v>
      </c>
      <c r="F644" s="178">
        <v>91.4</v>
      </c>
    </row>
    <row r="645" spans="1:6" ht="38.25">
      <c r="A645" s="171">
        <f t="shared" si="9"/>
        <v>629</v>
      </c>
      <c r="B645" s="172" t="s">
        <v>160</v>
      </c>
      <c r="C645" s="177" t="s">
        <v>756</v>
      </c>
      <c r="D645" s="177" t="s">
        <v>914</v>
      </c>
      <c r="E645" s="177" t="s">
        <v>937</v>
      </c>
      <c r="F645" s="178">
        <v>91.4</v>
      </c>
    </row>
    <row r="646" spans="1:6" ht="153">
      <c r="A646" s="171">
        <f t="shared" si="9"/>
        <v>630</v>
      </c>
      <c r="B646" s="173" t="s">
        <v>915</v>
      </c>
      <c r="C646" s="177" t="s">
        <v>756</v>
      </c>
      <c r="D646" s="177" t="s">
        <v>916</v>
      </c>
      <c r="E646" s="177"/>
      <c r="F646" s="178">
        <v>75.7</v>
      </c>
    </row>
    <row r="647" spans="1:6" ht="25.5">
      <c r="A647" s="171">
        <f t="shared" si="9"/>
        <v>631</v>
      </c>
      <c r="B647" s="172" t="s">
        <v>355</v>
      </c>
      <c r="C647" s="177" t="s">
        <v>756</v>
      </c>
      <c r="D647" s="177" t="s">
        <v>916</v>
      </c>
      <c r="E647" s="177" t="s">
        <v>356</v>
      </c>
      <c r="F647" s="178">
        <v>75.7</v>
      </c>
    </row>
    <row r="648" spans="1:6" ht="25.5">
      <c r="A648" s="171">
        <f t="shared" si="9"/>
        <v>632</v>
      </c>
      <c r="B648" s="172" t="s">
        <v>357</v>
      </c>
      <c r="C648" s="177" t="s">
        <v>756</v>
      </c>
      <c r="D648" s="177" t="s">
        <v>916</v>
      </c>
      <c r="E648" s="177" t="s">
        <v>358</v>
      </c>
      <c r="F648" s="178">
        <v>75.7</v>
      </c>
    </row>
    <row r="649" spans="1:6" ht="165.75">
      <c r="A649" s="171">
        <f t="shared" si="9"/>
        <v>633</v>
      </c>
      <c r="B649" s="173" t="s">
        <v>917</v>
      </c>
      <c r="C649" s="177" t="s">
        <v>756</v>
      </c>
      <c r="D649" s="177" t="s">
        <v>918</v>
      </c>
      <c r="E649" s="177"/>
      <c r="F649" s="178">
        <v>25.4</v>
      </c>
    </row>
    <row r="650" spans="1:6" ht="25.5">
      <c r="A650" s="171">
        <f t="shared" si="9"/>
        <v>634</v>
      </c>
      <c r="B650" s="172" t="s">
        <v>355</v>
      </c>
      <c r="C650" s="177" t="s">
        <v>756</v>
      </c>
      <c r="D650" s="177" t="s">
        <v>918</v>
      </c>
      <c r="E650" s="177" t="s">
        <v>356</v>
      </c>
      <c r="F650" s="178">
        <v>25.4</v>
      </c>
    </row>
    <row r="651" spans="1:6" ht="25.5">
      <c r="A651" s="171">
        <f t="shared" si="9"/>
        <v>635</v>
      </c>
      <c r="B651" s="172" t="s">
        <v>357</v>
      </c>
      <c r="C651" s="177" t="s">
        <v>756</v>
      </c>
      <c r="D651" s="177" t="s">
        <v>918</v>
      </c>
      <c r="E651" s="177" t="s">
        <v>358</v>
      </c>
      <c r="F651" s="178">
        <v>25.4</v>
      </c>
    </row>
    <row r="652" spans="1:6" ht="178.5">
      <c r="A652" s="171">
        <f t="shared" si="9"/>
        <v>636</v>
      </c>
      <c r="B652" s="173" t="s">
        <v>919</v>
      </c>
      <c r="C652" s="177" t="s">
        <v>756</v>
      </c>
      <c r="D652" s="177" t="s">
        <v>920</v>
      </c>
      <c r="E652" s="177"/>
      <c r="F652" s="178">
        <v>16213.1</v>
      </c>
    </row>
    <row r="653" spans="1:6" ht="25.5">
      <c r="A653" s="171">
        <f t="shared" si="9"/>
        <v>637</v>
      </c>
      <c r="B653" s="172" t="s">
        <v>935</v>
      </c>
      <c r="C653" s="177" t="s">
        <v>756</v>
      </c>
      <c r="D653" s="177" t="s">
        <v>920</v>
      </c>
      <c r="E653" s="177" t="s">
        <v>936</v>
      </c>
      <c r="F653" s="178">
        <v>186.4</v>
      </c>
    </row>
    <row r="654" spans="1:6" ht="38.25">
      <c r="A654" s="171">
        <f t="shared" si="9"/>
        <v>638</v>
      </c>
      <c r="B654" s="172" t="s">
        <v>160</v>
      </c>
      <c r="C654" s="177" t="s">
        <v>756</v>
      </c>
      <c r="D654" s="177" t="s">
        <v>920</v>
      </c>
      <c r="E654" s="177" t="s">
        <v>937</v>
      </c>
      <c r="F654" s="178">
        <v>186.4</v>
      </c>
    </row>
    <row r="655" spans="1:6" ht="25.5">
      <c r="A655" s="171">
        <f t="shared" si="9"/>
        <v>639</v>
      </c>
      <c r="B655" s="172" t="s">
        <v>355</v>
      </c>
      <c r="C655" s="177" t="s">
        <v>756</v>
      </c>
      <c r="D655" s="177" t="s">
        <v>920</v>
      </c>
      <c r="E655" s="177" t="s">
        <v>356</v>
      </c>
      <c r="F655" s="178">
        <v>16026.7</v>
      </c>
    </row>
    <row r="656" spans="1:6" ht="25.5">
      <c r="A656" s="171">
        <f t="shared" si="9"/>
        <v>640</v>
      </c>
      <c r="B656" s="172" t="s">
        <v>357</v>
      </c>
      <c r="C656" s="177" t="s">
        <v>756</v>
      </c>
      <c r="D656" s="177" t="s">
        <v>920</v>
      </c>
      <c r="E656" s="177" t="s">
        <v>358</v>
      </c>
      <c r="F656" s="178">
        <v>16026.7</v>
      </c>
    </row>
    <row r="657" spans="1:6" ht="25.5">
      <c r="A657" s="171">
        <f t="shared" si="9"/>
        <v>641</v>
      </c>
      <c r="B657" s="172" t="s">
        <v>553</v>
      </c>
      <c r="C657" s="177" t="s">
        <v>756</v>
      </c>
      <c r="D657" s="177" t="s">
        <v>554</v>
      </c>
      <c r="E657" s="177"/>
      <c r="F657" s="178">
        <v>307.2</v>
      </c>
    </row>
    <row r="658" spans="1:6" ht="178.5">
      <c r="A658" s="171">
        <f t="shared" si="9"/>
        <v>642</v>
      </c>
      <c r="B658" s="173" t="s">
        <v>555</v>
      </c>
      <c r="C658" s="177" t="s">
        <v>756</v>
      </c>
      <c r="D658" s="177" t="s">
        <v>556</v>
      </c>
      <c r="E658" s="177"/>
      <c r="F658" s="178">
        <v>30.6</v>
      </c>
    </row>
    <row r="659" spans="1:6" ht="25.5">
      <c r="A659" s="171">
        <f aca="true" t="shared" si="10" ref="A659:A722">A658+1</f>
        <v>643</v>
      </c>
      <c r="B659" s="172" t="s">
        <v>935</v>
      </c>
      <c r="C659" s="177" t="s">
        <v>756</v>
      </c>
      <c r="D659" s="177" t="s">
        <v>556</v>
      </c>
      <c r="E659" s="177" t="s">
        <v>936</v>
      </c>
      <c r="F659" s="178">
        <v>0.6</v>
      </c>
    </row>
    <row r="660" spans="1:6" ht="38.25">
      <c r="A660" s="171">
        <f t="shared" si="10"/>
        <v>644</v>
      </c>
      <c r="B660" s="172" t="s">
        <v>160</v>
      </c>
      <c r="C660" s="177" t="s">
        <v>756</v>
      </c>
      <c r="D660" s="177" t="s">
        <v>556</v>
      </c>
      <c r="E660" s="177" t="s">
        <v>937</v>
      </c>
      <c r="F660" s="178">
        <v>0.6</v>
      </c>
    </row>
    <row r="661" spans="1:6" ht="25.5">
      <c r="A661" s="171">
        <f t="shared" si="10"/>
        <v>645</v>
      </c>
      <c r="B661" s="172" t="s">
        <v>355</v>
      </c>
      <c r="C661" s="177" t="s">
        <v>756</v>
      </c>
      <c r="D661" s="177" t="s">
        <v>556</v>
      </c>
      <c r="E661" s="177" t="s">
        <v>356</v>
      </c>
      <c r="F661" s="178">
        <v>30</v>
      </c>
    </row>
    <row r="662" spans="1:6" ht="25.5">
      <c r="A662" s="171">
        <f t="shared" si="10"/>
        <v>646</v>
      </c>
      <c r="B662" s="172" t="s">
        <v>357</v>
      </c>
      <c r="C662" s="177" t="s">
        <v>756</v>
      </c>
      <c r="D662" s="177" t="s">
        <v>556</v>
      </c>
      <c r="E662" s="177" t="s">
        <v>358</v>
      </c>
      <c r="F662" s="178">
        <v>30</v>
      </c>
    </row>
    <row r="663" spans="1:6" ht="140.25">
      <c r="A663" s="171">
        <f t="shared" si="10"/>
        <v>647</v>
      </c>
      <c r="B663" s="173" t="s">
        <v>557</v>
      </c>
      <c r="C663" s="177" t="s">
        <v>756</v>
      </c>
      <c r="D663" s="177" t="s">
        <v>558</v>
      </c>
      <c r="E663" s="177"/>
      <c r="F663" s="178">
        <v>83</v>
      </c>
    </row>
    <row r="664" spans="1:6" ht="25.5">
      <c r="A664" s="171">
        <f t="shared" si="10"/>
        <v>648</v>
      </c>
      <c r="B664" s="172" t="s">
        <v>355</v>
      </c>
      <c r="C664" s="177" t="s">
        <v>756</v>
      </c>
      <c r="D664" s="177" t="s">
        <v>558</v>
      </c>
      <c r="E664" s="177" t="s">
        <v>356</v>
      </c>
      <c r="F664" s="178">
        <v>83</v>
      </c>
    </row>
    <row r="665" spans="1:6" ht="25.5">
      <c r="A665" s="171">
        <f t="shared" si="10"/>
        <v>649</v>
      </c>
      <c r="B665" s="172" t="s">
        <v>357</v>
      </c>
      <c r="C665" s="177" t="s">
        <v>756</v>
      </c>
      <c r="D665" s="177" t="s">
        <v>558</v>
      </c>
      <c r="E665" s="177" t="s">
        <v>358</v>
      </c>
      <c r="F665" s="178">
        <v>83</v>
      </c>
    </row>
    <row r="666" spans="1:6" ht="114.75">
      <c r="A666" s="171">
        <f t="shared" si="10"/>
        <v>650</v>
      </c>
      <c r="B666" s="173" t="s">
        <v>559</v>
      </c>
      <c r="C666" s="177" t="s">
        <v>756</v>
      </c>
      <c r="D666" s="177" t="s">
        <v>560</v>
      </c>
      <c r="E666" s="177"/>
      <c r="F666" s="178">
        <v>31.5</v>
      </c>
    </row>
    <row r="667" spans="1:6" ht="25.5">
      <c r="A667" s="171">
        <f t="shared" si="10"/>
        <v>651</v>
      </c>
      <c r="B667" s="172" t="s">
        <v>355</v>
      </c>
      <c r="C667" s="177" t="s">
        <v>756</v>
      </c>
      <c r="D667" s="177" t="s">
        <v>560</v>
      </c>
      <c r="E667" s="177" t="s">
        <v>356</v>
      </c>
      <c r="F667" s="178">
        <v>31.5</v>
      </c>
    </row>
    <row r="668" spans="1:6" ht="25.5">
      <c r="A668" s="171">
        <f t="shared" si="10"/>
        <v>652</v>
      </c>
      <c r="B668" s="172" t="s">
        <v>357</v>
      </c>
      <c r="C668" s="177" t="s">
        <v>756</v>
      </c>
      <c r="D668" s="177" t="s">
        <v>560</v>
      </c>
      <c r="E668" s="177" t="s">
        <v>358</v>
      </c>
      <c r="F668" s="178">
        <v>31.5</v>
      </c>
    </row>
    <row r="669" spans="1:6" ht="140.25">
      <c r="A669" s="171">
        <f t="shared" si="10"/>
        <v>653</v>
      </c>
      <c r="B669" s="173" t="s">
        <v>922</v>
      </c>
      <c r="C669" s="177" t="s">
        <v>756</v>
      </c>
      <c r="D669" s="177" t="s">
        <v>923</v>
      </c>
      <c r="E669" s="177"/>
      <c r="F669" s="178">
        <v>157.8</v>
      </c>
    </row>
    <row r="670" spans="1:6" ht="25.5">
      <c r="A670" s="171">
        <f t="shared" si="10"/>
        <v>654</v>
      </c>
      <c r="B670" s="172" t="s">
        <v>935</v>
      </c>
      <c r="C670" s="177" t="s">
        <v>756</v>
      </c>
      <c r="D670" s="177" t="s">
        <v>923</v>
      </c>
      <c r="E670" s="177" t="s">
        <v>936</v>
      </c>
      <c r="F670" s="178">
        <v>0.6</v>
      </c>
    </row>
    <row r="671" spans="1:6" ht="38.25">
      <c r="A671" s="171">
        <f t="shared" si="10"/>
        <v>655</v>
      </c>
      <c r="B671" s="172" t="s">
        <v>160</v>
      </c>
      <c r="C671" s="177" t="s">
        <v>756</v>
      </c>
      <c r="D671" s="177" t="s">
        <v>923</v>
      </c>
      <c r="E671" s="177" t="s">
        <v>937</v>
      </c>
      <c r="F671" s="178">
        <v>0.6</v>
      </c>
    </row>
    <row r="672" spans="1:6" ht="25.5">
      <c r="A672" s="171">
        <f t="shared" si="10"/>
        <v>656</v>
      </c>
      <c r="B672" s="172" t="s">
        <v>355</v>
      </c>
      <c r="C672" s="177" t="s">
        <v>756</v>
      </c>
      <c r="D672" s="177" t="s">
        <v>923</v>
      </c>
      <c r="E672" s="177" t="s">
        <v>356</v>
      </c>
      <c r="F672" s="178">
        <v>157.2</v>
      </c>
    </row>
    <row r="673" spans="1:6" ht="25.5">
      <c r="A673" s="171">
        <f t="shared" si="10"/>
        <v>657</v>
      </c>
      <c r="B673" s="172" t="s">
        <v>357</v>
      </c>
      <c r="C673" s="177" t="s">
        <v>756</v>
      </c>
      <c r="D673" s="177" t="s">
        <v>923</v>
      </c>
      <c r="E673" s="177" t="s">
        <v>358</v>
      </c>
      <c r="F673" s="178">
        <v>157.2</v>
      </c>
    </row>
    <row r="674" spans="1:6" ht="102">
      <c r="A674" s="171">
        <f t="shared" si="10"/>
        <v>658</v>
      </c>
      <c r="B674" s="173" t="s">
        <v>924</v>
      </c>
      <c r="C674" s="177" t="s">
        <v>756</v>
      </c>
      <c r="D674" s="177" t="s">
        <v>925</v>
      </c>
      <c r="E674" s="177"/>
      <c r="F674" s="178">
        <v>4.3</v>
      </c>
    </row>
    <row r="675" spans="1:6" ht="25.5">
      <c r="A675" s="171">
        <f t="shared" si="10"/>
        <v>659</v>
      </c>
      <c r="B675" s="172" t="s">
        <v>355</v>
      </c>
      <c r="C675" s="177" t="s">
        <v>756</v>
      </c>
      <c r="D675" s="177" t="s">
        <v>925</v>
      </c>
      <c r="E675" s="177" t="s">
        <v>356</v>
      </c>
      <c r="F675" s="178">
        <v>4.3</v>
      </c>
    </row>
    <row r="676" spans="1:6" ht="25.5">
      <c r="A676" s="171">
        <f t="shared" si="10"/>
        <v>660</v>
      </c>
      <c r="B676" s="172" t="s">
        <v>357</v>
      </c>
      <c r="C676" s="177" t="s">
        <v>756</v>
      </c>
      <c r="D676" s="177" t="s">
        <v>925</v>
      </c>
      <c r="E676" s="177" t="s">
        <v>358</v>
      </c>
      <c r="F676" s="178">
        <v>4.3</v>
      </c>
    </row>
    <row r="677" spans="1:6" ht="38.25">
      <c r="A677" s="171">
        <f t="shared" si="10"/>
        <v>661</v>
      </c>
      <c r="B677" s="172" t="s">
        <v>926</v>
      </c>
      <c r="C677" s="177" t="s">
        <v>756</v>
      </c>
      <c r="D677" s="177" t="s">
        <v>927</v>
      </c>
      <c r="E677" s="177"/>
      <c r="F677" s="178">
        <v>48870.2</v>
      </c>
    </row>
    <row r="678" spans="1:6" ht="153">
      <c r="A678" s="171">
        <f t="shared" si="10"/>
        <v>662</v>
      </c>
      <c r="B678" s="173" t="s">
        <v>928</v>
      </c>
      <c r="C678" s="177" t="s">
        <v>756</v>
      </c>
      <c r="D678" s="177" t="s">
        <v>929</v>
      </c>
      <c r="E678" s="177"/>
      <c r="F678" s="178">
        <v>16722.7</v>
      </c>
    </row>
    <row r="679" spans="1:6" ht="25.5">
      <c r="A679" s="171">
        <f t="shared" si="10"/>
        <v>663</v>
      </c>
      <c r="B679" s="172" t="s">
        <v>935</v>
      </c>
      <c r="C679" s="177" t="s">
        <v>756</v>
      </c>
      <c r="D679" s="177" t="s">
        <v>929</v>
      </c>
      <c r="E679" s="177" t="s">
        <v>936</v>
      </c>
      <c r="F679" s="178">
        <v>276.2</v>
      </c>
    </row>
    <row r="680" spans="1:6" ht="38.25">
      <c r="A680" s="171">
        <f t="shared" si="10"/>
        <v>664</v>
      </c>
      <c r="B680" s="172" t="s">
        <v>160</v>
      </c>
      <c r="C680" s="177" t="s">
        <v>756</v>
      </c>
      <c r="D680" s="177" t="s">
        <v>929</v>
      </c>
      <c r="E680" s="177" t="s">
        <v>937</v>
      </c>
      <c r="F680" s="178">
        <v>276.2</v>
      </c>
    </row>
    <row r="681" spans="1:6" ht="25.5">
      <c r="A681" s="171">
        <f t="shared" si="10"/>
        <v>665</v>
      </c>
      <c r="B681" s="172" t="s">
        <v>355</v>
      </c>
      <c r="C681" s="177" t="s">
        <v>756</v>
      </c>
      <c r="D681" s="177" t="s">
        <v>929</v>
      </c>
      <c r="E681" s="177" t="s">
        <v>356</v>
      </c>
      <c r="F681" s="178">
        <v>16446.5</v>
      </c>
    </row>
    <row r="682" spans="1:6" ht="25.5">
      <c r="A682" s="171">
        <f t="shared" si="10"/>
        <v>666</v>
      </c>
      <c r="B682" s="172" t="s">
        <v>357</v>
      </c>
      <c r="C682" s="177" t="s">
        <v>756</v>
      </c>
      <c r="D682" s="177" t="s">
        <v>929</v>
      </c>
      <c r="E682" s="177" t="s">
        <v>358</v>
      </c>
      <c r="F682" s="178">
        <v>16446.5</v>
      </c>
    </row>
    <row r="683" spans="1:6" ht="153">
      <c r="A683" s="171">
        <f t="shared" si="10"/>
        <v>667</v>
      </c>
      <c r="B683" s="173" t="s">
        <v>561</v>
      </c>
      <c r="C683" s="177" t="s">
        <v>756</v>
      </c>
      <c r="D683" s="177" t="s">
        <v>562</v>
      </c>
      <c r="E683" s="177"/>
      <c r="F683" s="178">
        <v>5328.3</v>
      </c>
    </row>
    <row r="684" spans="1:6" ht="25.5">
      <c r="A684" s="171">
        <f t="shared" si="10"/>
        <v>668</v>
      </c>
      <c r="B684" s="172" t="s">
        <v>935</v>
      </c>
      <c r="C684" s="177" t="s">
        <v>756</v>
      </c>
      <c r="D684" s="177" t="s">
        <v>562</v>
      </c>
      <c r="E684" s="177" t="s">
        <v>936</v>
      </c>
      <c r="F684" s="178">
        <v>87.8</v>
      </c>
    </row>
    <row r="685" spans="1:6" ht="38.25">
      <c r="A685" s="171">
        <f t="shared" si="10"/>
        <v>669</v>
      </c>
      <c r="B685" s="172" t="s">
        <v>160</v>
      </c>
      <c r="C685" s="177" t="s">
        <v>756</v>
      </c>
      <c r="D685" s="177" t="s">
        <v>562</v>
      </c>
      <c r="E685" s="177" t="s">
        <v>937</v>
      </c>
      <c r="F685" s="178">
        <v>87.8</v>
      </c>
    </row>
    <row r="686" spans="1:6" ht="25.5">
      <c r="A686" s="171">
        <f t="shared" si="10"/>
        <v>670</v>
      </c>
      <c r="B686" s="172" t="s">
        <v>355</v>
      </c>
      <c r="C686" s="177" t="s">
        <v>756</v>
      </c>
      <c r="D686" s="177" t="s">
        <v>562</v>
      </c>
      <c r="E686" s="177" t="s">
        <v>356</v>
      </c>
      <c r="F686" s="178">
        <v>5240.5</v>
      </c>
    </row>
    <row r="687" spans="1:6" ht="25.5">
      <c r="A687" s="171">
        <f t="shared" si="10"/>
        <v>671</v>
      </c>
      <c r="B687" s="172" t="s">
        <v>357</v>
      </c>
      <c r="C687" s="177" t="s">
        <v>756</v>
      </c>
      <c r="D687" s="177" t="s">
        <v>562</v>
      </c>
      <c r="E687" s="177" t="s">
        <v>358</v>
      </c>
      <c r="F687" s="178">
        <v>5240.5</v>
      </c>
    </row>
    <row r="688" spans="1:6" ht="280.5">
      <c r="A688" s="171">
        <f t="shared" si="10"/>
        <v>672</v>
      </c>
      <c r="B688" s="173" t="s">
        <v>16</v>
      </c>
      <c r="C688" s="177" t="s">
        <v>756</v>
      </c>
      <c r="D688" s="177" t="s">
        <v>17</v>
      </c>
      <c r="E688" s="177"/>
      <c r="F688" s="178">
        <v>13409.8</v>
      </c>
    </row>
    <row r="689" spans="1:6" ht="25.5">
      <c r="A689" s="171">
        <f t="shared" si="10"/>
        <v>673</v>
      </c>
      <c r="B689" s="172" t="s">
        <v>935</v>
      </c>
      <c r="C689" s="177" t="s">
        <v>756</v>
      </c>
      <c r="D689" s="177" t="s">
        <v>17</v>
      </c>
      <c r="E689" s="177" t="s">
        <v>936</v>
      </c>
      <c r="F689" s="178">
        <v>226.3</v>
      </c>
    </row>
    <row r="690" spans="1:6" ht="38.25">
      <c r="A690" s="171">
        <f t="shared" si="10"/>
        <v>674</v>
      </c>
      <c r="B690" s="172" t="s">
        <v>160</v>
      </c>
      <c r="C690" s="177" t="s">
        <v>756</v>
      </c>
      <c r="D690" s="177" t="s">
        <v>17</v>
      </c>
      <c r="E690" s="177" t="s">
        <v>937</v>
      </c>
      <c r="F690" s="178">
        <v>226.3</v>
      </c>
    </row>
    <row r="691" spans="1:6" ht="25.5">
      <c r="A691" s="171">
        <f t="shared" si="10"/>
        <v>675</v>
      </c>
      <c r="B691" s="172" t="s">
        <v>355</v>
      </c>
      <c r="C691" s="177" t="s">
        <v>756</v>
      </c>
      <c r="D691" s="177" t="s">
        <v>17</v>
      </c>
      <c r="E691" s="177" t="s">
        <v>356</v>
      </c>
      <c r="F691" s="178">
        <v>13183.5</v>
      </c>
    </row>
    <row r="692" spans="1:6" ht="25.5">
      <c r="A692" s="171">
        <f t="shared" si="10"/>
        <v>676</v>
      </c>
      <c r="B692" s="172" t="s">
        <v>357</v>
      </c>
      <c r="C692" s="177" t="s">
        <v>756</v>
      </c>
      <c r="D692" s="177" t="s">
        <v>17</v>
      </c>
      <c r="E692" s="177" t="s">
        <v>358</v>
      </c>
      <c r="F692" s="178">
        <v>13183.5</v>
      </c>
    </row>
    <row r="693" spans="1:6" ht="38.25">
      <c r="A693" s="171">
        <f t="shared" si="10"/>
        <v>677</v>
      </c>
      <c r="B693" s="174" t="s">
        <v>258</v>
      </c>
      <c r="C693" s="179" t="s">
        <v>756</v>
      </c>
      <c r="D693" s="179" t="s">
        <v>17</v>
      </c>
      <c r="E693" s="179" t="s">
        <v>179</v>
      </c>
      <c r="F693" s="180">
        <v>13183.5</v>
      </c>
    </row>
    <row r="694" spans="1:6" ht="89.25">
      <c r="A694" s="171">
        <f t="shared" si="10"/>
        <v>678</v>
      </c>
      <c r="B694" s="172" t="s">
        <v>18</v>
      </c>
      <c r="C694" s="177" t="s">
        <v>756</v>
      </c>
      <c r="D694" s="177" t="s">
        <v>19</v>
      </c>
      <c r="E694" s="177"/>
      <c r="F694" s="178">
        <v>13409.4</v>
      </c>
    </row>
    <row r="695" spans="1:6" ht="25.5">
      <c r="A695" s="171">
        <f t="shared" si="10"/>
        <v>679</v>
      </c>
      <c r="B695" s="172" t="s">
        <v>935</v>
      </c>
      <c r="C695" s="177" t="s">
        <v>756</v>
      </c>
      <c r="D695" s="177" t="s">
        <v>19</v>
      </c>
      <c r="E695" s="177" t="s">
        <v>936</v>
      </c>
      <c r="F695" s="178">
        <v>223.7</v>
      </c>
    </row>
    <row r="696" spans="1:6" ht="38.25">
      <c r="A696" s="171">
        <f t="shared" si="10"/>
        <v>680</v>
      </c>
      <c r="B696" s="172" t="s">
        <v>160</v>
      </c>
      <c r="C696" s="177" t="s">
        <v>756</v>
      </c>
      <c r="D696" s="177" t="s">
        <v>19</v>
      </c>
      <c r="E696" s="177" t="s">
        <v>937</v>
      </c>
      <c r="F696" s="178">
        <v>223.7</v>
      </c>
    </row>
    <row r="697" spans="1:6" ht="25.5">
      <c r="A697" s="171">
        <f t="shared" si="10"/>
        <v>681</v>
      </c>
      <c r="B697" s="172" t="s">
        <v>355</v>
      </c>
      <c r="C697" s="177" t="s">
        <v>756</v>
      </c>
      <c r="D697" s="177" t="s">
        <v>19</v>
      </c>
      <c r="E697" s="177" t="s">
        <v>356</v>
      </c>
      <c r="F697" s="178">
        <v>13185.7</v>
      </c>
    </row>
    <row r="698" spans="1:6" ht="25.5">
      <c r="A698" s="171">
        <f t="shared" si="10"/>
        <v>682</v>
      </c>
      <c r="B698" s="172" t="s">
        <v>357</v>
      </c>
      <c r="C698" s="177" t="s">
        <v>756</v>
      </c>
      <c r="D698" s="177" t="s">
        <v>19</v>
      </c>
      <c r="E698" s="177" t="s">
        <v>358</v>
      </c>
      <c r="F698" s="178">
        <v>13185.7</v>
      </c>
    </row>
    <row r="699" spans="1:6" ht="38.25">
      <c r="A699" s="171">
        <f t="shared" si="10"/>
        <v>683</v>
      </c>
      <c r="B699" s="172" t="s">
        <v>493</v>
      </c>
      <c r="C699" s="177" t="s">
        <v>756</v>
      </c>
      <c r="D699" s="177" t="s">
        <v>618</v>
      </c>
      <c r="E699" s="177"/>
      <c r="F699" s="178">
        <v>1006.3</v>
      </c>
    </row>
    <row r="700" spans="1:6" ht="102">
      <c r="A700" s="171">
        <f t="shared" si="10"/>
        <v>684</v>
      </c>
      <c r="B700" s="173" t="s">
        <v>180</v>
      </c>
      <c r="C700" s="177" t="s">
        <v>756</v>
      </c>
      <c r="D700" s="177" t="s">
        <v>978</v>
      </c>
      <c r="E700" s="177"/>
      <c r="F700" s="178">
        <v>71.3</v>
      </c>
    </row>
    <row r="701" spans="1:6" ht="25.5">
      <c r="A701" s="171">
        <f t="shared" si="10"/>
        <v>685</v>
      </c>
      <c r="B701" s="172" t="s">
        <v>355</v>
      </c>
      <c r="C701" s="177" t="s">
        <v>756</v>
      </c>
      <c r="D701" s="177" t="s">
        <v>978</v>
      </c>
      <c r="E701" s="177" t="s">
        <v>356</v>
      </c>
      <c r="F701" s="178">
        <v>71.3</v>
      </c>
    </row>
    <row r="702" spans="1:6" ht="12.75">
      <c r="A702" s="171">
        <f t="shared" si="10"/>
        <v>686</v>
      </c>
      <c r="B702" s="172" t="s">
        <v>545</v>
      </c>
      <c r="C702" s="177" t="s">
        <v>756</v>
      </c>
      <c r="D702" s="177" t="s">
        <v>978</v>
      </c>
      <c r="E702" s="177" t="s">
        <v>546</v>
      </c>
      <c r="F702" s="178">
        <v>71.3</v>
      </c>
    </row>
    <row r="703" spans="1:6" ht="102">
      <c r="A703" s="171">
        <f t="shared" si="10"/>
        <v>687</v>
      </c>
      <c r="B703" s="173" t="s">
        <v>181</v>
      </c>
      <c r="C703" s="177" t="s">
        <v>756</v>
      </c>
      <c r="D703" s="177" t="s">
        <v>979</v>
      </c>
      <c r="E703" s="177"/>
      <c r="F703" s="178">
        <v>818</v>
      </c>
    </row>
    <row r="704" spans="1:6" ht="25.5">
      <c r="A704" s="171">
        <f t="shared" si="10"/>
        <v>688</v>
      </c>
      <c r="B704" s="172" t="s">
        <v>935</v>
      </c>
      <c r="C704" s="177" t="s">
        <v>756</v>
      </c>
      <c r="D704" s="177" t="s">
        <v>979</v>
      </c>
      <c r="E704" s="177" t="s">
        <v>936</v>
      </c>
      <c r="F704" s="178">
        <v>679</v>
      </c>
    </row>
    <row r="705" spans="1:6" ht="38.25">
      <c r="A705" s="171">
        <f t="shared" si="10"/>
        <v>689</v>
      </c>
      <c r="B705" s="172" t="s">
        <v>160</v>
      </c>
      <c r="C705" s="177" t="s">
        <v>756</v>
      </c>
      <c r="D705" s="177" t="s">
        <v>979</v>
      </c>
      <c r="E705" s="177" t="s">
        <v>937</v>
      </c>
      <c r="F705" s="178">
        <v>679</v>
      </c>
    </row>
    <row r="706" spans="1:6" ht="25.5">
      <c r="A706" s="171">
        <f t="shared" si="10"/>
        <v>690</v>
      </c>
      <c r="B706" s="172" t="s">
        <v>355</v>
      </c>
      <c r="C706" s="177" t="s">
        <v>756</v>
      </c>
      <c r="D706" s="177" t="s">
        <v>979</v>
      </c>
      <c r="E706" s="177" t="s">
        <v>356</v>
      </c>
      <c r="F706" s="178">
        <v>139</v>
      </c>
    </row>
    <row r="707" spans="1:6" ht="12.75">
      <c r="A707" s="171">
        <f t="shared" si="10"/>
        <v>691</v>
      </c>
      <c r="B707" s="172" t="s">
        <v>545</v>
      </c>
      <c r="C707" s="177" t="s">
        <v>756</v>
      </c>
      <c r="D707" s="177" t="s">
        <v>979</v>
      </c>
      <c r="E707" s="177" t="s">
        <v>546</v>
      </c>
      <c r="F707" s="178">
        <v>139</v>
      </c>
    </row>
    <row r="708" spans="1:6" ht="165.75">
      <c r="A708" s="171">
        <f t="shared" si="10"/>
        <v>692</v>
      </c>
      <c r="B708" s="173" t="s">
        <v>182</v>
      </c>
      <c r="C708" s="177" t="s">
        <v>756</v>
      </c>
      <c r="D708" s="177" t="s">
        <v>980</v>
      </c>
      <c r="E708" s="177"/>
      <c r="F708" s="178">
        <v>117</v>
      </c>
    </row>
    <row r="709" spans="1:6" ht="25.5">
      <c r="A709" s="171">
        <f t="shared" si="10"/>
        <v>693</v>
      </c>
      <c r="B709" s="172" t="s">
        <v>355</v>
      </c>
      <c r="C709" s="177" t="s">
        <v>756</v>
      </c>
      <c r="D709" s="177" t="s">
        <v>980</v>
      </c>
      <c r="E709" s="177" t="s">
        <v>356</v>
      </c>
      <c r="F709" s="178">
        <v>117</v>
      </c>
    </row>
    <row r="710" spans="1:6" ht="25.5">
      <c r="A710" s="171">
        <f t="shared" si="10"/>
        <v>694</v>
      </c>
      <c r="B710" s="172" t="s">
        <v>529</v>
      </c>
      <c r="C710" s="177" t="s">
        <v>756</v>
      </c>
      <c r="D710" s="177" t="s">
        <v>980</v>
      </c>
      <c r="E710" s="177" t="s">
        <v>530</v>
      </c>
      <c r="F710" s="178">
        <v>117</v>
      </c>
    </row>
    <row r="711" spans="1:6" ht="25.5">
      <c r="A711" s="171">
        <f t="shared" si="10"/>
        <v>695</v>
      </c>
      <c r="B711" s="172" t="s">
        <v>1072</v>
      </c>
      <c r="C711" s="177" t="s">
        <v>756</v>
      </c>
      <c r="D711" s="177" t="s">
        <v>1073</v>
      </c>
      <c r="E711" s="177"/>
      <c r="F711" s="178">
        <v>2227.2</v>
      </c>
    </row>
    <row r="712" spans="1:6" ht="25.5">
      <c r="A712" s="171">
        <f t="shared" si="10"/>
        <v>696</v>
      </c>
      <c r="B712" s="172" t="s">
        <v>351</v>
      </c>
      <c r="C712" s="177" t="s">
        <v>756</v>
      </c>
      <c r="D712" s="177" t="s">
        <v>352</v>
      </c>
      <c r="E712" s="177"/>
      <c r="F712" s="178">
        <v>2227.2</v>
      </c>
    </row>
    <row r="713" spans="1:6" ht="63.75">
      <c r="A713" s="171">
        <f t="shared" si="10"/>
        <v>697</v>
      </c>
      <c r="B713" s="172" t="s">
        <v>213</v>
      </c>
      <c r="C713" s="177" t="s">
        <v>756</v>
      </c>
      <c r="D713" s="177" t="s">
        <v>214</v>
      </c>
      <c r="E713" s="177"/>
      <c r="F713" s="178">
        <v>125.9</v>
      </c>
    </row>
    <row r="714" spans="1:6" ht="25.5">
      <c r="A714" s="171">
        <f t="shared" si="10"/>
        <v>698</v>
      </c>
      <c r="B714" s="172" t="s">
        <v>355</v>
      </c>
      <c r="C714" s="177" t="s">
        <v>756</v>
      </c>
      <c r="D714" s="177" t="s">
        <v>214</v>
      </c>
      <c r="E714" s="177" t="s">
        <v>356</v>
      </c>
      <c r="F714" s="178">
        <v>125.9</v>
      </c>
    </row>
    <row r="715" spans="1:6" ht="25.5">
      <c r="A715" s="171">
        <f t="shared" si="10"/>
        <v>699</v>
      </c>
      <c r="B715" s="172" t="s">
        <v>357</v>
      </c>
      <c r="C715" s="177" t="s">
        <v>756</v>
      </c>
      <c r="D715" s="177" t="s">
        <v>214</v>
      </c>
      <c r="E715" s="177" t="s">
        <v>358</v>
      </c>
      <c r="F715" s="178">
        <v>125.9</v>
      </c>
    </row>
    <row r="716" spans="1:6" ht="76.5">
      <c r="A716" s="171">
        <f t="shared" si="10"/>
        <v>700</v>
      </c>
      <c r="B716" s="172" t="s">
        <v>215</v>
      </c>
      <c r="C716" s="177" t="s">
        <v>756</v>
      </c>
      <c r="D716" s="177" t="s">
        <v>216</v>
      </c>
      <c r="E716" s="177"/>
      <c r="F716" s="178">
        <v>601.4</v>
      </c>
    </row>
    <row r="717" spans="1:6" ht="25.5">
      <c r="A717" s="171">
        <f t="shared" si="10"/>
        <v>701</v>
      </c>
      <c r="B717" s="172" t="s">
        <v>355</v>
      </c>
      <c r="C717" s="177" t="s">
        <v>756</v>
      </c>
      <c r="D717" s="177" t="s">
        <v>216</v>
      </c>
      <c r="E717" s="177" t="s">
        <v>356</v>
      </c>
      <c r="F717" s="178">
        <v>601.4</v>
      </c>
    </row>
    <row r="718" spans="1:6" ht="25.5">
      <c r="A718" s="171">
        <f t="shared" si="10"/>
        <v>702</v>
      </c>
      <c r="B718" s="172" t="s">
        <v>357</v>
      </c>
      <c r="C718" s="177" t="s">
        <v>756</v>
      </c>
      <c r="D718" s="177" t="s">
        <v>216</v>
      </c>
      <c r="E718" s="177" t="s">
        <v>358</v>
      </c>
      <c r="F718" s="178">
        <v>601.4</v>
      </c>
    </row>
    <row r="719" spans="1:6" ht="89.25">
      <c r="A719" s="171">
        <f t="shared" si="10"/>
        <v>703</v>
      </c>
      <c r="B719" s="173" t="s">
        <v>353</v>
      </c>
      <c r="C719" s="177" t="s">
        <v>756</v>
      </c>
      <c r="D719" s="177" t="s">
        <v>354</v>
      </c>
      <c r="E719" s="177"/>
      <c r="F719" s="178">
        <v>1500</v>
      </c>
    </row>
    <row r="720" spans="1:6" ht="25.5">
      <c r="A720" s="171">
        <f t="shared" si="10"/>
        <v>704</v>
      </c>
      <c r="B720" s="172" t="s">
        <v>355</v>
      </c>
      <c r="C720" s="177" t="s">
        <v>756</v>
      </c>
      <c r="D720" s="177" t="s">
        <v>354</v>
      </c>
      <c r="E720" s="177" t="s">
        <v>356</v>
      </c>
      <c r="F720" s="178">
        <v>1500</v>
      </c>
    </row>
    <row r="721" spans="1:6" ht="25.5">
      <c r="A721" s="171">
        <f t="shared" si="10"/>
        <v>705</v>
      </c>
      <c r="B721" s="172" t="s">
        <v>357</v>
      </c>
      <c r="C721" s="177" t="s">
        <v>756</v>
      </c>
      <c r="D721" s="177" t="s">
        <v>354</v>
      </c>
      <c r="E721" s="177" t="s">
        <v>358</v>
      </c>
      <c r="F721" s="178">
        <v>1500</v>
      </c>
    </row>
    <row r="722" spans="1:6" ht="12.75">
      <c r="A722" s="171">
        <f t="shared" si="10"/>
        <v>706</v>
      </c>
      <c r="B722" s="172" t="s">
        <v>757</v>
      </c>
      <c r="C722" s="177" t="s">
        <v>758</v>
      </c>
      <c r="D722" s="177"/>
      <c r="E722" s="177"/>
      <c r="F722" s="178">
        <v>698.5</v>
      </c>
    </row>
    <row r="723" spans="1:6" ht="25.5">
      <c r="A723" s="171">
        <f aca="true" t="shared" si="11" ref="A723:A786">A722+1</f>
        <v>707</v>
      </c>
      <c r="B723" s="172" t="s">
        <v>440</v>
      </c>
      <c r="C723" s="177" t="s">
        <v>758</v>
      </c>
      <c r="D723" s="177" t="s">
        <v>441</v>
      </c>
      <c r="E723" s="177"/>
      <c r="F723" s="178">
        <v>698.5</v>
      </c>
    </row>
    <row r="724" spans="1:6" ht="25.5">
      <c r="A724" s="171">
        <f t="shared" si="11"/>
        <v>708</v>
      </c>
      <c r="B724" s="172" t="s">
        <v>442</v>
      </c>
      <c r="C724" s="177" t="s">
        <v>758</v>
      </c>
      <c r="D724" s="177" t="s">
        <v>443</v>
      </c>
      <c r="E724" s="177"/>
      <c r="F724" s="178">
        <v>698.5</v>
      </c>
    </row>
    <row r="725" spans="1:6" ht="114.75">
      <c r="A725" s="171">
        <f t="shared" si="11"/>
        <v>709</v>
      </c>
      <c r="B725" s="173" t="s">
        <v>489</v>
      </c>
      <c r="C725" s="177" t="s">
        <v>758</v>
      </c>
      <c r="D725" s="177" t="s">
        <v>490</v>
      </c>
      <c r="E725" s="177"/>
      <c r="F725" s="178">
        <v>698.5</v>
      </c>
    </row>
    <row r="726" spans="1:6" ht="25.5">
      <c r="A726" s="171">
        <f t="shared" si="11"/>
        <v>710</v>
      </c>
      <c r="B726" s="172" t="s">
        <v>935</v>
      </c>
      <c r="C726" s="177" t="s">
        <v>758</v>
      </c>
      <c r="D726" s="177" t="s">
        <v>490</v>
      </c>
      <c r="E726" s="177" t="s">
        <v>936</v>
      </c>
      <c r="F726" s="178">
        <v>10</v>
      </c>
    </row>
    <row r="727" spans="1:6" ht="38.25">
      <c r="A727" s="171">
        <f t="shared" si="11"/>
        <v>711</v>
      </c>
      <c r="B727" s="172" t="s">
        <v>160</v>
      </c>
      <c r="C727" s="177" t="s">
        <v>758</v>
      </c>
      <c r="D727" s="177" t="s">
        <v>490</v>
      </c>
      <c r="E727" s="177" t="s">
        <v>937</v>
      </c>
      <c r="F727" s="178">
        <v>10</v>
      </c>
    </row>
    <row r="728" spans="1:6" ht="25.5">
      <c r="A728" s="171">
        <f t="shared" si="11"/>
        <v>712</v>
      </c>
      <c r="B728" s="172" t="s">
        <v>355</v>
      </c>
      <c r="C728" s="177" t="s">
        <v>758</v>
      </c>
      <c r="D728" s="177" t="s">
        <v>490</v>
      </c>
      <c r="E728" s="177" t="s">
        <v>356</v>
      </c>
      <c r="F728" s="178">
        <v>688.5</v>
      </c>
    </row>
    <row r="729" spans="1:6" ht="25.5">
      <c r="A729" s="171">
        <f t="shared" si="11"/>
        <v>713</v>
      </c>
      <c r="B729" s="172" t="s">
        <v>357</v>
      </c>
      <c r="C729" s="177" t="s">
        <v>758</v>
      </c>
      <c r="D729" s="177" t="s">
        <v>490</v>
      </c>
      <c r="E729" s="177" t="s">
        <v>358</v>
      </c>
      <c r="F729" s="178">
        <v>688.5</v>
      </c>
    </row>
    <row r="730" spans="1:6" ht="25.5">
      <c r="A730" s="171">
        <f t="shared" si="11"/>
        <v>714</v>
      </c>
      <c r="B730" s="172" t="s">
        <v>883</v>
      </c>
      <c r="C730" s="177" t="s">
        <v>884</v>
      </c>
      <c r="D730" s="177"/>
      <c r="E730" s="177"/>
      <c r="F730" s="178">
        <v>6847.6</v>
      </c>
    </row>
    <row r="731" spans="1:6" ht="25.5">
      <c r="A731" s="171">
        <f t="shared" si="11"/>
        <v>715</v>
      </c>
      <c r="B731" s="172" t="s">
        <v>523</v>
      </c>
      <c r="C731" s="177" t="s">
        <v>884</v>
      </c>
      <c r="D731" s="177" t="s">
        <v>524</v>
      </c>
      <c r="E731" s="177"/>
      <c r="F731" s="178">
        <v>6847.6</v>
      </c>
    </row>
    <row r="732" spans="1:6" ht="38.25">
      <c r="A732" s="171">
        <f t="shared" si="11"/>
        <v>716</v>
      </c>
      <c r="B732" s="172" t="s">
        <v>493</v>
      </c>
      <c r="C732" s="177" t="s">
        <v>884</v>
      </c>
      <c r="D732" s="177" t="s">
        <v>618</v>
      </c>
      <c r="E732" s="177"/>
      <c r="F732" s="178">
        <v>6847.6</v>
      </c>
    </row>
    <row r="733" spans="1:6" ht="102">
      <c r="A733" s="171">
        <f t="shared" si="11"/>
        <v>717</v>
      </c>
      <c r="B733" s="173" t="s">
        <v>619</v>
      </c>
      <c r="C733" s="177" t="s">
        <v>884</v>
      </c>
      <c r="D733" s="177" t="s">
        <v>620</v>
      </c>
      <c r="E733" s="177"/>
      <c r="F733" s="178">
        <v>6847.6</v>
      </c>
    </row>
    <row r="734" spans="1:6" ht="76.5">
      <c r="A734" s="171">
        <f t="shared" si="11"/>
        <v>718</v>
      </c>
      <c r="B734" s="172" t="s">
        <v>583</v>
      </c>
      <c r="C734" s="177" t="s">
        <v>884</v>
      </c>
      <c r="D734" s="177" t="s">
        <v>620</v>
      </c>
      <c r="E734" s="177" t="s">
        <v>584</v>
      </c>
      <c r="F734" s="178">
        <v>6420.4</v>
      </c>
    </row>
    <row r="735" spans="1:6" ht="25.5">
      <c r="A735" s="171">
        <f t="shared" si="11"/>
        <v>719</v>
      </c>
      <c r="B735" s="172" t="s">
        <v>932</v>
      </c>
      <c r="C735" s="177" t="s">
        <v>884</v>
      </c>
      <c r="D735" s="177" t="s">
        <v>620</v>
      </c>
      <c r="E735" s="177" t="s">
        <v>834</v>
      </c>
      <c r="F735" s="178">
        <v>6420.4</v>
      </c>
    </row>
    <row r="736" spans="1:6" ht="25.5">
      <c r="A736" s="171">
        <f t="shared" si="11"/>
        <v>720</v>
      </c>
      <c r="B736" s="172" t="s">
        <v>935</v>
      </c>
      <c r="C736" s="177" t="s">
        <v>884</v>
      </c>
      <c r="D736" s="177" t="s">
        <v>620</v>
      </c>
      <c r="E736" s="177" t="s">
        <v>936</v>
      </c>
      <c r="F736" s="178">
        <v>427.1</v>
      </c>
    </row>
    <row r="737" spans="1:6" ht="38.25">
      <c r="A737" s="171">
        <f t="shared" si="11"/>
        <v>721</v>
      </c>
      <c r="B737" s="172" t="s">
        <v>160</v>
      </c>
      <c r="C737" s="177" t="s">
        <v>884</v>
      </c>
      <c r="D737" s="177" t="s">
        <v>620</v>
      </c>
      <c r="E737" s="177" t="s">
        <v>937</v>
      </c>
      <c r="F737" s="178">
        <v>427.1</v>
      </c>
    </row>
    <row r="738" spans="1:6" ht="12.75">
      <c r="A738" s="171">
        <f t="shared" si="11"/>
        <v>722</v>
      </c>
      <c r="B738" s="172" t="s">
        <v>968</v>
      </c>
      <c r="C738" s="177" t="s">
        <v>884</v>
      </c>
      <c r="D738" s="177" t="s">
        <v>620</v>
      </c>
      <c r="E738" s="177" t="s">
        <v>969</v>
      </c>
      <c r="F738" s="178">
        <v>0.1</v>
      </c>
    </row>
    <row r="739" spans="1:6" ht="12.75">
      <c r="A739" s="171">
        <f t="shared" si="11"/>
        <v>723</v>
      </c>
      <c r="B739" s="172" t="s">
        <v>970</v>
      </c>
      <c r="C739" s="177" t="s">
        <v>884</v>
      </c>
      <c r="D739" s="177" t="s">
        <v>620</v>
      </c>
      <c r="E739" s="177" t="s">
        <v>971</v>
      </c>
      <c r="F739" s="178">
        <v>0.1</v>
      </c>
    </row>
    <row r="740" spans="1:6" ht="12.75">
      <c r="A740" s="171">
        <f t="shared" si="11"/>
        <v>724</v>
      </c>
      <c r="B740" s="172" t="s">
        <v>885</v>
      </c>
      <c r="C740" s="177" t="s">
        <v>886</v>
      </c>
      <c r="D740" s="177"/>
      <c r="E740" s="177"/>
      <c r="F740" s="178">
        <v>4510.7</v>
      </c>
    </row>
    <row r="741" spans="1:6" ht="12.75">
      <c r="A741" s="171">
        <f t="shared" si="11"/>
        <v>725</v>
      </c>
      <c r="B741" s="172" t="s">
        <v>887</v>
      </c>
      <c r="C741" s="177" t="s">
        <v>888</v>
      </c>
      <c r="D741" s="177"/>
      <c r="E741" s="177"/>
      <c r="F741" s="178">
        <v>4510.7</v>
      </c>
    </row>
    <row r="742" spans="1:6" ht="25.5">
      <c r="A742" s="171">
        <f t="shared" si="11"/>
        <v>726</v>
      </c>
      <c r="B742" s="172" t="s">
        <v>440</v>
      </c>
      <c r="C742" s="177" t="s">
        <v>888</v>
      </c>
      <c r="D742" s="177" t="s">
        <v>441</v>
      </c>
      <c r="E742" s="177"/>
      <c r="F742" s="178">
        <v>300</v>
      </c>
    </row>
    <row r="743" spans="1:6" ht="25.5">
      <c r="A743" s="171">
        <f t="shared" si="11"/>
        <v>727</v>
      </c>
      <c r="B743" s="172" t="s">
        <v>442</v>
      </c>
      <c r="C743" s="177" t="s">
        <v>888</v>
      </c>
      <c r="D743" s="177" t="s">
        <v>443</v>
      </c>
      <c r="E743" s="177"/>
      <c r="F743" s="178">
        <v>300</v>
      </c>
    </row>
    <row r="744" spans="1:6" ht="102">
      <c r="A744" s="171">
        <f t="shared" si="11"/>
        <v>728</v>
      </c>
      <c r="B744" s="173" t="s">
        <v>165</v>
      </c>
      <c r="C744" s="177" t="s">
        <v>888</v>
      </c>
      <c r="D744" s="177" t="s">
        <v>166</v>
      </c>
      <c r="E744" s="177"/>
      <c r="F744" s="178">
        <v>300</v>
      </c>
    </row>
    <row r="745" spans="1:6" ht="25.5">
      <c r="A745" s="171">
        <f t="shared" si="11"/>
        <v>729</v>
      </c>
      <c r="B745" s="172" t="s">
        <v>935</v>
      </c>
      <c r="C745" s="177" t="s">
        <v>888</v>
      </c>
      <c r="D745" s="177" t="s">
        <v>166</v>
      </c>
      <c r="E745" s="177" t="s">
        <v>936</v>
      </c>
      <c r="F745" s="178">
        <v>300</v>
      </c>
    </row>
    <row r="746" spans="1:6" ht="38.25">
      <c r="A746" s="171">
        <f t="shared" si="11"/>
        <v>730</v>
      </c>
      <c r="B746" s="172" t="s">
        <v>160</v>
      </c>
      <c r="C746" s="177" t="s">
        <v>888</v>
      </c>
      <c r="D746" s="177" t="s">
        <v>166</v>
      </c>
      <c r="E746" s="177" t="s">
        <v>937</v>
      </c>
      <c r="F746" s="178">
        <v>300</v>
      </c>
    </row>
    <row r="747" spans="1:6" ht="38.25">
      <c r="A747" s="171">
        <f t="shared" si="11"/>
        <v>731</v>
      </c>
      <c r="B747" s="172" t="s">
        <v>410</v>
      </c>
      <c r="C747" s="177" t="s">
        <v>888</v>
      </c>
      <c r="D747" s="177" t="s">
        <v>702</v>
      </c>
      <c r="E747" s="177"/>
      <c r="F747" s="178">
        <v>4210.7</v>
      </c>
    </row>
    <row r="748" spans="1:6" ht="25.5">
      <c r="A748" s="171">
        <f t="shared" si="11"/>
        <v>732</v>
      </c>
      <c r="B748" s="172" t="s">
        <v>204</v>
      </c>
      <c r="C748" s="177" t="s">
        <v>888</v>
      </c>
      <c r="D748" s="177" t="s">
        <v>411</v>
      </c>
      <c r="E748" s="177"/>
      <c r="F748" s="178">
        <v>3230.7</v>
      </c>
    </row>
    <row r="749" spans="1:6" ht="127.5">
      <c r="A749" s="171">
        <f t="shared" si="11"/>
        <v>733</v>
      </c>
      <c r="B749" s="173" t="s">
        <v>205</v>
      </c>
      <c r="C749" s="177" t="s">
        <v>888</v>
      </c>
      <c r="D749" s="177" t="s">
        <v>206</v>
      </c>
      <c r="E749" s="177"/>
      <c r="F749" s="178">
        <v>34.7</v>
      </c>
    </row>
    <row r="750" spans="1:6" ht="38.25">
      <c r="A750" s="171">
        <f t="shared" si="11"/>
        <v>734</v>
      </c>
      <c r="B750" s="172" t="s">
        <v>931</v>
      </c>
      <c r="C750" s="177" t="s">
        <v>888</v>
      </c>
      <c r="D750" s="177" t="s">
        <v>206</v>
      </c>
      <c r="E750" s="177" t="s">
        <v>658</v>
      </c>
      <c r="F750" s="178">
        <v>34.7</v>
      </c>
    </row>
    <row r="751" spans="1:6" ht="12.75">
      <c r="A751" s="171">
        <f t="shared" si="11"/>
        <v>735</v>
      </c>
      <c r="B751" s="172" t="s">
        <v>659</v>
      </c>
      <c r="C751" s="177" t="s">
        <v>888</v>
      </c>
      <c r="D751" s="177" t="s">
        <v>206</v>
      </c>
      <c r="E751" s="177" t="s">
        <v>660</v>
      </c>
      <c r="F751" s="178">
        <v>34.7</v>
      </c>
    </row>
    <row r="752" spans="1:6" ht="76.5">
      <c r="A752" s="171">
        <f t="shared" si="11"/>
        <v>736</v>
      </c>
      <c r="B752" s="172" t="s">
        <v>435</v>
      </c>
      <c r="C752" s="177" t="s">
        <v>888</v>
      </c>
      <c r="D752" s="177" t="s">
        <v>436</v>
      </c>
      <c r="E752" s="177"/>
      <c r="F752" s="178">
        <v>3196</v>
      </c>
    </row>
    <row r="753" spans="1:6" ht="38.25">
      <c r="A753" s="171">
        <f t="shared" si="11"/>
        <v>737</v>
      </c>
      <c r="B753" s="172" t="s">
        <v>931</v>
      </c>
      <c r="C753" s="177" t="s">
        <v>888</v>
      </c>
      <c r="D753" s="177" t="s">
        <v>436</v>
      </c>
      <c r="E753" s="177" t="s">
        <v>658</v>
      </c>
      <c r="F753" s="178">
        <v>3196</v>
      </c>
    </row>
    <row r="754" spans="1:6" ht="12.75">
      <c r="A754" s="171">
        <f t="shared" si="11"/>
        <v>738</v>
      </c>
      <c r="B754" s="172" t="s">
        <v>659</v>
      </c>
      <c r="C754" s="177" t="s">
        <v>888</v>
      </c>
      <c r="D754" s="177" t="s">
        <v>436</v>
      </c>
      <c r="E754" s="177" t="s">
        <v>660</v>
      </c>
      <c r="F754" s="178">
        <v>3196</v>
      </c>
    </row>
    <row r="755" spans="1:6" ht="12.75">
      <c r="A755" s="171">
        <f t="shared" si="11"/>
        <v>739</v>
      </c>
      <c r="B755" s="172" t="s">
        <v>588</v>
      </c>
      <c r="C755" s="177" t="s">
        <v>888</v>
      </c>
      <c r="D755" s="177" t="s">
        <v>437</v>
      </c>
      <c r="E755" s="177"/>
      <c r="F755" s="178">
        <v>980</v>
      </c>
    </row>
    <row r="756" spans="1:6" ht="102">
      <c r="A756" s="171">
        <f t="shared" si="11"/>
        <v>740</v>
      </c>
      <c r="B756" s="173" t="s">
        <v>438</v>
      </c>
      <c r="C756" s="177" t="s">
        <v>888</v>
      </c>
      <c r="D756" s="177" t="s">
        <v>439</v>
      </c>
      <c r="E756" s="177"/>
      <c r="F756" s="178">
        <v>980</v>
      </c>
    </row>
    <row r="757" spans="1:6" ht="25.5">
      <c r="A757" s="171">
        <f t="shared" si="11"/>
        <v>741</v>
      </c>
      <c r="B757" s="172" t="s">
        <v>935</v>
      </c>
      <c r="C757" s="177" t="s">
        <v>888</v>
      </c>
      <c r="D757" s="177" t="s">
        <v>439</v>
      </c>
      <c r="E757" s="177" t="s">
        <v>936</v>
      </c>
      <c r="F757" s="178">
        <v>980</v>
      </c>
    </row>
    <row r="758" spans="1:6" ht="38.25">
      <c r="A758" s="171">
        <f t="shared" si="11"/>
        <v>742</v>
      </c>
      <c r="B758" s="172" t="s">
        <v>160</v>
      </c>
      <c r="C758" s="177" t="s">
        <v>888</v>
      </c>
      <c r="D758" s="177" t="s">
        <v>439</v>
      </c>
      <c r="E758" s="177" t="s">
        <v>937</v>
      </c>
      <c r="F758" s="178">
        <v>980</v>
      </c>
    </row>
    <row r="759" spans="1:6" ht="25.5">
      <c r="A759" s="171">
        <f t="shared" si="11"/>
        <v>743</v>
      </c>
      <c r="B759" s="172" t="s">
        <v>889</v>
      </c>
      <c r="C759" s="177" t="s">
        <v>890</v>
      </c>
      <c r="D759" s="177"/>
      <c r="E759" s="177"/>
      <c r="F759" s="178">
        <v>250</v>
      </c>
    </row>
    <row r="760" spans="1:6" ht="25.5">
      <c r="A760" s="171">
        <f t="shared" si="11"/>
        <v>744</v>
      </c>
      <c r="B760" s="172" t="s">
        <v>891</v>
      </c>
      <c r="C760" s="177" t="s">
        <v>892</v>
      </c>
      <c r="D760" s="177"/>
      <c r="E760" s="177"/>
      <c r="F760" s="178">
        <v>250</v>
      </c>
    </row>
    <row r="761" spans="1:6" ht="25.5">
      <c r="A761" s="171">
        <f t="shared" si="11"/>
        <v>745</v>
      </c>
      <c r="B761" s="172" t="s">
        <v>491</v>
      </c>
      <c r="C761" s="177" t="s">
        <v>892</v>
      </c>
      <c r="D761" s="177" t="s">
        <v>492</v>
      </c>
      <c r="E761" s="177"/>
      <c r="F761" s="178">
        <v>250</v>
      </c>
    </row>
    <row r="762" spans="1:6" ht="25.5">
      <c r="A762" s="171">
        <f t="shared" si="11"/>
        <v>746</v>
      </c>
      <c r="B762" s="172" t="s">
        <v>505</v>
      </c>
      <c r="C762" s="177" t="s">
        <v>892</v>
      </c>
      <c r="D762" s="177" t="s">
        <v>506</v>
      </c>
      <c r="E762" s="177"/>
      <c r="F762" s="178">
        <v>250</v>
      </c>
    </row>
    <row r="763" spans="1:6" ht="63.75">
      <c r="A763" s="171">
        <f t="shared" si="11"/>
        <v>747</v>
      </c>
      <c r="B763" s="172" t="s">
        <v>507</v>
      </c>
      <c r="C763" s="177" t="s">
        <v>892</v>
      </c>
      <c r="D763" s="177" t="s">
        <v>508</v>
      </c>
      <c r="E763" s="177"/>
      <c r="F763" s="178">
        <v>250</v>
      </c>
    </row>
    <row r="764" spans="1:6" ht="25.5">
      <c r="A764" s="171">
        <f t="shared" si="11"/>
        <v>748</v>
      </c>
      <c r="B764" s="172" t="s">
        <v>509</v>
      </c>
      <c r="C764" s="177" t="s">
        <v>892</v>
      </c>
      <c r="D764" s="177" t="s">
        <v>508</v>
      </c>
      <c r="E764" s="177" t="s">
        <v>510</v>
      </c>
      <c r="F764" s="178">
        <v>250</v>
      </c>
    </row>
    <row r="765" spans="1:6" ht="12.75">
      <c r="A765" s="171">
        <f t="shared" si="11"/>
        <v>749</v>
      </c>
      <c r="B765" s="172" t="s">
        <v>511</v>
      </c>
      <c r="C765" s="177" t="s">
        <v>892</v>
      </c>
      <c r="D765" s="177" t="s">
        <v>508</v>
      </c>
      <c r="E765" s="177" t="s">
        <v>512</v>
      </c>
      <c r="F765" s="178">
        <v>250</v>
      </c>
    </row>
    <row r="766" spans="1:6" ht="38.25">
      <c r="A766" s="171">
        <f t="shared" si="11"/>
        <v>750</v>
      </c>
      <c r="B766" s="172" t="s">
        <v>513</v>
      </c>
      <c r="C766" s="177" t="s">
        <v>893</v>
      </c>
      <c r="D766" s="177"/>
      <c r="E766" s="177"/>
      <c r="F766" s="178">
        <v>97649.9</v>
      </c>
    </row>
    <row r="767" spans="1:6" ht="38.25">
      <c r="A767" s="171">
        <f t="shared" si="11"/>
        <v>751</v>
      </c>
      <c r="B767" s="172" t="s">
        <v>371</v>
      </c>
      <c r="C767" s="177" t="s">
        <v>372</v>
      </c>
      <c r="D767" s="177"/>
      <c r="E767" s="177"/>
      <c r="F767" s="178">
        <v>55727.3</v>
      </c>
    </row>
    <row r="768" spans="1:6" ht="25.5">
      <c r="A768" s="171">
        <f t="shared" si="11"/>
        <v>752</v>
      </c>
      <c r="B768" s="172" t="s">
        <v>491</v>
      </c>
      <c r="C768" s="177" t="s">
        <v>372</v>
      </c>
      <c r="D768" s="177" t="s">
        <v>492</v>
      </c>
      <c r="E768" s="177"/>
      <c r="F768" s="178">
        <v>55727.3</v>
      </c>
    </row>
    <row r="769" spans="1:6" ht="63.75">
      <c r="A769" s="171">
        <f t="shared" si="11"/>
        <v>753</v>
      </c>
      <c r="B769" s="172" t="s">
        <v>514</v>
      </c>
      <c r="C769" s="177" t="s">
        <v>372</v>
      </c>
      <c r="D769" s="177" t="s">
        <v>515</v>
      </c>
      <c r="E769" s="177"/>
      <c r="F769" s="178">
        <v>55727.3</v>
      </c>
    </row>
    <row r="770" spans="1:6" ht="114.75">
      <c r="A770" s="171">
        <f t="shared" si="11"/>
        <v>754</v>
      </c>
      <c r="B770" s="173" t="s">
        <v>516</v>
      </c>
      <c r="C770" s="177" t="s">
        <v>372</v>
      </c>
      <c r="D770" s="177" t="s">
        <v>517</v>
      </c>
      <c r="E770" s="177"/>
      <c r="F770" s="178">
        <v>10091.3</v>
      </c>
    </row>
    <row r="771" spans="1:6" ht="12.75">
      <c r="A771" s="171">
        <f t="shared" si="11"/>
        <v>755</v>
      </c>
      <c r="B771" s="172" t="s">
        <v>1042</v>
      </c>
      <c r="C771" s="177" t="s">
        <v>372</v>
      </c>
      <c r="D771" s="177" t="s">
        <v>517</v>
      </c>
      <c r="E771" s="177" t="s">
        <v>384</v>
      </c>
      <c r="F771" s="178">
        <v>10091.3</v>
      </c>
    </row>
    <row r="772" spans="1:6" ht="12.75">
      <c r="A772" s="171">
        <f t="shared" si="11"/>
        <v>756</v>
      </c>
      <c r="B772" s="172" t="s">
        <v>321</v>
      </c>
      <c r="C772" s="177" t="s">
        <v>372</v>
      </c>
      <c r="D772" s="177" t="s">
        <v>517</v>
      </c>
      <c r="E772" s="177" t="s">
        <v>518</v>
      </c>
      <c r="F772" s="178">
        <v>10091.3</v>
      </c>
    </row>
    <row r="773" spans="1:6" ht="127.5">
      <c r="A773" s="171">
        <f t="shared" si="11"/>
        <v>757</v>
      </c>
      <c r="B773" s="173" t="s">
        <v>519</v>
      </c>
      <c r="C773" s="177" t="s">
        <v>372</v>
      </c>
      <c r="D773" s="177" t="s">
        <v>520</v>
      </c>
      <c r="E773" s="177"/>
      <c r="F773" s="178">
        <v>45636</v>
      </c>
    </row>
    <row r="774" spans="1:6" ht="12.75">
      <c r="A774" s="171">
        <f t="shared" si="11"/>
        <v>758</v>
      </c>
      <c r="B774" s="172" t="s">
        <v>1042</v>
      </c>
      <c r="C774" s="177" t="s">
        <v>372</v>
      </c>
      <c r="D774" s="177" t="s">
        <v>520</v>
      </c>
      <c r="E774" s="177" t="s">
        <v>384</v>
      </c>
      <c r="F774" s="178">
        <v>45636</v>
      </c>
    </row>
    <row r="775" spans="1:6" ht="12.75">
      <c r="A775" s="171">
        <f t="shared" si="11"/>
        <v>759</v>
      </c>
      <c r="B775" s="172" t="s">
        <v>321</v>
      </c>
      <c r="C775" s="177" t="s">
        <v>372</v>
      </c>
      <c r="D775" s="177" t="s">
        <v>520</v>
      </c>
      <c r="E775" s="177" t="s">
        <v>518</v>
      </c>
      <c r="F775" s="178">
        <v>45636</v>
      </c>
    </row>
    <row r="776" spans="1:6" ht="25.5">
      <c r="A776" s="171">
        <f t="shared" si="11"/>
        <v>760</v>
      </c>
      <c r="B776" s="172" t="s">
        <v>373</v>
      </c>
      <c r="C776" s="177" t="s">
        <v>374</v>
      </c>
      <c r="D776" s="177"/>
      <c r="E776" s="177"/>
      <c r="F776" s="178">
        <v>41922.6</v>
      </c>
    </row>
    <row r="777" spans="1:6" ht="25.5">
      <c r="A777" s="171">
        <f t="shared" si="11"/>
        <v>761</v>
      </c>
      <c r="B777" s="172" t="s">
        <v>491</v>
      </c>
      <c r="C777" s="177" t="s">
        <v>374</v>
      </c>
      <c r="D777" s="177" t="s">
        <v>492</v>
      </c>
      <c r="E777" s="177"/>
      <c r="F777" s="178">
        <v>40062.5</v>
      </c>
    </row>
    <row r="778" spans="1:6" ht="63.75">
      <c r="A778" s="171">
        <f t="shared" si="11"/>
        <v>762</v>
      </c>
      <c r="B778" s="172" t="s">
        <v>514</v>
      </c>
      <c r="C778" s="177" t="s">
        <v>374</v>
      </c>
      <c r="D778" s="177" t="s">
        <v>515</v>
      </c>
      <c r="E778" s="177"/>
      <c r="F778" s="178">
        <v>40062.5</v>
      </c>
    </row>
    <row r="779" spans="1:6" ht="114.75">
      <c r="A779" s="171">
        <f t="shared" si="11"/>
        <v>763</v>
      </c>
      <c r="B779" s="173" t="s">
        <v>521</v>
      </c>
      <c r="C779" s="177" t="s">
        <v>374</v>
      </c>
      <c r="D779" s="177" t="s">
        <v>522</v>
      </c>
      <c r="E779" s="177"/>
      <c r="F779" s="178">
        <v>40062.5</v>
      </c>
    </row>
    <row r="780" spans="1:6" ht="12.75">
      <c r="A780" s="171">
        <f t="shared" si="11"/>
        <v>764</v>
      </c>
      <c r="B780" s="172" t="s">
        <v>1042</v>
      </c>
      <c r="C780" s="177" t="s">
        <v>374</v>
      </c>
      <c r="D780" s="177" t="s">
        <v>522</v>
      </c>
      <c r="E780" s="177" t="s">
        <v>384</v>
      </c>
      <c r="F780" s="178">
        <v>40062.5</v>
      </c>
    </row>
    <row r="781" spans="1:6" ht="12.75">
      <c r="A781" s="171">
        <f t="shared" si="11"/>
        <v>765</v>
      </c>
      <c r="B781" s="172" t="s">
        <v>321</v>
      </c>
      <c r="C781" s="177" t="s">
        <v>374</v>
      </c>
      <c r="D781" s="177" t="s">
        <v>522</v>
      </c>
      <c r="E781" s="177" t="s">
        <v>518</v>
      </c>
      <c r="F781" s="178">
        <v>40062.5</v>
      </c>
    </row>
    <row r="782" spans="1:6" ht="25.5">
      <c r="A782" s="171">
        <f t="shared" si="11"/>
        <v>766</v>
      </c>
      <c r="B782" s="172" t="s">
        <v>958</v>
      </c>
      <c r="C782" s="177" t="s">
        <v>374</v>
      </c>
      <c r="D782" s="177" t="s">
        <v>959</v>
      </c>
      <c r="E782" s="177"/>
      <c r="F782" s="178">
        <v>1860.1</v>
      </c>
    </row>
    <row r="783" spans="1:6" ht="25.5">
      <c r="A783" s="171">
        <f t="shared" si="11"/>
        <v>767</v>
      </c>
      <c r="B783" s="172" t="s">
        <v>497</v>
      </c>
      <c r="C783" s="177" t="s">
        <v>374</v>
      </c>
      <c r="D783" s="177" t="s">
        <v>498</v>
      </c>
      <c r="E783" s="177"/>
      <c r="F783" s="178">
        <v>1860.1</v>
      </c>
    </row>
    <row r="784" spans="1:6" ht="89.25">
      <c r="A784" s="171">
        <f t="shared" si="11"/>
        <v>768</v>
      </c>
      <c r="B784" s="172" t="s">
        <v>236</v>
      </c>
      <c r="C784" s="177" t="s">
        <v>374</v>
      </c>
      <c r="D784" s="177" t="s">
        <v>237</v>
      </c>
      <c r="E784" s="177"/>
      <c r="F784" s="178">
        <v>1799.6</v>
      </c>
    </row>
    <row r="785" spans="1:6" ht="12.75">
      <c r="A785" s="171">
        <f t="shared" si="11"/>
        <v>769</v>
      </c>
      <c r="B785" s="172" t="s">
        <v>1042</v>
      </c>
      <c r="C785" s="177" t="s">
        <v>374</v>
      </c>
      <c r="D785" s="177" t="s">
        <v>237</v>
      </c>
      <c r="E785" s="177" t="s">
        <v>384</v>
      </c>
      <c r="F785" s="178">
        <v>1799.6</v>
      </c>
    </row>
    <row r="786" spans="1:6" ht="12.75">
      <c r="A786" s="171">
        <f t="shared" si="11"/>
        <v>770</v>
      </c>
      <c r="B786" s="172" t="s">
        <v>871</v>
      </c>
      <c r="C786" s="177" t="s">
        <v>374</v>
      </c>
      <c r="D786" s="177" t="s">
        <v>237</v>
      </c>
      <c r="E786" s="177" t="s">
        <v>1043</v>
      </c>
      <c r="F786" s="178">
        <v>1799.6</v>
      </c>
    </row>
    <row r="787" spans="1:6" ht="51">
      <c r="A787" s="171">
        <f>A786+1</f>
        <v>771</v>
      </c>
      <c r="B787" s="172" t="s">
        <v>238</v>
      </c>
      <c r="C787" s="177" t="s">
        <v>374</v>
      </c>
      <c r="D787" s="177" t="s">
        <v>239</v>
      </c>
      <c r="E787" s="177"/>
      <c r="F787" s="178">
        <v>60.5</v>
      </c>
    </row>
    <row r="788" spans="1:6" ht="12.75">
      <c r="A788" s="171">
        <f>A787+1</f>
        <v>772</v>
      </c>
      <c r="B788" s="172" t="s">
        <v>1042</v>
      </c>
      <c r="C788" s="177" t="s">
        <v>374</v>
      </c>
      <c r="D788" s="177" t="s">
        <v>239</v>
      </c>
      <c r="E788" s="177" t="s">
        <v>384</v>
      </c>
      <c r="F788" s="178">
        <v>60.5</v>
      </c>
    </row>
    <row r="789" spans="1:6" ht="12.75">
      <c r="A789" s="171">
        <f>A788+1</f>
        <v>773</v>
      </c>
      <c r="B789" s="184" t="s">
        <v>871</v>
      </c>
      <c r="C789" s="185" t="s">
        <v>374</v>
      </c>
      <c r="D789" s="185" t="s">
        <v>239</v>
      </c>
      <c r="E789" s="185" t="s">
        <v>1043</v>
      </c>
      <c r="F789" s="186">
        <v>60.5</v>
      </c>
    </row>
    <row r="790" spans="1:6" ht="12.75">
      <c r="A790" s="182">
        <f>A789+1</f>
        <v>774</v>
      </c>
      <c r="B790" s="175" t="s">
        <v>673</v>
      </c>
      <c r="C790" s="175"/>
      <c r="D790" s="175"/>
      <c r="E790" s="175"/>
      <c r="F790" s="183">
        <v>825185.8</v>
      </c>
    </row>
  </sheetData>
  <sheetProtection/>
  <mergeCells count="11">
    <mergeCell ref="A12:F12"/>
    <mergeCell ref="A13:F13"/>
    <mergeCell ref="A14:B14"/>
    <mergeCell ref="A6:F6"/>
    <mergeCell ref="A7:F7"/>
    <mergeCell ref="A10:F10"/>
    <mergeCell ref="A11:F11"/>
    <mergeCell ref="A1:F1"/>
    <mergeCell ref="A2:F2"/>
    <mergeCell ref="A3:F3"/>
    <mergeCell ref="A5:F5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9FF66"/>
  </sheetPr>
  <dimension ref="A1:G1117"/>
  <sheetViews>
    <sheetView zoomScalePageLayoutView="0" workbookViewId="0" topLeftCell="A1">
      <selection activeCell="A6" sqref="A6:F6"/>
    </sheetView>
  </sheetViews>
  <sheetFormatPr defaultColWidth="9.00390625" defaultRowHeight="12.75"/>
  <cols>
    <col min="1" max="1" width="4.625" style="10" customWidth="1"/>
    <col min="2" max="2" width="46.25390625" style="10" customWidth="1"/>
    <col min="3" max="3" width="10.75390625" style="10" customWidth="1"/>
    <col min="4" max="4" width="9.00390625" style="10" customWidth="1"/>
    <col min="5" max="5" width="9.875" style="10" customWidth="1"/>
    <col min="6" max="6" width="11.25390625" style="10" customWidth="1"/>
    <col min="7" max="7" width="8.875" style="10" customWidth="1"/>
    <col min="8" max="16384" width="9.125" style="10" customWidth="1"/>
  </cols>
  <sheetData>
    <row r="1" spans="1:6" ht="12.75">
      <c r="A1" s="238" t="s">
        <v>251</v>
      </c>
      <c r="B1" s="238"/>
      <c r="C1" s="238"/>
      <c r="D1" s="238"/>
      <c r="E1" s="238"/>
      <c r="F1" s="238"/>
    </row>
    <row r="2" spans="1:6" ht="12.75">
      <c r="A2" s="238" t="s">
        <v>624</v>
      </c>
      <c r="B2" s="238"/>
      <c r="C2" s="238"/>
      <c r="D2" s="238"/>
      <c r="E2" s="238"/>
      <c r="F2" s="238"/>
    </row>
    <row r="3" spans="1:6" ht="12.75">
      <c r="A3" s="238" t="s">
        <v>306</v>
      </c>
      <c r="B3" s="238"/>
      <c r="C3" s="238"/>
      <c r="D3" s="238"/>
      <c r="E3" s="238"/>
      <c r="F3" s="238"/>
    </row>
    <row r="4" spans="1:6" ht="15">
      <c r="A4" s="167"/>
      <c r="B4" s="167"/>
      <c r="C4" s="167"/>
      <c r="E4" s="18"/>
      <c r="F4" s="18"/>
    </row>
    <row r="5" spans="1:6" ht="12.75">
      <c r="A5" s="238" t="s">
        <v>250</v>
      </c>
      <c r="B5" s="238"/>
      <c r="C5" s="238"/>
      <c r="D5" s="238"/>
      <c r="E5" s="238"/>
      <c r="F5" s="238"/>
    </row>
    <row r="6" spans="1:6" ht="12.75">
      <c r="A6" s="238" t="s">
        <v>624</v>
      </c>
      <c r="B6" s="238"/>
      <c r="C6" s="238"/>
      <c r="D6" s="238"/>
      <c r="E6" s="238"/>
      <c r="F6" s="238"/>
    </row>
    <row r="7" spans="1:6" ht="12.75">
      <c r="A7" s="238" t="s">
        <v>156</v>
      </c>
      <c r="B7" s="238"/>
      <c r="C7" s="238"/>
      <c r="D7" s="238"/>
      <c r="E7" s="238"/>
      <c r="F7" s="238"/>
    </row>
    <row r="8" spans="1:6" ht="15">
      <c r="A8" s="167"/>
      <c r="B8" s="167"/>
      <c r="C8" s="167"/>
      <c r="E8" s="18"/>
      <c r="F8" s="18"/>
    </row>
    <row r="10" spans="1:6" ht="13.5">
      <c r="A10" s="272" t="s">
        <v>622</v>
      </c>
      <c r="B10" s="272"/>
      <c r="C10" s="272"/>
      <c r="D10" s="272"/>
      <c r="E10" s="272"/>
      <c r="F10" s="272"/>
    </row>
    <row r="11" spans="1:6" ht="13.5">
      <c r="A11" s="272" t="s">
        <v>623</v>
      </c>
      <c r="B11" s="272"/>
      <c r="C11" s="272"/>
      <c r="D11" s="272"/>
      <c r="E11" s="272"/>
      <c r="F11" s="272"/>
    </row>
    <row r="12" spans="1:6" ht="13.5">
      <c r="A12" s="272" t="s">
        <v>930</v>
      </c>
      <c r="B12" s="272"/>
      <c r="C12" s="272"/>
      <c r="D12" s="272"/>
      <c r="E12" s="272"/>
      <c r="F12" s="272"/>
    </row>
    <row r="13" spans="1:6" ht="13.5">
      <c r="A13" s="272" t="s">
        <v>809</v>
      </c>
      <c r="B13" s="272"/>
      <c r="C13" s="272"/>
      <c r="D13" s="272"/>
      <c r="E13" s="272"/>
      <c r="F13" s="272"/>
    </row>
    <row r="14" spans="2:6" ht="12.75">
      <c r="B14" s="1"/>
      <c r="C14" s="1"/>
      <c r="D14" s="1"/>
      <c r="E14" s="1"/>
      <c r="F14" s="1"/>
    </row>
    <row r="15" spans="2:6" ht="12.75">
      <c r="B15" s="1"/>
      <c r="C15" s="1"/>
      <c r="D15" s="1"/>
      <c r="E15" s="1"/>
      <c r="F15" s="4" t="s">
        <v>312</v>
      </c>
    </row>
    <row r="16" spans="1:7" ht="12.75">
      <c r="A16" s="273" t="s">
        <v>1088</v>
      </c>
      <c r="B16" s="275" t="s">
        <v>621</v>
      </c>
      <c r="C16" s="275" t="s">
        <v>157</v>
      </c>
      <c r="D16" s="277" t="s">
        <v>378</v>
      </c>
      <c r="E16" s="279" t="s">
        <v>563</v>
      </c>
      <c r="F16" s="275" t="s">
        <v>564</v>
      </c>
      <c r="G16" s="168"/>
    </row>
    <row r="17" spans="1:7" ht="18.75" customHeight="1">
      <c r="A17" s="274"/>
      <c r="B17" s="276"/>
      <c r="C17" s="276"/>
      <c r="D17" s="278"/>
      <c r="E17" s="280"/>
      <c r="F17" s="276"/>
      <c r="G17" s="168"/>
    </row>
    <row r="18" spans="1:7" ht="12.75">
      <c r="A18" s="75" t="s">
        <v>379</v>
      </c>
      <c r="B18" s="71" t="s">
        <v>792</v>
      </c>
      <c r="C18" s="71" t="s">
        <v>380</v>
      </c>
      <c r="D18" s="71" t="s">
        <v>381</v>
      </c>
      <c r="E18" s="71" t="s">
        <v>382</v>
      </c>
      <c r="F18" s="71" t="s">
        <v>383</v>
      </c>
      <c r="G18" s="168"/>
    </row>
    <row r="19" spans="1:6" ht="12.75">
      <c r="A19" s="169" t="s">
        <v>379</v>
      </c>
      <c r="B19" s="170" t="s">
        <v>440</v>
      </c>
      <c r="C19" s="169" t="s">
        <v>441</v>
      </c>
      <c r="D19" s="169"/>
      <c r="E19" s="169"/>
      <c r="F19" s="176">
        <f>467765.2-101</f>
        <v>467664.2</v>
      </c>
    </row>
    <row r="20" spans="1:6" ht="25.5">
      <c r="A20" s="171">
        <f>A19+1</f>
        <v>2</v>
      </c>
      <c r="B20" s="172" t="s">
        <v>442</v>
      </c>
      <c r="C20" s="177" t="s">
        <v>443</v>
      </c>
      <c r="D20" s="177"/>
      <c r="E20" s="177"/>
      <c r="F20" s="178">
        <f>440345.3-101</f>
        <v>440244.3</v>
      </c>
    </row>
    <row r="21" spans="1:6" ht="89.25">
      <c r="A21" s="171">
        <f aca="true" t="shared" si="0" ref="A21:A84">A20+1</f>
        <v>3</v>
      </c>
      <c r="B21" s="173" t="s">
        <v>444</v>
      </c>
      <c r="C21" s="177" t="s">
        <v>445</v>
      </c>
      <c r="D21" s="177"/>
      <c r="E21" s="177"/>
      <c r="F21" s="178">
        <v>8357</v>
      </c>
    </row>
    <row r="22" spans="1:6" ht="63.75">
      <c r="A22" s="171">
        <f t="shared" si="0"/>
        <v>4</v>
      </c>
      <c r="B22" s="172" t="s">
        <v>583</v>
      </c>
      <c r="C22" s="177" t="s">
        <v>445</v>
      </c>
      <c r="D22" s="177" t="s">
        <v>584</v>
      </c>
      <c r="E22" s="177"/>
      <c r="F22" s="178">
        <v>2788.7</v>
      </c>
    </row>
    <row r="23" spans="1:6" ht="12.75">
      <c r="A23" s="171">
        <f t="shared" si="0"/>
        <v>5</v>
      </c>
      <c r="B23" s="172" t="s">
        <v>1069</v>
      </c>
      <c r="C23" s="177" t="s">
        <v>445</v>
      </c>
      <c r="D23" s="177" t="s">
        <v>338</v>
      </c>
      <c r="E23" s="177"/>
      <c r="F23" s="178">
        <v>2788.7</v>
      </c>
    </row>
    <row r="24" spans="1:6" ht="12.75">
      <c r="A24" s="171">
        <f t="shared" si="0"/>
        <v>6</v>
      </c>
      <c r="B24" s="172" t="s">
        <v>1071</v>
      </c>
      <c r="C24" s="177" t="s">
        <v>445</v>
      </c>
      <c r="D24" s="177" t="s">
        <v>338</v>
      </c>
      <c r="E24" s="177" t="s">
        <v>727</v>
      </c>
      <c r="F24" s="178">
        <v>2788.7</v>
      </c>
    </row>
    <row r="25" spans="1:6" ht="12.75">
      <c r="A25" s="171">
        <f t="shared" si="0"/>
        <v>7</v>
      </c>
      <c r="B25" s="172" t="s">
        <v>728</v>
      </c>
      <c r="C25" s="177" t="s">
        <v>445</v>
      </c>
      <c r="D25" s="177" t="s">
        <v>338</v>
      </c>
      <c r="E25" s="177" t="s">
        <v>729</v>
      </c>
      <c r="F25" s="178">
        <v>2048.6</v>
      </c>
    </row>
    <row r="26" spans="1:6" ht="12.75">
      <c r="A26" s="171">
        <f t="shared" si="0"/>
        <v>8</v>
      </c>
      <c r="B26" s="172" t="s">
        <v>730</v>
      </c>
      <c r="C26" s="177" t="s">
        <v>445</v>
      </c>
      <c r="D26" s="177" t="s">
        <v>338</v>
      </c>
      <c r="E26" s="177" t="s">
        <v>731</v>
      </c>
      <c r="F26" s="178">
        <v>595.1</v>
      </c>
    </row>
    <row r="27" spans="1:6" ht="12.75">
      <c r="A27" s="171">
        <f t="shared" si="0"/>
        <v>9</v>
      </c>
      <c r="B27" s="172" t="s">
        <v>734</v>
      </c>
      <c r="C27" s="177" t="s">
        <v>445</v>
      </c>
      <c r="D27" s="177" t="s">
        <v>338</v>
      </c>
      <c r="E27" s="177" t="s">
        <v>735</v>
      </c>
      <c r="F27" s="178">
        <v>145</v>
      </c>
    </row>
    <row r="28" spans="1:6" ht="25.5">
      <c r="A28" s="171">
        <f t="shared" si="0"/>
        <v>10</v>
      </c>
      <c r="B28" s="172" t="s">
        <v>931</v>
      </c>
      <c r="C28" s="177" t="s">
        <v>445</v>
      </c>
      <c r="D28" s="177" t="s">
        <v>658</v>
      </c>
      <c r="E28" s="177"/>
      <c r="F28" s="178">
        <v>5568.3</v>
      </c>
    </row>
    <row r="29" spans="1:6" ht="12.75">
      <c r="A29" s="171">
        <f t="shared" si="0"/>
        <v>11</v>
      </c>
      <c r="B29" s="172" t="s">
        <v>659</v>
      </c>
      <c r="C29" s="177" t="s">
        <v>445</v>
      </c>
      <c r="D29" s="177" t="s">
        <v>660</v>
      </c>
      <c r="E29" s="177"/>
      <c r="F29" s="178">
        <v>5568.3</v>
      </c>
    </row>
    <row r="30" spans="1:6" ht="12.75">
      <c r="A30" s="171">
        <f t="shared" si="0"/>
        <v>12</v>
      </c>
      <c r="B30" s="172" t="s">
        <v>1071</v>
      </c>
      <c r="C30" s="177" t="s">
        <v>445</v>
      </c>
      <c r="D30" s="177" t="s">
        <v>660</v>
      </c>
      <c r="E30" s="177" t="s">
        <v>727</v>
      </c>
      <c r="F30" s="178">
        <v>5568.3</v>
      </c>
    </row>
    <row r="31" spans="1:6" ht="12.75">
      <c r="A31" s="171">
        <f t="shared" si="0"/>
        <v>13</v>
      </c>
      <c r="B31" s="172" t="s">
        <v>728</v>
      </c>
      <c r="C31" s="177" t="s">
        <v>445</v>
      </c>
      <c r="D31" s="177" t="s">
        <v>660</v>
      </c>
      <c r="E31" s="177" t="s">
        <v>729</v>
      </c>
      <c r="F31" s="178">
        <v>1475.5</v>
      </c>
    </row>
    <row r="32" spans="1:6" ht="12.75">
      <c r="A32" s="171">
        <f t="shared" si="0"/>
        <v>14</v>
      </c>
      <c r="B32" s="172" t="s">
        <v>730</v>
      </c>
      <c r="C32" s="177" t="s">
        <v>445</v>
      </c>
      <c r="D32" s="177" t="s">
        <v>660</v>
      </c>
      <c r="E32" s="177" t="s">
        <v>731</v>
      </c>
      <c r="F32" s="178">
        <v>4092.8</v>
      </c>
    </row>
    <row r="33" spans="1:6" ht="165.75">
      <c r="A33" s="171">
        <f t="shared" si="0"/>
        <v>15</v>
      </c>
      <c r="B33" s="173" t="s">
        <v>158</v>
      </c>
      <c r="C33" s="177" t="s">
        <v>159</v>
      </c>
      <c r="D33" s="177"/>
      <c r="E33" s="177"/>
      <c r="F33" s="178">
        <v>2696.3</v>
      </c>
    </row>
    <row r="34" spans="1:6" ht="25.5">
      <c r="A34" s="171">
        <f t="shared" si="0"/>
        <v>16</v>
      </c>
      <c r="B34" s="172" t="s">
        <v>935</v>
      </c>
      <c r="C34" s="177" t="s">
        <v>159</v>
      </c>
      <c r="D34" s="177" t="s">
        <v>936</v>
      </c>
      <c r="E34" s="177"/>
      <c r="F34" s="178">
        <v>924.7</v>
      </c>
    </row>
    <row r="35" spans="1:6" ht="25.5">
      <c r="A35" s="171">
        <f t="shared" si="0"/>
        <v>17</v>
      </c>
      <c r="B35" s="172" t="s">
        <v>160</v>
      </c>
      <c r="C35" s="177" t="s">
        <v>159</v>
      </c>
      <c r="D35" s="177" t="s">
        <v>937</v>
      </c>
      <c r="E35" s="177"/>
      <c r="F35" s="178">
        <v>924.7</v>
      </c>
    </row>
    <row r="36" spans="1:6" ht="12.75">
      <c r="A36" s="171">
        <f t="shared" si="0"/>
        <v>18</v>
      </c>
      <c r="B36" s="172" t="s">
        <v>1071</v>
      </c>
      <c r="C36" s="177" t="s">
        <v>159</v>
      </c>
      <c r="D36" s="177" t="s">
        <v>937</v>
      </c>
      <c r="E36" s="177" t="s">
        <v>727</v>
      </c>
      <c r="F36" s="178">
        <v>924.7</v>
      </c>
    </row>
    <row r="37" spans="1:6" ht="12.75">
      <c r="A37" s="171">
        <f t="shared" si="0"/>
        <v>19</v>
      </c>
      <c r="B37" s="172" t="s">
        <v>728</v>
      </c>
      <c r="C37" s="177" t="s">
        <v>159</v>
      </c>
      <c r="D37" s="177" t="s">
        <v>937</v>
      </c>
      <c r="E37" s="177" t="s">
        <v>729</v>
      </c>
      <c r="F37" s="178">
        <v>924.7</v>
      </c>
    </row>
    <row r="38" spans="1:6" ht="25.5">
      <c r="A38" s="171">
        <f t="shared" si="0"/>
        <v>20</v>
      </c>
      <c r="B38" s="172" t="s">
        <v>931</v>
      </c>
      <c r="C38" s="177" t="s">
        <v>159</v>
      </c>
      <c r="D38" s="177" t="s">
        <v>658</v>
      </c>
      <c r="E38" s="177"/>
      <c r="F38" s="178">
        <v>1771.5</v>
      </c>
    </row>
    <row r="39" spans="1:6" ht="12.75">
      <c r="A39" s="171">
        <f t="shared" si="0"/>
        <v>21</v>
      </c>
      <c r="B39" s="172" t="s">
        <v>659</v>
      </c>
      <c r="C39" s="177" t="s">
        <v>159</v>
      </c>
      <c r="D39" s="177" t="s">
        <v>660</v>
      </c>
      <c r="E39" s="177"/>
      <c r="F39" s="178">
        <v>1771.5</v>
      </c>
    </row>
    <row r="40" spans="1:6" ht="12.75">
      <c r="A40" s="171">
        <f t="shared" si="0"/>
        <v>22</v>
      </c>
      <c r="B40" s="172" t="s">
        <v>1071</v>
      </c>
      <c r="C40" s="177" t="s">
        <v>159</v>
      </c>
      <c r="D40" s="177" t="s">
        <v>660</v>
      </c>
      <c r="E40" s="177" t="s">
        <v>727</v>
      </c>
      <c r="F40" s="178">
        <v>1771.5</v>
      </c>
    </row>
    <row r="41" spans="1:6" ht="12.75">
      <c r="A41" s="171">
        <f t="shared" si="0"/>
        <v>23</v>
      </c>
      <c r="B41" s="172" t="s">
        <v>728</v>
      </c>
      <c r="C41" s="177" t="s">
        <v>159</v>
      </c>
      <c r="D41" s="177" t="s">
        <v>660</v>
      </c>
      <c r="E41" s="177" t="s">
        <v>729</v>
      </c>
      <c r="F41" s="178">
        <v>1771.5</v>
      </c>
    </row>
    <row r="42" spans="1:6" ht="153">
      <c r="A42" s="171">
        <f t="shared" si="0"/>
        <v>24</v>
      </c>
      <c r="B42" s="173" t="s">
        <v>485</v>
      </c>
      <c r="C42" s="177" t="s">
        <v>486</v>
      </c>
      <c r="D42" s="177"/>
      <c r="E42" s="177"/>
      <c r="F42" s="178">
        <v>46.2</v>
      </c>
    </row>
    <row r="43" spans="1:6" ht="25.5">
      <c r="A43" s="171">
        <f t="shared" si="0"/>
        <v>25</v>
      </c>
      <c r="B43" s="172" t="s">
        <v>935</v>
      </c>
      <c r="C43" s="177" t="s">
        <v>486</v>
      </c>
      <c r="D43" s="177" t="s">
        <v>936</v>
      </c>
      <c r="E43" s="177"/>
      <c r="F43" s="178">
        <v>13.5</v>
      </c>
    </row>
    <row r="44" spans="1:6" ht="25.5">
      <c r="A44" s="171">
        <f t="shared" si="0"/>
        <v>26</v>
      </c>
      <c r="B44" s="172" t="s">
        <v>160</v>
      </c>
      <c r="C44" s="177" t="s">
        <v>486</v>
      </c>
      <c r="D44" s="177" t="s">
        <v>937</v>
      </c>
      <c r="E44" s="177"/>
      <c r="F44" s="178">
        <v>13.5</v>
      </c>
    </row>
    <row r="45" spans="1:6" ht="12.75">
      <c r="A45" s="171">
        <f t="shared" si="0"/>
        <v>27</v>
      </c>
      <c r="B45" s="172" t="s">
        <v>409</v>
      </c>
      <c r="C45" s="177" t="s">
        <v>486</v>
      </c>
      <c r="D45" s="177" t="s">
        <v>937</v>
      </c>
      <c r="E45" s="177" t="s">
        <v>750</v>
      </c>
      <c r="F45" s="178">
        <v>13.5</v>
      </c>
    </row>
    <row r="46" spans="1:6" ht="12.75">
      <c r="A46" s="171">
        <f t="shared" si="0"/>
        <v>28</v>
      </c>
      <c r="B46" s="172" t="s">
        <v>755</v>
      </c>
      <c r="C46" s="177" t="s">
        <v>486</v>
      </c>
      <c r="D46" s="177" t="s">
        <v>937</v>
      </c>
      <c r="E46" s="177" t="s">
        <v>756</v>
      </c>
      <c r="F46" s="178">
        <v>13.5</v>
      </c>
    </row>
    <row r="47" spans="1:6" ht="25.5">
      <c r="A47" s="171">
        <f t="shared" si="0"/>
        <v>29</v>
      </c>
      <c r="B47" s="172" t="s">
        <v>931</v>
      </c>
      <c r="C47" s="177" t="s">
        <v>486</v>
      </c>
      <c r="D47" s="177" t="s">
        <v>658</v>
      </c>
      <c r="E47" s="177"/>
      <c r="F47" s="178">
        <v>32.7</v>
      </c>
    </row>
    <row r="48" spans="1:6" ht="12.75">
      <c r="A48" s="171">
        <f t="shared" si="0"/>
        <v>30</v>
      </c>
      <c r="B48" s="172" t="s">
        <v>659</v>
      </c>
      <c r="C48" s="177" t="s">
        <v>486</v>
      </c>
      <c r="D48" s="177" t="s">
        <v>660</v>
      </c>
      <c r="E48" s="177"/>
      <c r="F48" s="178">
        <v>32.7</v>
      </c>
    </row>
    <row r="49" spans="1:6" ht="12.75">
      <c r="A49" s="171">
        <f t="shared" si="0"/>
        <v>31</v>
      </c>
      <c r="B49" s="172" t="s">
        <v>409</v>
      </c>
      <c r="C49" s="177" t="s">
        <v>486</v>
      </c>
      <c r="D49" s="177" t="s">
        <v>660</v>
      </c>
      <c r="E49" s="177" t="s">
        <v>750</v>
      </c>
      <c r="F49" s="178">
        <v>32.7</v>
      </c>
    </row>
    <row r="50" spans="1:6" ht="12.75">
      <c r="A50" s="171">
        <f t="shared" si="0"/>
        <v>32</v>
      </c>
      <c r="B50" s="172" t="s">
        <v>755</v>
      </c>
      <c r="C50" s="177" t="s">
        <v>486</v>
      </c>
      <c r="D50" s="177" t="s">
        <v>660</v>
      </c>
      <c r="E50" s="177" t="s">
        <v>756</v>
      </c>
      <c r="F50" s="178">
        <v>32.7</v>
      </c>
    </row>
    <row r="51" spans="1:6" ht="89.25">
      <c r="A51" s="171">
        <f t="shared" si="0"/>
        <v>33</v>
      </c>
      <c r="B51" s="173" t="s">
        <v>489</v>
      </c>
      <c r="C51" s="177" t="s">
        <v>490</v>
      </c>
      <c r="D51" s="177"/>
      <c r="E51" s="177"/>
      <c r="F51" s="178">
        <v>698.5</v>
      </c>
    </row>
    <row r="52" spans="1:6" ht="25.5">
      <c r="A52" s="171">
        <f t="shared" si="0"/>
        <v>34</v>
      </c>
      <c r="B52" s="172" t="s">
        <v>935</v>
      </c>
      <c r="C52" s="177" t="s">
        <v>490</v>
      </c>
      <c r="D52" s="177" t="s">
        <v>936</v>
      </c>
      <c r="E52" s="177"/>
      <c r="F52" s="178">
        <v>10</v>
      </c>
    </row>
    <row r="53" spans="1:6" ht="25.5">
      <c r="A53" s="171">
        <f t="shared" si="0"/>
        <v>35</v>
      </c>
      <c r="B53" s="172" t="s">
        <v>160</v>
      </c>
      <c r="C53" s="177" t="s">
        <v>490</v>
      </c>
      <c r="D53" s="177" t="s">
        <v>937</v>
      </c>
      <c r="E53" s="177"/>
      <c r="F53" s="178">
        <v>10</v>
      </c>
    </row>
    <row r="54" spans="1:6" ht="12.75">
      <c r="A54" s="171">
        <f t="shared" si="0"/>
        <v>36</v>
      </c>
      <c r="B54" s="172" t="s">
        <v>409</v>
      </c>
      <c r="C54" s="177" t="s">
        <v>490</v>
      </c>
      <c r="D54" s="177" t="s">
        <v>937</v>
      </c>
      <c r="E54" s="177" t="s">
        <v>750</v>
      </c>
      <c r="F54" s="178">
        <v>10</v>
      </c>
    </row>
    <row r="55" spans="1:6" ht="12.75">
      <c r="A55" s="171">
        <f t="shared" si="0"/>
        <v>37</v>
      </c>
      <c r="B55" s="172" t="s">
        <v>757</v>
      </c>
      <c r="C55" s="177" t="s">
        <v>490</v>
      </c>
      <c r="D55" s="177" t="s">
        <v>937</v>
      </c>
      <c r="E55" s="177" t="s">
        <v>758</v>
      </c>
      <c r="F55" s="178">
        <v>10</v>
      </c>
    </row>
    <row r="56" spans="1:6" ht="12.75">
      <c r="A56" s="171">
        <f t="shared" si="0"/>
        <v>38</v>
      </c>
      <c r="B56" s="172" t="s">
        <v>355</v>
      </c>
      <c r="C56" s="177" t="s">
        <v>490</v>
      </c>
      <c r="D56" s="177" t="s">
        <v>356</v>
      </c>
      <c r="E56" s="177"/>
      <c r="F56" s="178">
        <v>688.5</v>
      </c>
    </row>
    <row r="57" spans="1:6" ht="25.5">
      <c r="A57" s="171">
        <f t="shared" si="0"/>
        <v>39</v>
      </c>
      <c r="B57" s="172" t="s">
        <v>357</v>
      </c>
      <c r="C57" s="177" t="s">
        <v>490</v>
      </c>
      <c r="D57" s="177" t="s">
        <v>358</v>
      </c>
      <c r="E57" s="177"/>
      <c r="F57" s="178">
        <v>688.5</v>
      </c>
    </row>
    <row r="58" spans="1:6" ht="12.75">
      <c r="A58" s="171">
        <f t="shared" si="0"/>
        <v>40</v>
      </c>
      <c r="B58" s="172" t="s">
        <v>409</v>
      </c>
      <c r="C58" s="177" t="s">
        <v>490</v>
      </c>
      <c r="D58" s="177" t="s">
        <v>358</v>
      </c>
      <c r="E58" s="177" t="s">
        <v>750</v>
      </c>
      <c r="F58" s="178">
        <v>688.5</v>
      </c>
    </row>
    <row r="59" spans="1:6" ht="12.75">
      <c r="A59" s="171">
        <f t="shared" si="0"/>
        <v>41</v>
      </c>
      <c r="B59" s="172" t="s">
        <v>757</v>
      </c>
      <c r="C59" s="177" t="s">
        <v>490</v>
      </c>
      <c r="D59" s="177" t="s">
        <v>358</v>
      </c>
      <c r="E59" s="177" t="s">
        <v>758</v>
      </c>
      <c r="F59" s="178">
        <v>688.5</v>
      </c>
    </row>
    <row r="60" spans="1:6" ht="114.75">
      <c r="A60" s="171">
        <f t="shared" si="0"/>
        <v>42</v>
      </c>
      <c r="B60" s="173" t="s">
        <v>161</v>
      </c>
      <c r="C60" s="177" t="s">
        <v>162</v>
      </c>
      <c r="D60" s="177"/>
      <c r="E60" s="177"/>
      <c r="F60" s="178">
        <v>2801.6</v>
      </c>
    </row>
    <row r="61" spans="1:6" ht="63.75">
      <c r="A61" s="171">
        <f t="shared" si="0"/>
        <v>43</v>
      </c>
      <c r="B61" s="172" t="s">
        <v>583</v>
      </c>
      <c r="C61" s="177" t="s">
        <v>162</v>
      </c>
      <c r="D61" s="177" t="s">
        <v>584</v>
      </c>
      <c r="E61" s="177"/>
      <c r="F61" s="178">
        <v>1508.6</v>
      </c>
    </row>
    <row r="62" spans="1:6" ht="12.75">
      <c r="A62" s="171">
        <f t="shared" si="0"/>
        <v>44</v>
      </c>
      <c r="B62" s="172" t="s">
        <v>1069</v>
      </c>
      <c r="C62" s="177" t="s">
        <v>162</v>
      </c>
      <c r="D62" s="177" t="s">
        <v>338</v>
      </c>
      <c r="E62" s="177"/>
      <c r="F62" s="178">
        <v>1508.6</v>
      </c>
    </row>
    <row r="63" spans="1:6" ht="12.75">
      <c r="A63" s="171">
        <f t="shared" si="0"/>
        <v>45</v>
      </c>
      <c r="B63" s="172" t="s">
        <v>1071</v>
      </c>
      <c r="C63" s="177" t="s">
        <v>162</v>
      </c>
      <c r="D63" s="177" t="s">
        <v>338</v>
      </c>
      <c r="E63" s="177" t="s">
        <v>727</v>
      </c>
      <c r="F63" s="178">
        <v>1508.6</v>
      </c>
    </row>
    <row r="64" spans="1:6" ht="12.75">
      <c r="A64" s="171">
        <f t="shared" si="0"/>
        <v>46</v>
      </c>
      <c r="B64" s="172" t="s">
        <v>728</v>
      </c>
      <c r="C64" s="177" t="s">
        <v>162</v>
      </c>
      <c r="D64" s="177" t="s">
        <v>338</v>
      </c>
      <c r="E64" s="177" t="s">
        <v>729</v>
      </c>
      <c r="F64" s="178">
        <v>1508.6</v>
      </c>
    </row>
    <row r="65" spans="1:6" ht="25.5">
      <c r="A65" s="171">
        <f t="shared" si="0"/>
        <v>47</v>
      </c>
      <c r="B65" s="172" t="s">
        <v>931</v>
      </c>
      <c r="C65" s="177" t="s">
        <v>162</v>
      </c>
      <c r="D65" s="177" t="s">
        <v>658</v>
      </c>
      <c r="E65" s="177"/>
      <c r="F65" s="178">
        <v>1293</v>
      </c>
    </row>
    <row r="66" spans="1:6" ht="12.75">
      <c r="A66" s="171">
        <f t="shared" si="0"/>
        <v>48</v>
      </c>
      <c r="B66" s="172" t="s">
        <v>659</v>
      </c>
      <c r="C66" s="177" t="s">
        <v>162</v>
      </c>
      <c r="D66" s="177" t="s">
        <v>660</v>
      </c>
      <c r="E66" s="177"/>
      <c r="F66" s="178">
        <v>1293</v>
      </c>
    </row>
    <row r="67" spans="1:6" ht="12.75">
      <c r="A67" s="171">
        <f t="shared" si="0"/>
        <v>49</v>
      </c>
      <c r="B67" s="172" t="s">
        <v>1071</v>
      </c>
      <c r="C67" s="177" t="s">
        <v>162</v>
      </c>
      <c r="D67" s="177" t="s">
        <v>660</v>
      </c>
      <c r="E67" s="177" t="s">
        <v>727</v>
      </c>
      <c r="F67" s="178">
        <v>1293</v>
      </c>
    </row>
    <row r="68" spans="1:6" ht="12.75">
      <c r="A68" s="171">
        <f t="shared" si="0"/>
        <v>50</v>
      </c>
      <c r="B68" s="172" t="s">
        <v>728</v>
      </c>
      <c r="C68" s="177" t="s">
        <v>162</v>
      </c>
      <c r="D68" s="177" t="s">
        <v>660</v>
      </c>
      <c r="E68" s="177" t="s">
        <v>729</v>
      </c>
      <c r="F68" s="178">
        <v>1293</v>
      </c>
    </row>
    <row r="69" spans="1:6" ht="63.75">
      <c r="A69" s="171">
        <f t="shared" si="0"/>
        <v>51</v>
      </c>
      <c r="B69" s="172" t="s">
        <v>163</v>
      </c>
      <c r="C69" s="177" t="s">
        <v>164</v>
      </c>
      <c r="D69" s="177"/>
      <c r="E69" s="177"/>
      <c r="F69" s="178">
        <v>250</v>
      </c>
    </row>
    <row r="70" spans="1:6" ht="25.5">
      <c r="A70" s="171">
        <f t="shared" si="0"/>
        <v>52</v>
      </c>
      <c r="B70" s="172" t="s">
        <v>935</v>
      </c>
      <c r="C70" s="177" t="s">
        <v>164</v>
      </c>
      <c r="D70" s="177" t="s">
        <v>936</v>
      </c>
      <c r="E70" s="177"/>
      <c r="F70" s="178">
        <v>250</v>
      </c>
    </row>
    <row r="71" spans="1:6" ht="25.5">
      <c r="A71" s="171">
        <f t="shared" si="0"/>
        <v>53</v>
      </c>
      <c r="B71" s="172" t="s">
        <v>160</v>
      </c>
      <c r="C71" s="177" t="s">
        <v>164</v>
      </c>
      <c r="D71" s="177" t="s">
        <v>937</v>
      </c>
      <c r="E71" s="177"/>
      <c r="F71" s="178">
        <v>250</v>
      </c>
    </row>
    <row r="72" spans="1:6" ht="12.75">
      <c r="A72" s="171">
        <f t="shared" si="0"/>
        <v>54</v>
      </c>
      <c r="B72" s="172" t="s">
        <v>1071</v>
      </c>
      <c r="C72" s="177" t="s">
        <v>164</v>
      </c>
      <c r="D72" s="177" t="s">
        <v>937</v>
      </c>
      <c r="E72" s="177" t="s">
        <v>727</v>
      </c>
      <c r="F72" s="178">
        <v>250</v>
      </c>
    </row>
    <row r="73" spans="1:6" ht="12.75">
      <c r="A73" s="171">
        <f t="shared" si="0"/>
        <v>55</v>
      </c>
      <c r="B73" s="172" t="s">
        <v>728</v>
      </c>
      <c r="C73" s="177" t="s">
        <v>164</v>
      </c>
      <c r="D73" s="177" t="s">
        <v>937</v>
      </c>
      <c r="E73" s="177" t="s">
        <v>729</v>
      </c>
      <c r="F73" s="178">
        <v>250</v>
      </c>
    </row>
    <row r="74" spans="1:6" ht="127.5">
      <c r="A74" s="171">
        <f t="shared" si="0"/>
        <v>56</v>
      </c>
      <c r="B74" s="173" t="s">
        <v>450</v>
      </c>
      <c r="C74" s="177" t="s">
        <v>451</v>
      </c>
      <c r="D74" s="177"/>
      <c r="E74" s="177"/>
      <c r="F74" s="178">
        <v>183726.6</v>
      </c>
    </row>
    <row r="75" spans="1:6" ht="63.75">
      <c r="A75" s="171">
        <f t="shared" si="0"/>
        <v>57</v>
      </c>
      <c r="B75" s="172" t="s">
        <v>583</v>
      </c>
      <c r="C75" s="177" t="s">
        <v>451</v>
      </c>
      <c r="D75" s="177" t="s">
        <v>584</v>
      </c>
      <c r="E75" s="177"/>
      <c r="F75" s="178">
        <v>19674.6</v>
      </c>
    </row>
    <row r="76" spans="1:6" ht="12.75">
      <c r="A76" s="171">
        <f t="shared" si="0"/>
        <v>58</v>
      </c>
      <c r="B76" s="172" t="s">
        <v>1069</v>
      </c>
      <c r="C76" s="177" t="s">
        <v>451</v>
      </c>
      <c r="D76" s="177" t="s">
        <v>338</v>
      </c>
      <c r="E76" s="177"/>
      <c r="F76" s="178">
        <v>19674.6</v>
      </c>
    </row>
    <row r="77" spans="1:6" ht="12.75">
      <c r="A77" s="171">
        <f t="shared" si="0"/>
        <v>59</v>
      </c>
      <c r="B77" s="172" t="s">
        <v>1071</v>
      </c>
      <c r="C77" s="177" t="s">
        <v>451</v>
      </c>
      <c r="D77" s="177" t="s">
        <v>338</v>
      </c>
      <c r="E77" s="177" t="s">
        <v>727</v>
      </c>
      <c r="F77" s="178">
        <v>19674.6</v>
      </c>
    </row>
    <row r="78" spans="1:6" ht="12.75">
      <c r="A78" s="171">
        <f t="shared" si="0"/>
        <v>60</v>
      </c>
      <c r="B78" s="172" t="s">
        <v>730</v>
      </c>
      <c r="C78" s="177" t="s">
        <v>451</v>
      </c>
      <c r="D78" s="177" t="s">
        <v>338</v>
      </c>
      <c r="E78" s="177" t="s">
        <v>731</v>
      </c>
      <c r="F78" s="178">
        <v>19674.6</v>
      </c>
    </row>
    <row r="79" spans="1:6" ht="25.5">
      <c r="A79" s="171">
        <f t="shared" si="0"/>
        <v>61</v>
      </c>
      <c r="B79" s="172" t="s">
        <v>935</v>
      </c>
      <c r="C79" s="177" t="s">
        <v>451</v>
      </c>
      <c r="D79" s="177" t="s">
        <v>936</v>
      </c>
      <c r="E79" s="177"/>
      <c r="F79" s="178">
        <v>729.5</v>
      </c>
    </row>
    <row r="80" spans="1:6" ht="25.5">
      <c r="A80" s="171">
        <f t="shared" si="0"/>
        <v>62</v>
      </c>
      <c r="B80" s="172" t="s">
        <v>160</v>
      </c>
      <c r="C80" s="177" t="s">
        <v>451</v>
      </c>
      <c r="D80" s="177" t="s">
        <v>937</v>
      </c>
      <c r="E80" s="177"/>
      <c r="F80" s="178">
        <v>729.5</v>
      </c>
    </row>
    <row r="81" spans="1:6" ht="12.75">
      <c r="A81" s="171">
        <f t="shared" si="0"/>
        <v>63</v>
      </c>
      <c r="B81" s="172" t="s">
        <v>1071</v>
      </c>
      <c r="C81" s="177" t="s">
        <v>451</v>
      </c>
      <c r="D81" s="177" t="s">
        <v>937</v>
      </c>
      <c r="E81" s="177" t="s">
        <v>727</v>
      </c>
      <c r="F81" s="178">
        <v>729.5</v>
      </c>
    </row>
    <row r="82" spans="1:6" ht="12.75">
      <c r="A82" s="171">
        <f t="shared" si="0"/>
        <v>64</v>
      </c>
      <c r="B82" s="172" t="s">
        <v>730</v>
      </c>
      <c r="C82" s="177" t="s">
        <v>451</v>
      </c>
      <c r="D82" s="177" t="s">
        <v>937</v>
      </c>
      <c r="E82" s="177" t="s">
        <v>731</v>
      </c>
      <c r="F82" s="178">
        <v>729.5</v>
      </c>
    </row>
    <row r="83" spans="1:6" ht="25.5">
      <c r="A83" s="171">
        <f t="shared" si="0"/>
        <v>65</v>
      </c>
      <c r="B83" s="172" t="s">
        <v>931</v>
      </c>
      <c r="C83" s="177" t="s">
        <v>451</v>
      </c>
      <c r="D83" s="177" t="s">
        <v>658</v>
      </c>
      <c r="E83" s="177"/>
      <c r="F83" s="178">
        <v>163322.5</v>
      </c>
    </row>
    <row r="84" spans="1:6" ht="12.75">
      <c r="A84" s="171">
        <f t="shared" si="0"/>
        <v>66</v>
      </c>
      <c r="B84" s="172" t="s">
        <v>659</v>
      </c>
      <c r="C84" s="177" t="s">
        <v>451</v>
      </c>
      <c r="D84" s="177" t="s">
        <v>660</v>
      </c>
      <c r="E84" s="177"/>
      <c r="F84" s="178">
        <v>163322.5</v>
      </c>
    </row>
    <row r="85" spans="1:6" ht="12.75">
      <c r="A85" s="171">
        <f aca="true" t="shared" si="1" ref="A85:A148">A84+1</f>
        <v>67</v>
      </c>
      <c r="B85" s="172" t="s">
        <v>1071</v>
      </c>
      <c r="C85" s="177" t="s">
        <v>451</v>
      </c>
      <c r="D85" s="177" t="s">
        <v>660</v>
      </c>
      <c r="E85" s="177" t="s">
        <v>727</v>
      </c>
      <c r="F85" s="178">
        <v>163322.5</v>
      </c>
    </row>
    <row r="86" spans="1:6" ht="12.75">
      <c r="A86" s="171">
        <f t="shared" si="1"/>
        <v>68</v>
      </c>
      <c r="B86" s="172" t="s">
        <v>730</v>
      </c>
      <c r="C86" s="177" t="s">
        <v>451</v>
      </c>
      <c r="D86" s="177" t="s">
        <v>660</v>
      </c>
      <c r="E86" s="177" t="s">
        <v>731</v>
      </c>
      <c r="F86" s="178">
        <v>163322.5</v>
      </c>
    </row>
    <row r="87" spans="1:6" ht="102">
      <c r="A87" s="171">
        <f t="shared" si="1"/>
        <v>69</v>
      </c>
      <c r="B87" s="173" t="s">
        <v>487</v>
      </c>
      <c r="C87" s="177" t="s">
        <v>488</v>
      </c>
      <c r="D87" s="177"/>
      <c r="E87" s="177"/>
      <c r="F87" s="178">
        <v>23054.9</v>
      </c>
    </row>
    <row r="88" spans="1:6" ht="25.5">
      <c r="A88" s="171">
        <f t="shared" si="1"/>
        <v>70</v>
      </c>
      <c r="B88" s="172" t="s">
        <v>935</v>
      </c>
      <c r="C88" s="177" t="s">
        <v>488</v>
      </c>
      <c r="D88" s="177" t="s">
        <v>936</v>
      </c>
      <c r="E88" s="177"/>
      <c r="F88" s="178">
        <v>938.7</v>
      </c>
    </row>
    <row r="89" spans="1:6" ht="25.5">
      <c r="A89" s="171">
        <f t="shared" si="1"/>
        <v>71</v>
      </c>
      <c r="B89" s="172" t="s">
        <v>160</v>
      </c>
      <c r="C89" s="177" t="s">
        <v>488</v>
      </c>
      <c r="D89" s="177" t="s">
        <v>937</v>
      </c>
      <c r="E89" s="177"/>
      <c r="F89" s="178">
        <v>938.7</v>
      </c>
    </row>
    <row r="90" spans="1:6" ht="12.75">
      <c r="A90" s="171">
        <f t="shared" si="1"/>
        <v>72</v>
      </c>
      <c r="B90" s="172" t="s">
        <v>409</v>
      </c>
      <c r="C90" s="177" t="s">
        <v>488</v>
      </c>
      <c r="D90" s="177" t="s">
        <v>937</v>
      </c>
      <c r="E90" s="177" t="s">
        <v>750</v>
      </c>
      <c r="F90" s="178">
        <v>938.7</v>
      </c>
    </row>
    <row r="91" spans="1:6" ht="12.75">
      <c r="A91" s="171">
        <f t="shared" si="1"/>
        <v>73</v>
      </c>
      <c r="B91" s="172" t="s">
        <v>755</v>
      </c>
      <c r="C91" s="177" t="s">
        <v>488</v>
      </c>
      <c r="D91" s="177" t="s">
        <v>937</v>
      </c>
      <c r="E91" s="177" t="s">
        <v>756</v>
      </c>
      <c r="F91" s="178">
        <v>938.7</v>
      </c>
    </row>
    <row r="92" spans="1:6" ht="25.5">
      <c r="A92" s="171">
        <f t="shared" si="1"/>
        <v>74</v>
      </c>
      <c r="B92" s="172" t="s">
        <v>931</v>
      </c>
      <c r="C92" s="177" t="s">
        <v>488</v>
      </c>
      <c r="D92" s="177" t="s">
        <v>658</v>
      </c>
      <c r="E92" s="177"/>
      <c r="F92" s="178">
        <v>22116.2</v>
      </c>
    </row>
    <row r="93" spans="1:6" ht="12.75">
      <c r="A93" s="171">
        <f t="shared" si="1"/>
        <v>75</v>
      </c>
      <c r="B93" s="172" t="s">
        <v>659</v>
      </c>
      <c r="C93" s="177" t="s">
        <v>488</v>
      </c>
      <c r="D93" s="177" t="s">
        <v>660</v>
      </c>
      <c r="E93" s="177"/>
      <c r="F93" s="178">
        <v>22116.2</v>
      </c>
    </row>
    <row r="94" spans="1:6" ht="12.75">
      <c r="A94" s="171">
        <f t="shared" si="1"/>
        <v>76</v>
      </c>
      <c r="B94" s="172" t="s">
        <v>409</v>
      </c>
      <c r="C94" s="177" t="s">
        <v>488</v>
      </c>
      <c r="D94" s="177" t="s">
        <v>660</v>
      </c>
      <c r="E94" s="177" t="s">
        <v>750</v>
      </c>
      <c r="F94" s="178">
        <v>22116.2</v>
      </c>
    </row>
    <row r="95" spans="1:6" ht="12.75">
      <c r="A95" s="171">
        <f t="shared" si="1"/>
        <v>77</v>
      </c>
      <c r="B95" s="172" t="s">
        <v>755</v>
      </c>
      <c r="C95" s="177" t="s">
        <v>488</v>
      </c>
      <c r="D95" s="177" t="s">
        <v>660</v>
      </c>
      <c r="E95" s="177" t="s">
        <v>756</v>
      </c>
      <c r="F95" s="178">
        <v>22116.2</v>
      </c>
    </row>
    <row r="96" spans="1:6" ht="127.5">
      <c r="A96" s="171">
        <f t="shared" si="1"/>
        <v>78</v>
      </c>
      <c r="B96" s="173" t="s">
        <v>446</v>
      </c>
      <c r="C96" s="177" t="s">
        <v>447</v>
      </c>
      <c r="D96" s="177"/>
      <c r="E96" s="177"/>
      <c r="F96" s="178">
        <v>37377.5</v>
      </c>
    </row>
    <row r="97" spans="1:6" ht="63.75">
      <c r="A97" s="171">
        <f t="shared" si="1"/>
        <v>79</v>
      </c>
      <c r="B97" s="172" t="s">
        <v>583</v>
      </c>
      <c r="C97" s="177" t="s">
        <v>447</v>
      </c>
      <c r="D97" s="177" t="s">
        <v>584</v>
      </c>
      <c r="E97" s="177"/>
      <c r="F97" s="178">
        <v>22806.4</v>
      </c>
    </row>
    <row r="98" spans="1:6" ht="12.75">
      <c r="A98" s="171">
        <f t="shared" si="1"/>
        <v>80</v>
      </c>
      <c r="B98" s="172" t="s">
        <v>1069</v>
      </c>
      <c r="C98" s="177" t="s">
        <v>447</v>
      </c>
      <c r="D98" s="177" t="s">
        <v>338</v>
      </c>
      <c r="E98" s="177"/>
      <c r="F98" s="178">
        <v>22806.4</v>
      </c>
    </row>
    <row r="99" spans="1:6" ht="12.75">
      <c r="A99" s="171">
        <f t="shared" si="1"/>
        <v>81</v>
      </c>
      <c r="B99" s="172" t="s">
        <v>1071</v>
      </c>
      <c r="C99" s="177" t="s">
        <v>447</v>
      </c>
      <c r="D99" s="177" t="s">
        <v>338</v>
      </c>
      <c r="E99" s="177" t="s">
        <v>727</v>
      </c>
      <c r="F99" s="178">
        <v>22806.4</v>
      </c>
    </row>
    <row r="100" spans="1:6" ht="12.75">
      <c r="A100" s="171">
        <f t="shared" si="1"/>
        <v>82</v>
      </c>
      <c r="B100" s="172" t="s">
        <v>728</v>
      </c>
      <c r="C100" s="177" t="s">
        <v>447</v>
      </c>
      <c r="D100" s="177" t="s">
        <v>338</v>
      </c>
      <c r="E100" s="177" t="s">
        <v>729</v>
      </c>
      <c r="F100" s="178">
        <v>22806.4</v>
      </c>
    </row>
    <row r="101" spans="1:6" ht="25.5">
      <c r="A101" s="171">
        <f t="shared" si="1"/>
        <v>83</v>
      </c>
      <c r="B101" s="172" t="s">
        <v>935</v>
      </c>
      <c r="C101" s="177" t="s">
        <v>447</v>
      </c>
      <c r="D101" s="177" t="s">
        <v>936</v>
      </c>
      <c r="E101" s="177"/>
      <c r="F101" s="178">
        <v>575.8</v>
      </c>
    </row>
    <row r="102" spans="1:6" ht="25.5">
      <c r="A102" s="171">
        <f t="shared" si="1"/>
        <v>84</v>
      </c>
      <c r="B102" s="172" t="s">
        <v>160</v>
      </c>
      <c r="C102" s="177" t="s">
        <v>447</v>
      </c>
      <c r="D102" s="177" t="s">
        <v>937</v>
      </c>
      <c r="E102" s="177"/>
      <c r="F102" s="178">
        <v>575.8</v>
      </c>
    </row>
    <row r="103" spans="1:6" ht="12.75">
      <c r="A103" s="171">
        <f t="shared" si="1"/>
        <v>85</v>
      </c>
      <c r="B103" s="172" t="s">
        <v>1071</v>
      </c>
      <c r="C103" s="177" t="s">
        <v>447</v>
      </c>
      <c r="D103" s="177" t="s">
        <v>937</v>
      </c>
      <c r="E103" s="177" t="s">
        <v>727</v>
      </c>
      <c r="F103" s="178">
        <v>575.8</v>
      </c>
    </row>
    <row r="104" spans="1:6" ht="12.75">
      <c r="A104" s="171">
        <f t="shared" si="1"/>
        <v>86</v>
      </c>
      <c r="B104" s="172" t="s">
        <v>728</v>
      </c>
      <c r="C104" s="177" t="s">
        <v>447</v>
      </c>
      <c r="D104" s="177" t="s">
        <v>937</v>
      </c>
      <c r="E104" s="177" t="s">
        <v>729</v>
      </c>
      <c r="F104" s="178">
        <v>575.8</v>
      </c>
    </row>
    <row r="105" spans="1:6" ht="25.5">
      <c r="A105" s="171">
        <f t="shared" si="1"/>
        <v>87</v>
      </c>
      <c r="B105" s="172" t="s">
        <v>931</v>
      </c>
      <c r="C105" s="177" t="s">
        <v>447</v>
      </c>
      <c r="D105" s="177" t="s">
        <v>658</v>
      </c>
      <c r="E105" s="177"/>
      <c r="F105" s="178">
        <v>13995.3</v>
      </c>
    </row>
    <row r="106" spans="1:6" ht="12.75">
      <c r="A106" s="171">
        <f t="shared" si="1"/>
        <v>88</v>
      </c>
      <c r="B106" s="172" t="s">
        <v>659</v>
      </c>
      <c r="C106" s="177" t="s">
        <v>447</v>
      </c>
      <c r="D106" s="177" t="s">
        <v>660</v>
      </c>
      <c r="E106" s="177"/>
      <c r="F106" s="178">
        <v>13995.3</v>
      </c>
    </row>
    <row r="107" spans="1:6" ht="12.75">
      <c r="A107" s="171">
        <f t="shared" si="1"/>
        <v>89</v>
      </c>
      <c r="B107" s="172" t="s">
        <v>1071</v>
      </c>
      <c r="C107" s="177" t="s">
        <v>447</v>
      </c>
      <c r="D107" s="177" t="s">
        <v>660</v>
      </c>
      <c r="E107" s="177" t="s">
        <v>727</v>
      </c>
      <c r="F107" s="178">
        <v>13995.3</v>
      </c>
    </row>
    <row r="108" spans="1:6" ht="12.75">
      <c r="A108" s="171">
        <f t="shared" si="1"/>
        <v>90</v>
      </c>
      <c r="B108" s="172" t="s">
        <v>728</v>
      </c>
      <c r="C108" s="177" t="s">
        <v>447</v>
      </c>
      <c r="D108" s="177" t="s">
        <v>660</v>
      </c>
      <c r="E108" s="177" t="s">
        <v>729</v>
      </c>
      <c r="F108" s="178">
        <v>13995.3</v>
      </c>
    </row>
    <row r="109" spans="1:6" ht="89.25">
      <c r="A109" s="171">
        <f t="shared" si="1"/>
        <v>91</v>
      </c>
      <c r="B109" s="173" t="s">
        <v>165</v>
      </c>
      <c r="C109" s="177" t="s">
        <v>166</v>
      </c>
      <c r="D109" s="177"/>
      <c r="E109" s="177"/>
      <c r="F109" s="178">
        <v>300</v>
      </c>
    </row>
    <row r="110" spans="1:6" ht="25.5">
      <c r="A110" s="171">
        <f t="shared" si="1"/>
        <v>92</v>
      </c>
      <c r="B110" s="172" t="s">
        <v>935</v>
      </c>
      <c r="C110" s="177" t="s">
        <v>166</v>
      </c>
      <c r="D110" s="177" t="s">
        <v>936</v>
      </c>
      <c r="E110" s="177"/>
      <c r="F110" s="178">
        <v>300</v>
      </c>
    </row>
    <row r="111" spans="1:6" ht="25.5">
      <c r="A111" s="171">
        <f t="shared" si="1"/>
        <v>93</v>
      </c>
      <c r="B111" s="172" t="s">
        <v>160</v>
      </c>
      <c r="C111" s="177" t="s">
        <v>166</v>
      </c>
      <c r="D111" s="177" t="s">
        <v>937</v>
      </c>
      <c r="E111" s="177"/>
      <c r="F111" s="178">
        <v>300</v>
      </c>
    </row>
    <row r="112" spans="1:6" ht="12.75">
      <c r="A112" s="171">
        <f t="shared" si="1"/>
        <v>94</v>
      </c>
      <c r="B112" s="172" t="s">
        <v>885</v>
      </c>
      <c r="C112" s="177" t="s">
        <v>166</v>
      </c>
      <c r="D112" s="177" t="s">
        <v>937</v>
      </c>
      <c r="E112" s="177" t="s">
        <v>886</v>
      </c>
      <c r="F112" s="178">
        <v>300</v>
      </c>
    </row>
    <row r="113" spans="1:6" ht="12.75">
      <c r="A113" s="171">
        <f t="shared" si="1"/>
        <v>95</v>
      </c>
      <c r="B113" s="172" t="s">
        <v>887</v>
      </c>
      <c r="C113" s="177" t="s">
        <v>166</v>
      </c>
      <c r="D113" s="177" t="s">
        <v>937</v>
      </c>
      <c r="E113" s="177" t="s">
        <v>888</v>
      </c>
      <c r="F113" s="178">
        <v>300</v>
      </c>
    </row>
    <row r="114" spans="1:6" ht="76.5">
      <c r="A114" s="171">
        <f t="shared" si="1"/>
        <v>96</v>
      </c>
      <c r="B114" s="172" t="s">
        <v>448</v>
      </c>
      <c r="C114" s="177" t="s">
        <v>449</v>
      </c>
      <c r="D114" s="177"/>
      <c r="E114" s="177"/>
      <c r="F114" s="178">
        <v>42610.3</v>
      </c>
    </row>
    <row r="115" spans="1:6" ht="63.75">
      <c r="A115" s="171">
        <f t="shared" si="1"/>
        <v>97</v>
      </c>
      <c r="B115" s="172" t="s">
        <v>583</v>
      </c>
      <c r="C115" s="177" t="s">
        <v>449</v>
      </c>
      <c r="D115" s="177" t="s">
        <v>584</v>
      </c>
      <c r="E115" s="177"/>
      <c r="F115" s="178">
        <v>11090.5</v>
      </c>
    </row>
    <row r="116" spans="1:6" ht="12.75">
      <c r="A116" s="171">
        <f t="shared" si="1"/>
        <v>98</v>
      </c>
      <c r="B116" s="172" t="s">
        <v>1069</v>
      </c>
      <c r="C116" s="177" t="s">
        <v>449</v>
      </c>
      <c r="D116" s="177" t="s">
        <v>338</v>
      </c>
      <c r="E116" s="177"/>
      <c r="F116" s="178">
        <v>11090.5</v>
      </c>
    </row>
    <row r="117" spans="1:6" ht="12.75">
      <c r="A117" s="171">
        <f t="shared" si="1"/>
        <v>99</v>
      </c>
      <c r="B117" s="172" t="s">
        <v>1071</v>
      </c>
      <c r="C117" s="177" t="s">
        <v>449</v>
      </c>
      <c r="D117" s="177" t="s">
        <v>338</v>
      </c>
      <c r="E117" s="177" t="s">
        <v>727</v>
      </c>
      <c r="F117" s="178">
        <v>11090.5</v>
      </c>
    </row>
    <row r="118" spans="1:6" ht="12.75">
      <c r="A118" s="171">
        <f t="shared" si="1"/>
        <v>100</v>
      </c>
      <c r="B118" s="172" t="s">
        <v>728</v>
      </c>
      <c r="C118" s="177" t="s">
        <v>449</v>
      </c>
      <c r="D118" s="177" t="s">
        <v>338</v>
      </c>
      <c r="E118" s="177" t="s">
        <v>729</v>
      </c>
      <c r="F118" s="178">
        <v>11090.5</v>
      </c>
    </row>
    <row r="119" spans="1:6" ht="25.5">
      <c r="A119" s="171">
        <f t="shared" si="1"/>
        <v>101</v>
      </c>
      <c r="B119" s="172" t="s">
        <v>935</v>
      </c>
      <c r="C119" s="177" t="s">
        <v>449</v>
      </c>
      <c r="D119" s="177" t="s">
        <v>936</v>
      </c>
      <c r="E119" s="177"/>
      <c r="F119" s="178">
        <v>11879.5</v>
      </c>
    </row>
    <row r="120" spans="1:6" ht="25.5">
      <c r="A120" s="171">
        <f t="shared" si="1"/>
        <v>102</v>
      </c>
      <c r="B120" s="172" t="s">
        <v>160</v>
      </c>
      <c r="C120" s="177" t="s">
        <v>449</v>
      </c>
      <c r="D120" s="177" t="s">
        <v>937</v>
      </c>
      <c r="E120" s="177"/>
      <c r="F120" s="178">
        <v>11879.5</v>
      </c>
    </row>
    <row r="121" spans="1:6" ht="12.75">
      <c r="A121" s="171">
        <f t="shared" si="1"/>
        <v>103</v>
      </c>
      <c r="B121" s="172" t="s">
        <v>1071</v>
      </c>
      <c r="C121" s="177" t="s">
        <v>449</v>
      </c>
      <c r="D121" s="177" t="s">
        <v>937</v>
      </c>
      <c r="E121" s="177" t="s">
        <v>727</v>
      </c>
      <c r="F121" s="178">
        <v>11879.5</v>
      </c>
    </row>
    <row r="122" spans="1:6" ht="12.75">
      <c r="A122" s="171">
        <f t="shared" si="1"/>
        <v>104</v>
      </c>
      <c r="B122" s="172" t="s">
        <v>728</v>
      </c>
      <c r="C122" s="177" t="s">
        <v>449</v>
      </c>
      <c r="D122" s="177" t="s">
        <v>937</v>
      </c>
      <c r="E122" s="177" t="s">
        <v>729</v>
      </c>
      <c r="F122" s="178">
        <v>11879.5</v>
      </c>
    </row>
    <row r="123" spans="1:6" ht="25.5">
      <c r="A123" s="171">
        <f t="shared" si="1"/>
        <v>105</v>
      </c>
      <c r="B123" s="172" t="s">
        <v>931</v>
      </c>
      <c r="C123" s="177" t="s">
        <v>449</v>
      </c>
      <c r="D123" s="177" t="s">
        <v>658</v>
      </c>
      <c r="E123" s="177"/>
      <c r="F123" s="178">
        <v>19427.6</v>
      </c>
    </row>
    <row r="124" spans="1:6" ht="12.75">
      <c r="A124" s="171">
        <f t="shared" si="1"/>
        <v>106</v>
      </c>
      <c r="B124" s="172" t="s">
        <v>659</v>
      </c>
      <c r="C124" s="177" t="s">
        <v>449</v>
      </c>
      <c r="D124" s="177" t="s">
        <v>660</v>
      </c>
      <c r="E124" s="177"/>
      <c r="F124" s="178">
        <v>19427.6</v>
      </c>
    </row>
    <row r="125" spans="1:6" ht="12.75">
      <c r="A125" s="171">
        <f t="shared" si="1"/>
        <v>107</v>
      </c>
      <c r="B125" s="172" t="s">
        <v>1071</v>
      </c>
      <c r="C125" s="177" t="s">
        <v>449</v>
      </c>
      <c r="D125" s="177" t="s">
        <v>660</v>
      </c>
      <c r="E125" s="177" t="s">
        <v>727</v>
      </c>
      <c r="F125" s="178">
        <v>19427.6</v>
      </c>
    </row>
    <row r="126" spans="1:6" ht="12.75">
      <c r="A126" s="171">
        <f t="shared" si="1"/>
        <v>108</v>
      </c>
      <c r="B126" s="172" t="s">
        <v>728</v>
      </c>
      <c r="C126" s="177" t="s">
        <v>449</v>
      </c>
      <c r="D126" s="177" t="s">
        <v>660</v>
      </c>
      <c r="E126" s="177" t="s">
        <v>729</v>
      </c>
      <c r="F126" s="178">
        <v>19427.6</v>
      </c>
    </row>
    <row r="127" spans="1:6" ht="12.75">
      <c r="A127" s="171">
        <f t="shared" si="1"/>
        <v>109</v>
      </c>
      <c r="B127" s="172" t="s">
        <v>968</v>
      </c>
      <c r="C127" s="177" t="s">
        <v>449</v>
      </c>
      <c r="D127" s="177" t="s">
        <v>969</v>
      </c>
      <c r="E127" s="177"/>
      <c r="F127" s="178">
        <v>212.8</v>
      </c>
    </row>
    <row r="128" spans="1:6" ht="12.75">
      <c r="A128" s="171">
        <f t="shared" si="1"/>
        <v>110</v>
      </c>
      <c r="B128" s="172" t="s">
        <v>970</v>
      </c>
      <c r="C128" s="177" t="s">
        <v>449</v>
      </c>
      <c r="D128" s="177" t="s">
        <v>971</v>
      </c>
      <c r="E128" s="177"/>
      <c r="F128" s="178">
        <v>212.8</v>
      </c>
    </row>
    <row r="129" spans="1:6" ht="12.75">
      <c r="A129" s="171">
        <f t="shared" si="1"/>
        <v>111</v>
      </c>
      <c r="B129" s="172" t="s">
        <v>1071</v>
      </c>
      <c r="C129" s="177" t="s">
        <v>449</v>
      </c>
      <c r="D129" s="177" t="s">
        <v>971</v>
      </c>
      <c r="E129" s="177" t="s">
        <v>727</v>
      </c>
      <c r="F129" s="178">
        <v>212.8</v>
      </c>
    </row>
    <row r="130" spans="1:6" ht="12.75">
      <c r="A130" s="171">
        <f t="shared" si="1"/>
        <v>112</v>
      </c>
      <c r="B130" s="172" t="s">
        <v>728</v>
      </c>
      <c r="C130" s="177" t="s">
        <v>449</v>
      </c>
      <c r="D130" s="177" t="s">
        <v>971</v>
      </c>
      <c r="E130" s="177" t="s">
        <v>729</v>
      </c>
      <c r="F130" s="178">
        <v>212.8</v>
      </c>
    </row>
    <row r="131" spans="1:6" ht="63.75">
      <c r="A131" s="171">
        <f t="shared" si="1"/>
        <v>113</v>
      </c>
      <c r="B131" s="172" t="s">
        <v>452</v>
      </c>
      <c r="C131" s="177" t="s">
        <v>453</v>
      </c>
      <c r="D131" s="177"/>
      <c r="E131" s="177"/>
      <c r="F131" s="178">
        <v>81625.5</v>
      </c>
    </row>
    <row r="132" spans="1:6" ht="63.75">
      <c r="A132" s="171">
        <f t="shared" si="1"/>
        <v>114</v>
      </c>
      <c r="B132" s="172" t="s">
        <v>583</v>
      </c>
      <c r="C132" s="177" t="s">
        <v>453</v>
      </c>
      <c r="D132" s="177" t="s">
        <v>584</v>
      </c>
      <c r="E132" s="177"/>
      <c r="F132" s="178">
        <v>2956.9</v>
      </c>
    </row>
    <row r="133" spans="1:6" ht="12.75">
      <c r="A133" s="171">
        <f t="shared" si="1"/>
        <v>115</v>
      </c>
      <c r="B133" s="172" t="s">
        <v>1069</v>
      </c>
      <c r="C133" s="177" t="s">
        <v>453</v>
      </c>
      <c r="D133" s="177" t="s">
        <v>338</v>
      </c>
      <c r="E133" s="177"/>
      <c r="F133" s="178">
        <v>2956.9</v>
      </c>
    </row>
    <row r="134" spans="1:6" ht="12.75">
      <c r="A134" s="171">
        <f t="shared" si="1"/>
        <v>116</v>
      </c>
      <c r="B134" s="172" t="s">
        <v>1071</v>
      </c>
      <c r="C134" s="177" t="s">
        <v>453</v>
      </c>
      <c r="D134" s="177" t="s">
        <v>338</v>
      </c>
      <c r="E134" s="177" t="s">
        <v>727</v>
      </c>
      <c r="F134" s="178">
        <v>2956.9</v>
      </c>
    </row>
    <row r="135" spans="1:6" ht="12.75">
      <c r="A135" s="171">
        <f t="shared" si="1"/>
        <v>117</v>
      </c>
      <c r="B135" s="172" t="s">
        <v>730</v>
      </c>
      <c r="C135" s="177" t="s">
        <v>453</v>
      </c>
      <c r="D135" s="177" t="s">
        <v>338</v>
      </c>
      <c r="E135" s="177" t="s">
        <v>731</v>
      </c>
      <c r="F135" s="178">
        <v>2956.9</v>
      </c>
    </row>
    <row r="136" spans="1:6" ht="25.5">
      <c r="A136" s="171">
        <f t="shared" si="1"/>
        <v>118</v>
      </c>
      <c r="B136" s="172" t="s">
        <v>935</v>
      </c>
      <c r="C136" s="177" t="s">
        <v>453</v>
      </c>
      <c r="D136" s="177" t="s">
        <v>936</v>
      </c>
      <c r="E136" s="177"/>
      <c r="F136" s="178">
        <v>3523.8</v>
      </c>
    </row>
    <row r="137" spans="1:6" ht="25.5">
      <c r="A137" s="171">
        <f t="shared" si="1"/>
        <v>119</v>
      </c>
      <c r="B137" s="172" t="s">
        <v>160</v>
      </c>
      <c r="C137" s="177" t="s">
        <v>453</v>
      </c>
      <c r="D137" s="177" t="s">
        <v>937</v>
      </c>
      <c r="E137" s="177"/>
      <c r="F137" s="178">
        <v>3523.8</v>
      </c>
    </row>
    <row r="138" spans="1:6" ht="12.75">
      <c r="A138" s="171">
        <f t="shared" si="1"/>
        <v>120</v>
      </c>
      <c r="B138" s="172" t="s">
        <v>1071</v>
      </c>
      <c r="C138" s="177" t="s">
        <v>453</v>
      </c>
      <c r="D138" s="177" t="s">
        <v>937</v>
      </c>
      <c r="E138" s="177" t="s">
        <v>727</v>
      </c>
      <c r="F138" s="178">
        <v>3523.8</v>
      </c>
    </row>
    <row r="139" spans="1:6" ht="12.75">
      <c r="A139" s="171">
        <f t="shared" si="1"/>
        <v>121</v>
      </c>
      <c r="B139" s="172" t="s">
        <v>730</v>
      </c>
      <c r="C139" s="177" t="s">
        <v>453</v>
      </c>
      <c r="D139" s="177" t="s">
        <v>937</v>
      </c>
      <c r="E139" s="177" t="s">
        <v>731</v>
      </c>
      <c r="F139" s="178">
        <v>3523.8</v>
      </c>
    </row>
    <row r="140" spans="1:6" ht="25.5">
      <c r="A140" s="171">
        <f t="shared" si="1"/>
        <v>122</v>
      </c>
      <c r="B140" s="172" t="s">
        <v>931</v>
      </c>
      <c r="C140" s="177" t="s">
        <v>453</v>
      </c>
      <c r="D140" s="177" t="s">
        <v>658</v>
      </c>
      <c r="E140" s="177"/>
      <c r="F140" s="178">
        <v>75109.8</v>
      </c>
    </row>
    <row r="141" spans="1:6" ht="12.75">
      <c r="A141" s="171">
        <f t="shared" si="1"/>
        <v>123</v>
      </c>
      <c r="B141" s="172" t="s">
        <v>659</v>
      </c>
      <c r="C141" s="177" t="s">
        <v>453</v>
      </c>
      <c r="D141" s="177" t="s">
        <v>660</v>
      </c>
      <c r="E141" s="177"/>
      <c r="F141" s="178">
        <v>75109.8</v>
      </c>
    </row>
    <row r="142" spans="1:6" ht="12.75">
      <c r="A142" s="171">
        <f t="shared" si="1"/>
        <v>124</v>
      </c>
      <c r="B142" s="172" t="s">
        <v>1071</v>
      </c>
      <c r="C142" s="177" t="s">
        <v>453</v>
      </c>
      <c r="D142" s="177" t="s">
        <v>660</v>
      </c>
      <c r="E142" s="177" t="s">
        <v>727</v>
      </c>
      <c r="F142" s="178">
        <v>75109.8</v>
      </c>
    </row>
    <row r="143" spans="1:6" ht="12.75">
      <c r="A143" s="171">
        <f t="shared" si="1"/>
        <v>125</v>
      </c>
      <c r="B143" s="172" t="s">
        <v>730</v>
      </c>
      <c r="C143" s="177" t="s">
        <v>453</v>
      </c>
      <c r="D143" s="177" t="s">
        <v>660</v>
      </c>
      <c r="E143" s="177" t="s">
        <v>731</v>
      </c>
      <c r="F143" s="178">
        <v>75109.8</v>
      </c>
    </row>
    <row r="144" spans="1:6" ht="12.75">
      <c r="A144" s="171">
        <f t="shared" si="1"/>
        <v>126</v>
      </c>
      <c r="B144" s="172" t="s">
        <v>968</v>
      </c>
      <c r="C144" s="177" t="s">
        <v>453</v>
      </c>
      <c r="D144" s="177" t="s">
        <v>969</v>
      </c>
      <c r="E144" s="177"/>
      <c r="F144" s="178">
        <v>35</v>
      </c>
    </row>
    <row r="145" spans="1:6" ht="12.75">
      <c r="A145" s="171">
        <f t="shared" si="1"/>
        <v>127</v>
      </c>
      <c r="B145" s="172" t="s">
        <v>970</v>
      </c>
      <c r="C145" s="177" t="s">
        <v>453</v>
      </c>
      <c r="D145" s="177" t="s">
        <v>971</v>
      </c>
      <c r="E145" s="177"/>
      <c r="F145" s="178">
        <v>35</v>
      </c>
    </row>
    <row r="146" spans="1:6" ht="12.75">
      <c r="A146" s="171">
        <f t="shared" si="1"/>
        <v>128</v>
      </c>
      <c r="B146" s="172" t="s">
        <v>1071</v>
      </c>
      <c r="C146" s="177" t="s">
        <v>453</v>
      </c>
      <c r="D146" s="177" t="s">
        <v>971</v>
      </c>
      <c r="E146" s="177" t="s">
        <v>727</v>
      </c>
      <c r="F146" s="178">
        <v>35</v>
      </c>
    </row>
    <row r="147" spans="1:6" ht="12.75">
      <c r="A147" s="171">
        <f t="shared" si="1"/>
        <v>129</v>
      </c>
      <c r="B147" s="172" t="s">
        <v>730</v>
      </c>
      <c r="C147" s="177" t="s">
        <v>453</v>
      </c>
      <c r="D147" s="177" t="s">
        <v>971</v>
      </c>
      <c r="E147" s="177" t="s">
        <v>731</v>
      </c>
      <c r="F147" s="178">
        <v>35</v>
      </c>
    </row>
    <row r="148" spans="1:6" ht="76.5">
      <c r="A148" s="171">
        <f t="shared" si="1"/>
        <v>130</v>
      </c>
      <c r="B148" s="172" t="s">
        <v>454</v>
      </c>
      <c r="C148" s="177" t="s">
        <v>455</v>
      </c>
      <c r="D148" s="177"/>
      <c r="E148" s="177"/>
      <c r="F148" s="178">
        <v>25568.5</v>
      </c>
    </row>
    <row r="149" spans="1:6" ht="63.75">
      <c r="A149" s="171">
        <f aca="true" t="shared" si="2" ref="A149:A212">A148+1</f>
        <v>131</v>
      </c>
      <c r="B149" s="172" t="s">
        <v>583</v>
      </c>
      <c r="C149" s="177" t="s">
        <v>455</v>
      </c>
      <c r="D149" s="177" t="s">
        <v>584</v>
      </c>
      <c r="E149" s="177"/>
      <c r="F149" s="178">
        <v>22503.7</v>
      </c>
    </row>
    <row r="150" spans="1:6" ht="12.75">
      <c r="A150" s="171">
        <f t="shared" si="2"/>
        <v>132</v>
      </c>
      <c r="B150" s="172" t="s">
        <v>1069</v>
      </c>
      <c r="C150" s="177" t="s">
        <v>455</v>
      </c>
      <c r="D150" s="177" t="s">
        <v>338</v>
      </c>
      <c r="E150" s="177"/>
      <c r="F150" s="178">
        <v>22503.7</v>
      </c>
    </row>
    <row r="151" spans="1:6" ht="12.75">
      <c r="A151" s="171">
        <f t="shared" si="2"/>
        <v>133</v>
      </c>
      <c r="B151" s="172" t="s">
        <v>1071</v>
      </c>
      <c r="C151" s="177" t="s">
        <v>455</v>
      </c>
      <c r="D151" s="177" t="s">
        <v>338</v>
      </c>
      <c r="E151" s="177" t="s">
        <v>727</v>
      </c>
      <c r="F151" s="178">
        <v>22503.7</v>
      </c>
    </row>
    <row r="152" spans="1:6" ht="12.75">
      <c r="A152" s="171">
        <f t="shared" si="2"/>
        <v>134</v>
      </c>
      <c r="B152" s="172" t="s">
        <v>730</v>
      </c>
      <c r="C152" s="177" t="s">
        <v>455</v>
      </c>
      <c r="D152" s="177" t="s">
        <v>338</v>
      </c>
      <c r="E152" s="177" t="s">
        <v>731</v>
      </c>
      <c r="F152" s="178">
        <v>22503.7</v>
      </c>
    </row>
    <row r="153" spans="1:6" ht="25.5">
      <c r="A153" s="171">
        <f t="shared" si="2"/>
        <v>135</v>
      </c>
      <c r="B153" s="172" t="s">
        <v>935</v>
      </c>
      <c r="C153" s="177" t="s">
        <v>455</v>
      </c>
      <c r="D153" s="177" t="s">
        <v>936</v>
      </c>
      <c r="E153" s="177"/>
      <c r="F153" s="178">
        <v>3064.8</v>
      </c>
    </row>
    <row r="154" spans="1:6" ht="25.5">
      <c r="A154" s="171">
        <f t="shared" si="2"/>
        <v>136</v>
      </c>
      <c r="B154" s="172" t="s">
        <v>160</v>
      </c>
      <c r="C154" s="177" t="s">
        <v>455</v>
      </c>
      <c r="D154" s="177" t="s">
        <v>937</v>
      </c>
      <c r="E154" s="177"/>
      <c r="F154" s="178">
        <v>3064.8</v>
      </c>
    </row>
    <row r="155" spans="1:6" ht="12.75">
      <c r="A155" s="171">
        <f t="shared" si="2"/>
        <v>137</v>
      </c>
      <c r="B155" s="172" t="s">
        <v>1071</v>
      </c>
      <c r="C155" s="177" t="s">
        <v>455</v>
      </c>
      <c r="D155" s="177" t="s">
        <v>937</v>
      </c>
      <c r="E155" s="177" t="s">
        <v>727</v>
      </c>
      <c r="F155" s="178">
        <v>3064.8</v>
      </c>
    </row>
    <row r="156" spans="1:6" ht="12.75">
      <c r="A156" s="171">
        <f t="shared" si="2"/>
        <v>138</v>
      </c>
      <c r="B156" s="172" t="s">
        <v>730</v>
      </c>
      <c r="C156" s="177" t="s">
        <v>455</v>
      </c>
      <c r="D156" s="177" t="s">
        <v>937</v>
      </c>
      <c r="E156" s="177" t="s">
        <v>731</v>
      </c>
      <c r="F156" s="178">
        <v>3064.8</v>
      </c>
    </row>
    <row r="157" spans="1:6" ht="102">
      <c r="A157" s="171">
        <f t="shared" si="2"/>
        <v>139</v>
      </c>
      <c r="B157" s="173" t="s">
        <v>167</v>
      </c>
      <c r="C157" s="177" t="s">
        <v>456</v>
      </c>
      <c r="D157" s="177"/>
      <c r="E157" s="177"/>
      <c r="F157" s="178">
        <v>26429</v>
      </c>
    </row>
    <row r="158" spans="1:6" ht="12.75">
      <c r="A158" s="171">
        <f t="shared" si="2"/>
        <v>140</v>
      </c>
      <c r="B158" s="172" t="s">
        <v>1042</v>
      </c>
      <c r="C158" s="177" t="s">
        <v>456</v>
      </c>
      <c r="D158" s="177" t="s">
        <v>384</v>
      </c>
      <c r="E158" s="177"/>
      <c r="F158" s="178">
        <v>26429</v>
      </c>
    </row>
    <row r="159" spans="1:6" ht="12.75">
      <c r="A159" s="171">
        <f t="shared" si="2"/>
        <v>141</v>
      </c>
      <c r="B159" s="172" t="s">
        <v>871</v>
      </c>
      <c r="C159" s="177" t="s">
        <v>456</v>
      </c>
      <c r="D159" s="177" t="s">
        <v>1043</v>
      </c>
      <c r="E159" s="177"/>
      <c r="F159" s="178">
        <v>26429</v>
      </c>
    </row>
    <row r="160" spans="1:6" ht="12.75">
      <c r="A160" s="171">
        <f t="shared" si="2"/>
        <v>142</v>
      </c>
      <c r="B160" s="172" t="s">
        <v>1071</v>
      </c>
      <c r="C160" s="177" t="s">
        <v>456</v>
      </c>
      <c r="D160" s="177" t="s">
        <v>1043</v>
      </c>
      <c r="E160" s="177" t="s">
        <v>727</v>
      </c>
      <c r="F160" s="178">
        <v>26429</v>
      </c>
    </row>
    <row r="161" spans="1:6" ht="12.75">
      <c r="A161" s="171">
        <f t="shared" si="2"/>
        <v>143</v>
      </c>
      <c r="B161" s="172" t="s">
        <v>730</v>
      </c>
      <c r="C161" s="177" t="s">
        <v>456</v>
      </c>
      <c r="D161" s="177" t="s">
        <v>1043</v>
      </c>
      <c r="E161" s="177" t="s">
        <v>731</v>
      </c>
      <c r="F161" s="178">
        <v>26429</v>
      </c>
    </row>
    <row r="162" spans="1:6" ht="76.5">
      <c r="A162" s="171">
        <f t="shared" si="2"/>
        <v>144</v>
      </c>
      <c r="B162" s="173" t="s">
        <v>168</v>
      </c>
      <c r="C162" s="177" t="s">
        <v>169</v>
      </c>
      <c r="D162" s="177"/>
      <c r="E162" s="177"/>
      <c r="F162" s="178">
        <v>1.3</v>
      </c>
    </row>
    <row r="163" spans="1:6" ht="25.5">
      <c r="A163" s="171">
        <f t="shared" si="2"/>
        <v>145</v>
      </c>
      <c r="B163" s="172" t="s">
        <v>935</v>
      </c>
      <c r="C163" s="177" t="s">
        <v>169</v>
      </c>
      <c r="D163" s="177" t="s">
        <v>936</v>
      </c>
      <c r="E163" s="177"/>
      <c r="F163" s="178">
        <v>1.3</v>
      </c>
    </row>
    <row r="164" spans="1:6" ht="25.5">
      <c r="A164" s="171">
        <f t="shared" si="2"/>
        <v>146</v>
      </c>
      <c r="B164" s="172" t="s">
        <v>160</v>
      </c>
      <c r="C164" s="177" t="s">
        <v>169</v>
      </c>
      <c r="D164" s="177" t="s">
        <v>937</v>
      </c>
      <c r="E164" s="177"/>
      <c r="F164" s="178">
        <v>1.3</v>
      </c>
    </row>
    <row r="165" spans="1:6" ht="12.75">
      <c r="A165" s="171">
        <f t="shared" si="2"/>
        <v>147</v>
      </c>
      <c r="B165" s="172" t="s">
        <v>1071</v>
      </c>
      <c r="C165" s="177" t="s">
        <v>169</v>
      </c>
      <c r="D165" s="177" t="s">
        <v>937</v>
      </c>
      <c r="E165" s="177" t="s">
        <v>727</v>
      </c>
      <c r="F165" s="178">
        <v>1.3</v>
      </c>
    </row>
    <row r="166" spans="1:6" ht="12.75">
      <c r="A166" s="171">
        <f t="shared" si="2"/>
        <v>148</v>
      </c>
      <c r="B166" s="172" t="s">
        <v>728</v>
      </c>
      <c r="C166" s="177" t="s">
        <v>169</v>
      </c>
      <c r="D166" s="177" t="s">
        <v>937</v>
      </c>
      <c r="E166" s="177" t="s">
        <v>729</v>
      </c>
      <c r="F166" s="178">
        <v>1.3</v>
      </c>
    </row>
    <row r="167" spans="1:6" ht="76.5">
      <c r="A167" s="171">
        <f t="shared" si="2"/>
        <v>149</v>
      </c>
      <c r="B167" s="172" t="s">
        <v>170</v>
      </c>
      <c r="C167" s="177" t="s">
        <v>171</v>
      </c>
      <c r="D167" s="177"/>
      <c r="E167" s="177"/>
      <c r="F167" s="178">
        <v>4000.4</v>
      </c>
    </row>
    <row r="168" spans="1:6" ht="25.5">
      <c r="A168" s="171">
        <f t="shared" si="2"/>
        <v>150</v>
      </c>
      <c r="B168" s="172" t="s">
        <v>931</v>
      </c>
      <c r="C168" s="177" t="s">
        <v>171</v>
      </c>
      <c r="D168" s="177" t="s">
        <v>658</v>
      </c>
      <c r="E168" s="177"/>
      <c r="F168" s="178">
        <v>4000.4</v>
      </c>
    </row>
    <row r="169" spans="1:6" ht="12.75">
      <c r="A169" s="171">
        <f t="shared" si="2"/>
        <v>151</v>
      </c>
      <c r="B169" s="172" t="s">
        <v>659</v>
      </c>
      <c r="C169" s="177" t="s">
        <v>171</v>
      </c>
      <c r="D169" s="177" t="s">
        <v>660</v>
      </c>
      <c r="E169" s="177"/>
      <c r="F169" s="178">
        <v>4000.4</v>
      </c>
    </row>
    <row r="170" spans="1:6" ht="12.75">
      <c r="A170" s="171">
        <f t="shared" si="2"/>
        <v>152</v>
      </c>
      <c r="B170" s="172" t="s">
        <v>1071</v>
      </c>
      <c r="C170" s="177" t="s">
        <v>171</v>
      </c>
      <c r="D170" s="177" t="s">
        <v>660</v>
      </c>
      <c r="E170" s="177" t="s">
        <v>727</v>
      </c>
      <c r="F170" s="178">
        <v>4000.4</v>
      </c>
    </row>
    <row r="171" spans="1:6" ht="12.75">
      <c r="A171" s="171">
        <f t="shared" si="2"/>
        <v>153</v>
      </c>
      <c r="B171" s="172" t="s">
        <v>730</v>
      </c>
      <c r="C171" s="177" t="s">
        <v>171</v>
      </c>
      <c r="D171" s="177" t="s">
        <v>660</v>
      </c>
      <c r="E171" s="177" t="s">
        <v>731</v>
      </c>
      <c r="F171" s="178">
        <v>4000.4</v>
      </c>
    </row>
    <row r="172" spans="1:6" ht="63.75">
      <c r="A172" s="171">
        <f t="shared" si="2"/>
        <v>154</v>
      </c>
      <c r="B172" s="172" t="s">
        <v>172</v>
      </c>
      <c r="C172" s="177" t="s">
        <v>173</v>
      </c>
      <c r="D172" s="177"/>
      <c r="E172" s="177"/>
      <c r="F172" s="178">
        <v>490</v>
      </c>
    </row>
    <row r="173" spans="1:6" ht="25.5">
      <c r="A173" s="171">
        <f t="shared" si="2"/>
        <v>155</v>
      </c>
      <c r="B173" s="172" t="s">
        <v>931</v>
      </c>
      <c r="C173" s="177" t="s">
        <v>173</v>
      </c>
      <c r="D173" s="177" t="s">
        <v>658</v>
      </c>
      <c r="E173" s="177"/>
      <c r="F173" s="178">
        <v>490</v>
      </c>
    </row>
    <row r="174" spans="1:6" ht="12.75">
      <c r="A174" s="171">
        <f t="shared" si="2"/>
        <v>156</v>
      </c>
      <c r="B174" s="172" t="s">
        <v>659</v>
      </c>
      <c r="C174" s="177" t="s">
        <v>173</v>
      </c>
      <c r="D174" s="177" t="s">
        <v>660</v>
      </c>
      <c r="E174" s="177"/>
      <c r="F174" s="178">
        <v>490</v>
      </c>
    </row>
    <row r="175" spans="1:6" ht="12.75">
      <c r="A175" s="171">
        <f t="shared" si="2"/>
        <v>157</v>
      </c>
      <c r="B175" s="172" t="s">
        <v>1071</v>
      </c>
      <c r="C175" s="177" t="s">
        <v>173</v>
      </c>
      <c r="D175" s="177" t="s">
        <v>660</v>
      </c>
      <c r="E175" s="177" t="s">
        <v>727</v>
      </c>
      <c r="F175" s="178">
        <v>490</v>
      </c>
    </row>
    <row r="176" spans="1:6" ht="12.75">
      <c r="A176" s="171">
        <f t="shared" si="2"/>
        <v>158</v>
      </c>
      <c r="B176" s="172" t="s">
        <v>730</v>
      </c>
      <c r="C176" s="177" t="s">
        <v>173</v>
      </c>
      <c r="D176" s="177" t="s">
        <v>660</v>
      </c>
      <c r="E176" s="177" t="s">
        <v>731</v>
      </c>
      <c r="F176" s="178">
        <v>490</v>
      </c>
    </row>
    <row r="177" spans="1:6" ht="89.25">
      <c r="A177" s="171">
        <f t="shared" si="2"/>
        <v>159</v>
      </c>
      <c r="B177" s="173" t="s">
        <v>174</v>
      </c>
      <c r="C177" s="177" t="s">
        <v>175</v>
      </c>
      <c r="D177" s="177"/>
      <c r="E177" s="177"/>
      <c r="F177" s="178">
        <f>F178</f>
        <v>210.7</v>
      </c>
    </row>
    <row r="178" spans="1:6" ht="25.5">
      <c r="A178" s="171">
        <f t="shared" si="2"/>
        <v>160</v>
      </c>
      <c r="B178" s="172" t="s">
        <v>931</v>
      </c>
      <c r="C178" s="177" t="s">
        <v>175</v>
      </c>
      <c r="D178" s="177" t="s">
        <v>658</v>
      </c>
      <c r="E178" s="177"/>
      <c r="F178" s="178">
        <f>F179</f>
        <v>210.7</v>
      </c>
    </row>
    <row r="179" spans="1:6" ht="12.75">
      <c r="A179" s="171">
        <f t="shared" si="2"/>
        <v>161</v>
      </c>
      <c r="B179" s="172" t="s">
        <v>659</v>
      </c>
      <c r="C179" s="177" t="s">
        <v>175</v>
      </c>
      <c r="D179" s="177" t="s">
        <v>660</v>
      </c>
      <c r="E179" s="177"/>
      <c r="F179" s="178">
        <f>F180</f>
        <v>210.7</v>
      </c>
    </row>
    <row r="180" spans="1:6" ht="12.75">
      <c r="A180" s="171">
        <f t="shared" si="2"/>
        <v>162</v>
      </c>
      <c r="B180" s="172" t="s">
        <v>1071</v>
      </c>
      <c r="C180" s="177" t="s">
        <v>175</v>
      </c>
      <c r="D180" s="177" t="s">
        <v>660</v>
      </c>
      <c r="E180" s="177" t="s">
        <v>727</v>
      </c>
      <c r="F180" s="178">
        <f>F181</f>
        <v>210.7</v>
      </c>
    </row>
    <row r="181" spans="1:6" ht="12.75">
      <c r="A181" s="171">
        <f t="shared" si="2"/>
        <v>163</v>
      </c>
      <c r="B181" s="172" t="s">
        <v>728</v>
      </c>
      <c r="C181" s="177" t="s">
        <v>175</v>
      </c>
      <c r="D181" s="177" t="s">
        <v>660</v>
      </c>
      <c r="E181" s="177" t="s">
        <v>729</v>
      </c>
      <c r="F181" s="178">
        <f>311.7-101</f>
        <v>210.7</v>
      </c>
    </row>
    <row r="182" spans="1:6" ht="25.5">
      <c r="A182" s="171">
        <f t="shared" si="2"/>
        <v>164</v>
      </c>
      <c r="B182" s="172" t="s">
        <v>457</v>
      </c>
      <c r="C182" s="177" t="s">
        <v>458</v>
      </c>
      <c r="D182" s="177"/>
      <c r="E182" s="177"/>
      <c r="F182" s="178">
        <v>300</v>
      </c>
    </row>
    <row r="183" spans="1:6" ht="89.25">
      <c r="A183" s="171">
        <f t="shared" si="2"/>
        <v>165</v>
      </c>
      <c r="B183" s="173" t="s">
        <v>459</v>
      </c>
      <c r="C183" s="177" t="s">
        <v>460</v>
      </c>
      <c r="D183" s="177"/>
      <c r="E183" s="177"/>
      <c r="F183" s="178">
        <v>300</v>
      </c>
    </row>
    <row r="184" spans="1:6" ht="25.5">
      <c r="A184" s="171">
        <f t="shared" si="2"/>
        <v>166</v>
      </c>
      <c r="B184" s="172" t="s">
        <v>935</v>
      </c>
      <c r="C184" s="177" t="s">
        <v>460</v>
      </c>
      <c r="D184" s="177" t="s">
        <v>936</v>
      </c>
      <c r="E184" s="177"/>
      <c r="F184" s="178">
        <v>300</v>
      </c>
    </row>
    <row r="185" spans="1:6" ht="25.5">
      <c r="A185" s="171">
        <f t="shared" si="2"/>
        <v>167</v>
      </c>
      <c r="B185" s="172" t="s">
        <v>160</v>
      </c>
      <c r="C185" s="177" t="s">
        <v>460</v>
      </c>
      <c r="D185" s="177" t="s">
        <v>937</v>
      </c>
      <c r="E185" s="177"/>
      <c r="F185" s="178">
        <v>300</v>
      </c>
    </row>
    <row r="186" spans="1:6" ht="12.75">
      <c r="A186" s="171">
        <f t="shared" si="2"/>
        <v>168</v>
      </c>
      <c r="B186" s="172" t="s">
        <v>1071</v>
      </c>
      <c r="C186" s="177" t="s">
        <v>460</v>
      </c>
      <c r="D186" s="177" t="s">
        <v>937</v>
      </c>
      <c r="E186" s="177" t="s">
        <v>727</v>
      </c>
      <c r="F186" s="178">
        <v>300</v>
      </c>
    </row>
    <row r="187" spans="1:6" ht="12.75">
      <c r="A187" s="171">
        <f t="shared" si="2"/>
        <v>169</v>
      </c>
      <c r="B187" s="172" t="s">
        <v>730</v>
      </c>
      <c r="C187" s="177" t="s">
        <v>460</v>
      </c>
      <c r="D187" s="177" t="s">
        <v>937</v>
      </c>
      <c r="E187" s="177" t="s">
        <v>731</v>
      </c>
      <c r="F187" s="178">
        <v>300</v>
      </c>
    </row>
    <row r="188" spans="1:6" ht="25.5">
      <c r="A188" s="171">
        <f t="shared" si="2"/>
        <v>170</v>
      </c>
      <c r="B188" s="172" t="s">
        <v>465</v>
      </c>
      <c r="C188" s="177" t="s">
        <v>466</v>
      </c>
      <c r="D188" s="177"/>
      <c r="E188" s="177"/>
      <c r="F188" s="178">
        <v>2916.4</v>
      </c>
    </row>
    <row r="189" spans="1:6" ht="76.5">
      <c r="A189" s="171">
        <f t="shared" si="2"/>
        <v>171</v>
      </c>
      <c r="B189" s="173" t="s">
        <v>467</v>
      </c>
      <c r="C189" s="177" t="s">
        <v>468</v>
      </c>
      <c r="D189" s="177"/>
      <c r="E189" s="177"/>
      <c r="F189" s="178">
        <v>1795.2</v>
      </c>
    </row>
    <row r="190" spans="1:6" ht="25.5">
      <c r="A190" s="171">
        <f t="shared" si="2"/>
        <v>172</v>
      </c>
      <c r="B190" s="172" t="s">
        <v>935</v>
      </c>
      <c r="C190" s="177" t="s">
        <v>468</v>
      </c>
      <c r="D190" s="177" t="s">
        <v>936</v>
      </c>
      <c r="E190" s="177"/>
      <c r="F190" s="178">
        <v>156.6</v>
      </c>
    </row>
    <row r="191" spans="1:6" ht="25.5">
      <c r="A191" s="171">
        <f t="shared" si="2"/>
        <v>173</v>
      </c>
      <c r="B191" s="172" t="s">
        <v>160</v>
      </c>
      <c r="C191" s="177" t="s">
        <v>468</v>
      </c>
      <c r="D191" s="177" t="s">
        <v>937</v>
      </c>
      <c r="E191" s="177"/>
      <c r="F191" s="178">
        <v>156.6</v>
      </c>
    </row>
    <row r="192" spans="1:6" ht="12.75">
      <c r="A192" s="171">
        <f t="shared" si="2"/>
        <v>174</v>
      </c>
      <c r="B192" s="172" t="s">
        <v>1071</v>
      </c>
      <c r="C192" s="177" t="s">
        <v>468</v>
      </c>
      <c r="D192" s="177" t="s">
        <v>937</v>
      </c>
      <c r="E192" s="177" t="s">
        <v>727</v>
      </c>
      <c r="F192" s="178">
        <v>156.6</v>
      </c>
    </row>
    <row r="193" spans="1:6" ht="12.75">
      <c r="A193" s="171">
        <f t="shared" si="2"/>
        <v>175</v>
      </c>
      <c r="B193" s="172" t="s">
        <v>732</v>
      </c>
      <c r="C193" s="177" t="s">
        <v>468</v>
      </c>
      <c r="D193" s="177" t="s">
        <v>937</v>
      </c>
      <c r="E193" s="177" t="s">
        <v>733</v>
      </c>
      <c r="F193" s="178">
        <v>156.6</v>
      </c>
    </row>
    <row r="194" spans="1:6" ht="25.5">
      <c r="A194" s="171">
        <f t="shared" si="2"/>
        <v>176</v>
      </c>
      <c r="B194" s="172" t="s">
        <v>931</v>
      </c>
      <c r="C194" s="177" t="s">
        <v>468</v>
      </c>
      <c r="D194" s="177" t="s">
        <v>658</v>
      </c>
      <c r="E194" s="177"/>
      <c r="F194" s="178">
        <v>1638.6</v>
      </c>
    </row>
    <row r="195" spans="1:6" ht="12.75">
      <c r="A195" s="171">
        <f t="shared" si="2"/>
        <v>177</v>
      </c>
      <c r="B195" s="172" t="s">
        <v>659</v>
      </c>
      <c r="C195" s="177" t="s">
        <v>468</v>
      </c>
      <c r="D195" s="177" t="s">
        <v>660</v>
      </c>
      <c r="E195" s="177"/>
      <c r="F195" s="178">
        <v>1638.6</v>
      </c>
    </row>
    <row r="196" spans="1:6" ht="12.75">
      <c r="A196" s="171">
        <f t="shared" si="2"/>
        <v>178</v>
      </c>
      <c r="B196" s="172" t="s">
        <v>1071</v>
      </c>
      <c r="C196" s="177" t="s">
        <v>468</v>
      </c>
      <c r="D196" s="177" t="s">
        <v>660</v>
      </c>
      <c r="E196" s="177" t="s">
        <v>727</v>
      </c>
      <c r="F196" s="178">
        <v>1638.6</v>
      </c>
    </row>
    <row r="197" spans="1:6" ht="12.75">
      <c r="A197" s="171">
        <f t="shared" si="2"/>
        <v>179</v>
      </c>
      <c r="B197" s="172" t="s">
        <v>732</v>
      </c>
      <c r="C197" s="177" t="s">
        <v>468</v>
      </c>
      <c r="D197" s="177" t="s">
        <v>660</v>
      </c>
      <c r="E197" s="177" t="s">
        <v>733</v>
      </c>
      <c r="F197" s="178">
        <v>1638.6</v>
      </c>
    </row>
    <row r="198" spans="1:6" ht="114.75">
      <c r="A198" s="171">
        <f t="shared" si="2"/>
        <v>180</v>
      </c>
      <c r="B198" s="173" t="s">
        <v>469</v>
      </c>
      <c r="C198" s="177" t="s">
        <v>470</v>
      </c>
      <c r="D198" s="177"/>
      <c r="E198" s="177"/>
      <c r="F198" s="178">
        <v>671.5</v>
      </c>
    </row>
    <row r="199" spans="1:6" ht="25.5">
      <c r="A199" s="171">
        <f t="shared" si="2"/>
        <v>181</v>
      </c>
      <c r="B199" s="172" t="s">
        <v>935</v>
      </c>
      <c r="C199" s="177" t="s">
        <v>470</v>
      </c>
      <c r="D199" s="177" t="s">
        <v>936</v>
      </c>
      <c r="E199" s="177"/>
      <c r="F199" s="178">
        <v>671.5</v>
      </c>
    </row>
    <row r="200" spans="1:6" ht="25.5">
      <c r="A200" s="171">
        <f t="shared" si="2"/>
        <v>182</v>
      </c>
      <c r="B200" s="172" t="s">
        <v>160</v>
      </c>
      <c r="C200" s="177" t="s">
        <v>470</v>
      </c>
      <c r="D200" s="177" t="s">
        <v>937</v>
      </c>
      <c r="E200" s="177"/>
      <c r="F200" s="178">
        <v>671.5</v>
      </c>
    </row>
    <row r="201" spans="1:6" ht="12.75">
      <c r="A201" s="171">
        <f t="shared" si="2"/>
        <v>183</v>
      </c>
      <c r="B201" s="172" t="s">
        <v>1071</v>
      </c>
      <c r="C201" s="177" t="s">
        <v>470</v>
      </c>
      <c r="D201" s="177" t="s">
        <v>937</v>
      </c>
      <c r="E201" s="177" t="s">
        <v>727</v>
      </c>
      <c r="F201" s="178">
        <v>671.5</v>
      </c>
    </row>
    <row r="202" spans="1:6" ht="12.75">
      <c r="A202" s="171">
        <f t="shared" si="2"/>
        <v>184</v>
      </c>
      <c r="B202" s="172" t="s">
        <v>732</v>
      </c>
      <c r="C202" s="177" t="s">
        <v>470</v>
      </c>
      <c r="D202" s="177" t="s">
        <v>937</v>
      </c>
      <c r="E202" s="177" t="s">
        <v>733</v>
      </c>
      <c r="F202" s="178">
        <v>671.5</v>
      </c>
    </row>
    <row r="203" spans="1:6" ht="63.75">
      <c r="A203" s="171">
        <f t="shared" si="2"/>
        <v>185</v>
      </c>
      <c r="B203" s="172" t="s">
        <v>471</v>
      </c>
      <c r="C203" s="177" t="s">
        <v>472</v>
      </c>
      <c r="D203" s="177"/>
      <c r="E203" s="177"/>
      <c r="F203" s="178">
        <v>80</v>
      </c>
    </row>
    <row r="204" spans="1:6" ht="25.5">
      <c r="A204" s="171">
        <f t="shared" si="2"/>
        <v>186</v>
      </c>
      <c r="B204" s="172" t="s">
        <v>935</v>
      </c>
      <c r="C204" s="177" t="s">
        <v>472</v>
      </c>
      <c r="D204" s="177" t="s">
        <v>936</v>
      </c>
      <c r="E204" s="177"/>
      <c r="F204" s="178">
        <v>80</v>
      </c>
    </row>
    <row r="205" spans="1:6" ht="25.5">
      <c r="A205" s="171">
        <f t="shared" si="2"/>
        <v>187</v>
      </c>
      <c r="B205" s="172" t="s">
        <v>160</v>
      </c>
      <c r="C205" s="177" t="s">
        <v>472</v>
      </c>
      <c r="D205" s="177" t="s">
        <v>937</v>
      </c>
      <c r="E205" s="177"/>
      <c r="F205" s="178">
        <v>80</v>
      </c>
    </row>
    <row r="206" spans="1:6" ht="12.75">
      <c r="A206" s="171">
        <f t="shared" si="2"/>
        <v>188</v>
      </c>
      <c r="B206" s="172" t="s">
        <v>1071</v>
      </c>
      <c r="C206" s="177" t="s">
        <v>472</v>
      </c>
      <c r="D206" s="177" t="s">
        <v>937</v>
      </c>
      <c r="E206" s="177" t="s">
        <v>727</v>
      </c>
      <c r="F206" s="178">
        <v>80</v>
      </c>
    </row>
    <row r="207" spans="1:6" ht="12.75">
      <c r="A207" s="171">
        <f t="shared" si="2"/>
        <v>189</v>
      </c>
      <c r="B207" s="172" t="s">
        <v>732</v>
      </c>
      <c r="C207" s="177" t="s">
        <v>472</v>
      </c>
      <c r="D207" s="177" t="s">
        <v>937</v>
      </c>
      <c r="E207" s="177" t="s">
        <v>733</v>
      </c>
      <c r="F207" s="178">
        <v>80</v>
      </c>
    </row>
    <row r="208" spans="1:6" ht="89.25">
      <c r="A208" s="171">
        <f t="shared" si="2"/>
        <v>190</v>
      </c>
      <c r="B208" s="173" t="s">
        <v>473</v>
      </c>
      <c r="C208" s="177" t="s">
        <v>474</v>
      </c>
      <c r="D208" s="177"/>
      <c r="E208" s="177"/>
      <c r="F208" s="178">
        <v>1.8</v>
      </c>
    </row>
    <row r="209" spans="1:6" ht="25.5">
      <c r="A209" s="171">
        <f t="shared" si="2"/>
        <v>191</v>
      </c>
      <c r="B209" s="172" t="s">
        <v>935</v>
      </c>
      <c r="C209" s="177" t="s">
        <v>474</v>
      </c>
      <c r="D209" s="177" t="s">
        <v>936</v>
      </c>
      <c r="E209" s="177"/>
      <c r="F209" s="178">
        <v>0.2</v>
      </c>
    </row>
    <row r="210" spans="1:6" ht="25.5">
      <c r="A210" s="171">
        <f t="shared" si="2"/>
        <v>192</v>
      </c>
      <c r="B210" s="172" t="s">
        <v>160</v>
      </c>
      <c r="C210" s="177" t="s">
        <v>474</v>
      </c>
      <c r="D210" s="177" t="s">
        <v>937</v>
      </c>
      <c r="E210" s="177"/>
      <c r="F210" s="178">
        <v>0.2</v>
      </c>
    </row>
    <row r="211" spans="1:6" ht="12.75">
      <c r="A211" s="171">
        <f t="shared" si="2"/>
        <v>193</v>
      </c>
      <c r="B211" s="172" t="s">
        <v>1071</v>
      </c>
      <c r="C211" s="177" t="s">
        <v>474</v>
      </c>
      <c r="D211" s="177" t="s">
        <v>937</v>
      </c>
      <c r="E211" s="177" t="s">
        <v>727</v>
      </c>
      <c r="F211" s="178">
        <v>0.2</v>
      </c>
    </row>
    <row r="212" spans="1:6" ht="12.75">
      <c r="A212" s="171">
        <f t="shared" si="2"/>
        <v>194</v>
      </c>
      <c r="B212" s="172" t="s">
        <v>732</v>
      </c>
      <c r="C212" s="177" t="s">
        <v>474</v>
      </c>
      <c r="D212" s="177" t="s">
        <v>937</v>
      </c>
      <c r="E212" s="177" t="s">
        <v>733</v>
      </c>
      <c r="F212" s="178">
        <v>0.2</v>
      </c>
    </row>
    <row r="213" spans="1:6" ht="25.5">
      <c r="A213" s="171">
        <f aca="true" t="shared" si="3" ref="A213:A276">A212+1</f>
        <v>195</v>
      </c>
      <c r="B213" s="172" t="s">
        <v>931</v>
      </c>
      <c r="C213" s="177" t="s">
        <v>474</v>
      </c>
      <c r="D213" s="177" t="s">
        <v>658</v>
      </c>
      <c r="E213" s="177"/>
      <c r="F213" s="178">
        <v>1.6</v>
      </c>
    </row>
    <row r="214" spans="1:6" ht="12.75">
      <c r="A214" s="171">
        <f t="shared" si="3"/>
        <v>196</v>
      </c>
      <c r="B214" s="172" t="s">
        <v>659</v>
      </c>
      <c r="C214" s="177" t="s">
        <v>474</v>
      </c>
      <c r="D214" s="177" t="s">
        <v>660</v>
      </c>
      <c r="E214" s="177"/>
      <c r="F214" s="178">
        <v>1.6</v>
      </c>
    </row>
    <row r="215" spans="1:6" ht="12.75">
      <c r="A215" s="171">
        <f t="shared" si="3"/>
        <v>197</v>
      </c>
      <c r="B215" s="172" t="s">
        <v>1071</v>
      </c>
      <c r="C215" s="177" t="s">
        <v>474</v>
      </c>
      <c r="D215" s="177" t="s">
        <v>660</v>
      </c>
      <c r="E215" s="177" t="s">
        <v>727</v>
      </c>
      <c r="F215" s="178">
        <v>1.6</v>
      </c>
    </row>
    <row r="216" spans="1:6" ht="12.75">
      <c r="A216" s="171">
        <f t="shared" si="3"/>
        <v>198</v>
      </c>
      <c r="B216" s="172" t="s">
        <v>732</v>
      </c>
      <c r="C216" s="177" t="s">
        <v>474</v>
      </c>
      <c r="D216" s="177" t="s">
        <v>660</v>
      </c>
      <c r="E216" s="177" t="s">
        <v>733</v>
      </c>
      <c r="F216" s="178">
        <v>1.6</v>
      </c>
    </row>
    <row r="217" spans="1:6" ht="114.75">
      <c r="A217" s="171">
        <f t="shared" si="3"/>
        <v>199</v>
      </c>
      <c r="B217" s="173" t="s">
        <v>475</v>
      </c>
      <c r="C217" s="177" t="s">
        <v>476</v>
      </c>
      <c r="D217" s="177"/>
      <c r="E217" s="177"/>
      <c r="F217" s="178">
        <v>167.9</v>
      </c>
    </row>
    <row r="218" spans="1:6" ht="25.5">
      <c r="A218" s="171">
        <f t="shared" si="3"/>
        <v>200</v>
      </c>
      <c r="B218" s="172" t="s">
        <v>935</v>
      </c>
      <c r="C218" s="177" t="s">
        <v>476</v>
      </c>
      <c r="D218" s="177" t="s">
        <v>936</v>
      </c>
      <c r="E218" s="177"/>
      <c r="F218" s="178">
        <v>167.9</v>
      </c>
    </row>
    <row r="219" spans="1:6" ht="25.5">
      <c r="A219" s="171">
        <f t="shared" si="3"/>
        <v>201</v>
      </c>
      <c r="B219" s="172" t="s">
        <v>160</v>
      </c>
      <c r="C219" s="177" t="s">
        <v>476</v>
      </c>
      <c r="D219" s="177" t="s">
        <v>937</v>
      </c>
      <c r="E219" s="177"/>
      <c r="F219" s="178">
        <v>167.9</v>
      </c>
    </row>
    <row r="220" spans="1:6" ht="12.75">
      <c r="A220" s="171">
        <f t="shared" si="3"/>
        <v>202</v>
      </c>
      <c r="B220" s="172" t="s">
        <v>1071</v>
      </c>
      <c r="C220" s="177" t="s">
        <v>476</v>
      </c>
      <c r="D220" s="177" t="s">
        <v>937</v>
      </c>
      <c r="E220" s="177" t="s">
        <v>727</v>
      </c>
      <c r="F220" s="178">
        <v>167.9</v>
      </c>
    </row>
    <row r="221" spans="1:6" ht="12.75">
      <c r="A221" s="171">
        <f t="shared" si="3"/>
        <v>203</v>
      </c>
      <c r="B221" s="172" t="s">
        <v>732</v>
      </c>
      <c r="C221" s="177" t="s">
        <v>476</v>
      </c>
      <c r="D221" s="177" t="s">
        <v>937</v>
      </c>
      <c r="E221" s="177" t="s">
        <v>733</v>
      </c>
      <c r="F221" s="178">
        <v>167.9</v>
      </c>
    </row>
    <row r="222" spans="1:6" ht="76.5">
      <c r="A222" s="171">
        <f t="shared" si="3"/>
        <v>204</v>
      </c>
      <c r="B222" s="173" t="s">
        <v>477</v>
      </c>
      <c r="C222" s="177" t="s">
        <v>478</v>
      </c>
      <c r="D222" s="177"/>
      <c r="E222" s="177"/>
      <c r="F222" s="178">
        <v>200</v>
      </c>
    </row>
    <row r="223" spans="1:6" ht="25.5">
      <c r="A223" s="171">
        <f t="shared" si="3"/>
        <v>205</v>
      </c>
      <c r="B223" s="172" t="s">
        <v>935</v>
      </c>
      <c r="C223" s="177" t="s">
        <v>478</v>
      </c>
      <c r="D223" s="177" t="s">
        <v>936</v>
      </c>
      <c r="E223" s="177"/>
      <c r="F223" s="178">
        <v>200</v>
      </c>
    </row>
    <row r="224" spans="1:6" ht="25.5">
      <c r="A224" s="171">
        <f t="shared" si="3"/>
        <v>206</v>
      </c>
      <c r="B224" s="172" t="s">
        <v>160</v>
      </c>
      <c r="C224" s="177" t="s">
        <v>478</v>
      </c>
      <c r="D224" s="177" t="s">
        <v>937</v>
      </c>
      <c r="E224" s="177"/>
      <c r="F224" s="178">
        <v>200</v>
      </c>
    </row>
    <row r="225" spans="1:6" ht="12.75">
      <c r="A225" s="171">
        <f t="shared" si="3"/>
        <v>207</v>
      </c>
      <c r="B225" s="172" t="s">
        <v>1071</v>
      </c>
      <c r="C225" s="177" t="s">
        <v>478</v>
      </c>
      <c r="D225" s="177" t="s">
        <v>937</v>
      </c>
      <c r="E225" s="177" t="s">
        <v>727</v>
      </c>
      <c r="F225" s="178">
        <v>200</v>
      </c>
    </row>
    <row r="226" spans="1:6" ht="12.75">
      <c r="A226" s="171">
        <f t="shared" si="3"/>
        <v>208</v>
      </c>
      <c r="B226" s="172" t="s">
        <v>732</v>
      </c>
      <c r="C226" s="177" t="s">
        <v>478</v>
      </c>
      <c r="D226" s="177" t="s">
        <v>937</v>
      </c>
      <c r="E226" s="177" t="s">
        <v>733</v>
      </c>
      <c r="F226" s="178">
        <v>200</v>
      </c>
    </row>
    <row r="227" spans="1:6" ht="25.5">
      <c r="A227" s="171">
        <f t="shared" si="3"/>
        <v>209</v>
      </c>
      <c r="B227" s="172" t="s">
        <v>176</v>
      </c>
      <c r="C227" s="177" t="s">
        <v>461</v>
      </c>
      <c r="D227" s="177"/>
      <c r="E227" s="177"/>
      <c r="F227" s="178">
        <v>7301.8</v>
      </c>
    </row>
    <row r="228" spans="1:6" ht="102">
      <c r="A228" s="171">
        <f t="shared" si="3"/>
        <v>210</v>
      </c>
      <c r="B228" s="173" t="s">
        <v>177</v>
      </c>
      <c r="C228" s="177" t="s">
        <v>462</v>
      </c>
      <c r="D228" s="177"/>
      <c r="E228" s="177"/>
      <c r="F228" s="178">
        <v>7301.8</v>
      </c>
    </row>
    <row r="229" spans="1:6" ht="25.5">
      <c r="A229" s="171">
        <f t="shared" si="3"/>
        <v>211</v>
      </c>
      <c r="B229" s="172" t="s">
        <v>935</v>
      </c>
      <c r="C229" s="177" t="s">
        <v>462</v>
      </c>
      <c r="D229" s="177" t="s">
        <v>936</v>
      </c>
      <c r="E229" s="177"/>
      <c r="F229" s="178">
        <v>2104.5</v>
      </c>
    </row>
    <row r="230" spans="1:6" ht="25.5">
      <c r="A230" s="171">
        <f t="shared" si="3"/>
        <v>212</v>
      </c>
      <c r="B230" s="172" t="s">
        <v>160</v>
      </c>
      <c r="C230" s="177" t="s">
        <v>462</v>
      </c>
      <c r="D230" s="177" t="s">
        <v>937</v>
      </c>
      <c r="E230" s="177"/>
      <c r="F230" s="178">
        <v>2104.5</v>
      </c>
    </row>
    <row r="231" spans="1:6" ht="12.75">
      <c r="A231" s="171">
        <f t="shared" si="3"/>
        <v>213</v>
      </c>
      <c r="B231" s="172" t="s">
        <v>1071</v>
      </c>
      <c r="C231" s="177" t="s">
        <v>462</v>
      </c>
      <c r="D231" s="177" t="s">
        <v>937</v>
      </c>
      <c r="E231" s="177" t="s">
        <v>727</v>
      </c>
      <c r="F231" s="178">
        <v>2104.5</v>
      </c>
    </row>
    <row r="232" spans="1:6" ht="12.75">
      <c r="A232" s="171">
        <f t="shared" si="3"/>
        <v>214</v>
      </c>
      <c r="B232" s="172" t="s">
        <v>728</v>
      </c>
      <c r="C232" s="177" t="s">
        <v>462</v>
      </c>
      <c r="D232" s="177" t="s">
        <v>937</v>
      </c>
      <c r="E232" s="177" t="s">
        <v>729</v>
      </c>
      <c r="F232" s="178">
        <v>1010.7</v>
      </c>
    </row>
    <row r="233" spans="1:6" ht="12.75">
      <c r="A233" s="171">
        <f t="shared" si="3"/>
        <v>215</v>
      </c>
      <c r="B233" s="172" t="s">
        <v>730</v>
      </c>
      <c r="C233" s="177" t="s">
        <v>462</v>
      </c>
      <c r="D233" s="177" t="s">
        <v>937</v>
      </c>
      <c r="E233" s="177" t="s">
        <v>731</v>
      </c>
      <c r="F233" s="178">
        <v>1093.8</v>
      </c>
    </row>
    <row r="234" spans="1:6" ht="25.5">
      <c r="A234" s="171">
        <f t="shared" si="3"/>
        <v>216</v>
      </c>
      <c r="B234" s="172" t="s">
        <v>931</v>
      </c>
      <c r="C234" s="177" t="s">
        <v>462</v>
      </c>
      <c r="D234" s="177" t="s">
        <v>658</v>
      </c>
      <c r="E234" s="177"/>
      <c r="F234" s="178">
        <v>5197.3</v>
      </c>
    </row>
    <row r="235" spans="1:6" ht="12.75">
      <c r="A235" s="171">
        <f t="shared" si="3"/>
        <v>217</v>
      </c>
      <c r="B235" s="172" t="s">
        <v>659</v>
      </c>
      <c r="C235" s="177" t="s">
        <v>462</v>
      </c>
      <c r="D235" s="177" t="s">
        <v>660</v>
      </c>
      <c r="E235" s="177"/>
      <c r="F235" s="178">
        <v>5197.3</v>
      </c>
    </row>
    <row r="236" spans="1:6" ht="12.75">
      <c r="A236" s="171">
        <f t="shared" si="3"/>
        <v>218</v>
      </c>
      <c r="B236" s="172" t="s">
        <v>1071</v>
      </c>
      <c r="C236" s="177" t="s">
        <v>462</v>
      </c>
      <c r="D236" s="177" t="s">
        <v>660</v>
      </c>
      <c r="E236" s="177" t="s">
        <v>727</v>
      </c>
      <c r="F236" s="178">
        <v>5197.3</v>
      </c>
    </row>
    <row r="237" spans="1:6" ht="12.75">
      <c r="A237" s="171">
        <f t="shared" si="3"/>
        <v>219</v>
      </c>
      <c r="B237" s="172" t="s">
        <v>728</v>
      </c>
      <c r="C237" s="177" t="s">
        <v>462</v>
      </c>
      <c r="D237" s="177" t="s">
        <v>660</v>
      </c>
      <c r="E237" s="177" t="s">
        <v>729</v>
      </c>
      <c r="F237" s="178">
        <v>36.3</v>
      </c>
    </row>
    <row r="238" spans="1:6" ht="12.75">
      <c r="A238" s="171">
        <f t="shared" si="3"/>
        <v>220</v>
      </c>
      <c r="B238" s="172" t="s">
        <v>730</v>
      </c>
      <c r="C238" s="177" t="s">
        <v>462</v>
      </c>
      <c r="D238" s="177" t="s">
        <v>660</v>
      </c>
      <c r="E238" s="177" t="s">
        <v>731</v>
      </c>
      <c r="F238" s="178">
        <v>5161</v>
      </c>
    </row>
    <row r="239" spans="1:6" ht="38.25">
      <c r="A239" s="171">
        <f t="shared" si="3"/>
        <v>221</v>
      </c>
      <c r="B239" s="172" t="s">
        <v>479</v>
      </c>
      <c r="C239" s="177" t="s">
        <v>480</v>
      </c>
      <c r="D239" s="177"/>
      <c r="E239" s="177"/>
      <c r="F239" s="178">
        <v>16901.8</v>
      </c>
    </row>
    <row r="240" spans="1:6" ht="63.75">
      <c r="A240" s="171">
        <f t="shared" si="3"/>
        <v>222</v>
      </c>
      <c r="B240" s="172" t="s">
        <v>481</v>
      </c>
      <c r="C240" s="177" t="s">
        <v>482</v>
      </c>
      <c r="D240" s="177"/>
      <c r="E240" s="177"/>
      <c r="F240" s="178">
        <v>13732.4</v>
      </c>
    </row>
    <row r="241" spans="1:6" ht="63.75">
      <c r="A241" s="171">
        <f t="shared" si="3"/>
        <v>223</v>
      </c>
      <c r="B241" s="172" t="s">
        <v>583</v>
      </c>
      <c r="C241" s="177" t="s">
        <v>482</v>
      </c>
      <c r="D241" s="177" t="s">
        <v>584</v>
      </c>
      <c r="E241" s="177"/>
      <c r="F241" s="178">
        <v>12131.2</v>
      </c>
    </row>
    <row r="242" spans="1:6" ht="12.75">
      <c r="A242" s="171">
        <f t="shared" si="3"/>
        <v>224</v>
      </c>
      <c r="B242" s="172" t="s">
        <v>1069</v>
      </c>
      <c r="C242" s="177" t="s">
        <v>482</v>
      </c>
      <c r="D242" s="177" t="s">
        <v>338</v>
      </c>
      <c r="E242" s="177"/>
      <c r="F242" s="178">
        <v>12131.2</v>
      </c>
    </row>
    <row r="243" spans="1:6" ht="12.75">
      <c r="A243" s="171">
        <f t="shared" si="3"/>
        <v>225</v>
      </c>
      <c r="B243" s="172" t="s">
        <v>1071</v>
      </c>
      <c r="C243" s="177" t="s">
        <v>482</v>
      </c>
      <c r="D243" s="177" t="s">
        <v>338</v>
      </c>
      <c r="E243" s="177" t="s">
        <v>727</v>
      </c>
      <c r="F243" s="178">
        <v>12131.2</v>
      </c>
    </row>
    <row r="244" spans="1:6" ht="12.75">
      <c r="A244" s="171">
        <f t="shared" si="3"/>
        <v>226</v>
      </c>
      <c r="B244" s="172" t="s">
        <v>734</v>
      </c>
      <c r="C244" s="177" t="s">
        <v>482</v>
      </c>
      <c r="D244" s="177" t="s">
        <v>338</v>
      </c>
      <c r="E244" s="177" t="s">
        <v>735</v>
      </c>
      <c r="F244" s="178">
        <v>12131.2</v>
      </c>
    </row>
    <row r="245" spans="1:6" ht="25.5">
      <c r="A245" s="171">
        <f t="shared" si="3"/>
        <v>227</v>
      </c>
      <c r="B245" s="172" t="s">
        <v>935</v>
      </c>
      <c r="C245" s="177" t="s">
        <v>482</v>
      </c>
      <c r="D245" s="177" t="s">
        <v>936</v>
      </c>
      <c r="E245" s="177"/>
      <c r="F245" s="178">
        <v>1596.2</v>
      </c>
    </row>
    <row r="246" spans="1:6" ht="25.5">
      <c r="A246" s="171">
        <f t="shared" si="3"/>
        <v>228</v>
      </c>
      <c r="B246" s="172" t="s">
        <v>160</v>
      </c>
      <c r="C246" s="177" t="s">
        <v>482</v>
      </c>
      <c r="D246" s="177" t="s">
        <v>937</v>
      </c>
      <c r="E246" s="177"/>
      <c r="F246" s="178">
        <v>1596.2</v>
      </c>
    </row>
    <row r="247" spans="1:6" ht="12.75">
      <c r="A247" s="171">
        <f t="shared" si="3"/>
        <v>229</v>
      </c>
      <c r="B247" s="172" t="s">
        <v>1071</v>
      </c>
      <c r="C247" s="177" t="s">
        <v>482</v>
      </c>
      <c r="D247" s="177" t="s">
        <v>937</v>
      </c>
      <c r="E247" s="177" t="s">
        <v>727</v>
      </c>
      <c r="F247" s="178">
        <v>1596.2</v>
      </c>
    </row>
    <row r="248" spans="1:6" ht="12.75">
      <c r="A248" s="171">
        <f t="shared" si="3"/>
        <v>230</v>
      </c>
      <c r="B248" s="172" t="s">
        <v>734</v>
      </c>
      <c r="C248" s="177" t="s">
        <v>482</v>
      </c>
      <c r="D248" s="177" t="s">
        <v>937</v>
      </c>
      <c r="E248" s="177" t="s">
        <v>735</v>
      </c>
      <c r="F248" s="178">
        <v>1596.2</v>
      </c>
    </row>
    <row r="249" spans="1:6" ht="12.75">
      <c r="A249" s="171">
        <f t="shared" si="3"/>
        <v>231</v>
      </c>
      <c r="B249" s="172" t="s">
        <v>968</v>
      </c>
      <c r="C249" s="177" t="s">
        <v>482</v>
      </c>
      <c r="D249" s="177" t="s">
        <v>969</v>
      </c>
      <c r="E249" s="177"/>
      <c r="F249" s="178">
        <v>5</v>
      </c>
    </row>
    <row r="250" spans="1:6" ht="12.75">
      <c r="A250" s="171">
        <f t="shared" si="3"/>
        <v>232</v>
      </c>
      <c r="B250" s="172" t="s">
        <v>970</v>
      </c>
      <c r="C250" s="177" t="s">
        <v>482</v>
      </c>
      <c r="D250" s="177" t="s">
        <v>971</v>
      </c>
      <c r="E250" s="177"/>
      <c r="F250" s="178">
        <v>5</v>
      </c>
    </row>
    <row r="251" spans="1:6" ht="12.75">
      <c r="A251" s="171">
        <f t="shared" si="3"/>
        <v>233</v>
      </c>
      <c r="B251" s="172" t="s">
        <v>1071</v>
      </c>
      <c r="C251" s="177" t="s">
        <v>482</v>
      </c>
      <c r="D251" s="177" t="s">
        <v>971</v>
      </c>
      <c r="E251" s="177" t="s">
        <v>727</v>
      </c>
      <c r="F251" s="178">
        <v>5</v>
      </c>
    </row>
    <row r="252" spans="1:6" ht="12.75">
      <c r="A252" s="171">
        <f t="shared" si="3"/>
        <v>234</v>
      </c>
      <c r="B252" s="172" t="s">
        <v>734</v>
      </c>
      <c r="C252" s="177" t="s">
        <v>482</v>
      </c>
      <c r="D252" s="177" t="s">
        <v>971</v>
      </c>
      <c r="E252" s="177" t="s">
        <v>735</v>
      </c>
      <c r="F252" s="178">
        <v>5</v>
      </c>
    </row>
    <row r="253" spans="1:6" ht="63.75">
      <c r="A253" s="171">
        <f t="shared" si="3"/>
        <v>235</v>
      </c>
      <c r="B253" s="172" t="s">
        <v>483</v>
      </c>
      <c r="C253" s="177" t="s">
        <v>484</v>
      </c>
      <c r="D253" s="177"/>
      <c r="E253" s="177"/>
      <c r="F253" s="178">
        <v>3169.4</v>
      </c>
    </row>
    <row r="254" spans="1:6" ht="63.75">
      <c r="A254" s="171">
        <f t="shared" si="3"/>
        <v>236</v>
      </c>
      <c r="B254" s="172" t="s">
        <v>583</v>
      </c>
      <c r="C254" s="177" t="s">
        <v>484</v>
      </c>
      <c r="D254" s="177" t="s">
        <v>584</v>
      </c>
      <c r="E254" s="177"/>
      <c r="F254" s="178">
        <v>3009.3</v>
      </c>
    </row>
    <row r="255" spans="1:6" ht="12.75">
      <c r="A255" s="171">
        <f t="shared" si="3"/>
        <v>237</v>
      </c>
      <c r="B255" s="172" t="s">
        <v>1069</v>
      </c>
      <c r="C255" s="177" t="s">
        <v>484</v>
      </c>
      <c r="D255" s="177" t="s">
        <v>338</v>
      </c>
      <c r="E255" s="177"/>
      <c r="F255" s="178">
        <v>3009.3</v>
      </c>
    </row>
    <row r="256" spans="1:6" ht="12.75">
      <c r="A256" s="171">
        <f t="shared" si="3"/>
        <v>238</v>
      </c>
      <c r="B256" s="172" t="s">
        <v>1071</v>
      </c>
      <c r="C256" s="177" t="s">
        <v>484</v>
      </c>
      <c r="D256" s="177" t="s">
        <v>338</v>
      </c>
      <c r="E256" s="177" t="s">
        <v>727</v>
      </c>
      <c r="F256" s="178">
        <v>3009.3</v>
      </c>
    </row>
    <row r="257" spans="1:6" ht="12.75">
      <c r="A257" s="171">
        <f t="shared" si="3"/>
        <v>239</v>
      </c>
      <c r="B257" s="172" t="s">
        <v>734</v>
      </c>
      <c r="C257" s="177" t="s">
        <v>484</v>
      </c>
      <c r="D257" s="177" t="s">
        <v>338</v>
      </c>
      <c r="E257" s="177" t="s">
        <v>735</v>
      </c>
      <c r="F257" s="178">
        <v>3009.3</v>
      </c>
    </row>
    <row r="258" spans="1:6" ht="25.5">
      <c r="A258" s="171">
        <f t="shared" si="3"/>
        <v>240</v>
      </c>
      <c r="B258" s="172" t="s">
        <v>935</v>
      </c>
      <c r="C258" s="177" t="s">
        <v>484</v>
      </c>
      <c r="D258" s="177" t="s">
        <v>936</v>
      </c>
      <c r="E258" s="177"/>
      <c r="F258" s="178">
        <v>153.7</v>
      </c>
    </row>
    <row r="259" spans="1:6" ht="25.5">
      <c r="A259" s="171">
        <f t="shared" si="3"/>
        <v>241</v>
      </c>
      <c r="B259" s="172" t="s">
        <v>160</v>
      </c>
      <c r="C259" s="177" t="s">
        <v>484</v>
      </c>
      <c r="D259" s="177" t="s">
        <v>937</v>
      </c>
      <c r="E259" s="177"/>
      <c r="F259" s="178">
        <v>153.7</v>
      </c>
    </row>
    <row r="260" spans="1:6" ht="12.75">
      <c r="A260" s="171">
        <f t="shared" si="3"/>
        <v>242</v>
      </c>
      <c r="B260" s="172" t="s">
        <v>1071</v>
      </c>
      <c r="C260" s="177" t="s">
        <v>484</v>
      </c>
      <c r="D260" s="177" t="s">
        <v>937</v>
      </c>
      <c r="E260" s="177" t="s">
        <v>727</v>
      </c>
      <c r="F260" s="178">
        <v>153.7</v>
      </c>
    </row>
    <row r="261" spans="1:6" ht="12.75">
      <c r="A261" s="171">
        <f t="shared" si="3"/>
        <v>243</v>
      </c>
      <c r="B261" s="172" t="s">
        <v>734</v>
      </c>
      <c r="C261" s="177" t="s">
        <v>484</v>
      </c>
      <c r="D261" s="177" t="s">
        <v>937</v>
      </c>
      <c r="E261" s="177" t="s">
        <v>735</v>
      </c>
      <c r="F261" s="178">
        <v>153.7</v>
      </c>
    </row>
    <row r="262" spans="1:6" ht="12.75">
      <c r="A262" s="171">
        <f t="shared" si="3"/>
        <v>244</v>
      </c>
      <c r="B262" s="172" t="s">
        <v>968</v>
      </c>
      <c r="C262" s="177" t="s">
        <v>484</v>
      </c>
      <c r="D262" s="177" t="s">
        <v>969</v>
      </c>
      <c r="E262" s="177"/>
      <c r="F262" s="178">
        <v>6.4</v>
      </c>
    </row>
    <row r="263" spans="1:6" ht="12.75">
      <c r="A263" s="171">
        <f t="shared" si="3"/>
        <v>245</v>
      </c>
      <c r="B263" s="172" t="s">
        <v>970</v>
      </c>
      <c r="C263" s="177" t="s">
        <v>484</v>
      </c>
      <c r="D263" s="177" t="s">
        <v>971</v>
      </c>
      <c r="E263" s="177"/>
      <c r="F263" s="178">
        <v>6.4</v>
      </c>
    </row>
    <row r="264" spans="1:6" ht="12.75">
      <c r="A264" s="171">
        <f t="shared" si="3"/>
        <v>246</v>
      </c>
      <c r="B264" s="172" t="s">
        <v>1071</v>
      </c>
      <c r="C264" s="177" t="s">
        <v>484</v>
      </c>
      <c r="D264" s="177" t="s">
        <v>971</v>
      </c>
      <c r="E264" s="177" t="s">
        <v>727</v>
      </c>
      <c r="F264" s="178">
        <v>6.4</v>
      </c>
    </row>
    <row r="265" spans="1:6" ht="12.75">
      <c r="A265" s="171">
        <f t="shared" si="3"/>
        <v>247</v>
      </c>
      <c r="B265" s="172" t="s">
        <v>734</v>
      </c>
      <c r="C265" s="177" t="s">
        <v>484</v>
      </c>
      <c r="D265" s="177" t="s">
        <v>971</v>
      </c>
      <c r="E265" s="177" t="s">
        <v>735</v>
      </c>
      <c r="F265" s="178">
        <v>6.4</v>
      </c>
    </row>
    <row r="266" spans="1:6" ht="25.5">
      <c r="A266" s="171">
        <f t="shared" si="3"/>
        <v>248</v>
      </c>
      <c r="B266" s="170" t="s">
        <v>523</v>
      </c>
      <c r="C266" s="169" t="s">
        <v>524</v>
      </c>
      <c r="D266" s="169"/>
      <c r="E266" s="169"/>
      <c r="F266" s="176">
        <v>109127</v>
      </c>
    </row>
    <row r="267" spans="1:6" ht="38.25">
      <c r="A267" s="171">
        <f t="shared" si="3"/>
        <v>249</v>
      </c>
      <c r="B267" s="172" t="s">
        <v>525</v>
      </c>
      <c r="C267" s="177" t="s">
        <v>526</v>
      </c>
      <c r="D267" s="177"/>
      <c r="E267" s="177"/>
      <c r="F267" s="178">
        <v>12827.8</v>
      </c>
    </row>
    <row r="268" spans="1:6" ht="153">
      <c r="A268" s="171">
        <f t="shared" si="3"/>
        <v>250</v>
      </c>
      <c r="B268" s="173" t="s">
        <v>535</v>
      </c>
      <c r="C268" s="177" t="s">
        <v>536</v>
      </c>
      <c r="D268" s="177"/>
      <c r="E268" s="177"/>
      <c r="F268" s="178">
        <v>897.6</v>
      </c>
    </row>
    <row r="269" spans="1:6" ht="25.5">
      <c r="A269" s="171">
        <f t="shared" si="3"/>
        <v>251</v>
      </c>
      <c r="B269" s="172" t="s">
        <v>935</v>
      </c>
      <c r="C269" s="177" t="s">
        <v>536</v>
      </c>
      <c r="D269" s="177" t="s">
        <v>936</v>
      </c>
      <c r="E269" s="177"/>
      <c r="F269" s="178">
        <v>14.5</v>
      </c>
    </row>
    <row r="270" spans="1:6" ht="25.5">
      <c r="A270" s="171">
        <f t="shared" si="3"/>
        <v>252</v>
      </c>
      <c r="B270" s="172" t="s">
        <v>160</v>
      </c>
      <c r="C270" s="177" t="s">
        <v>536</v>
      </c>
      <c r="D270" s="177" t="s">
        <v>937</v>
      </c>
      <c r="E270" s="177"/>
      <c r="F270" s="178">
        <v>14.5</v>
      </c>
    </row>
    <row r="271" spans="1:6" ht="12.75">
      <c r="A271" s="171">
        <f t="shared" si="3"/>
        <v>253</v>
      </c>
      <c r="B271" s="172" t="s">
        <v>409</v>
      </c>
      <c r="C271" s="177" t="s">
        <v>536</v>
      </c>
      <c r="D271" s="177" t="s">
        <v>937</v>
      </c>
      <c r="E271" s="177" t="s">
        <v>750</v>
      </c>
      <c r="F271" s="178">
        <v>14.5</v>
      </c>
    </row>
    <row r="272" spans="1:6" ht="12.75">
      <c r="A272" s="171">
        <f t="shared" si="3"/>
        <v>254</v>
      </c>
      <c r="B272" s="172" t="s">
        <v>755</v>
      </c>
      <c r="C272" s="177" t="s">
        <v>536</v>
      </c>
      <c r="D272" s="177" t="s">
        <v>937</v>
      </c>
      <c r="E272" s="177" t="s">
        <v>756</v>
      </c>
      <c r="F272" s="178">
        <v>14.5</v>
      </c>
    </row>
    <row r="273" spans="1:6" ht="12.75">
      <c r="A273" s="171">
        <f t="shared" si="3"/>
        <v>255</v>
      </c>
      <c r="B273" s="172" t="s">
        <v>355</v>
      </c>
      <c r="C273" s="177" t="s">
        <v>536</v>
      </c>
      <c r="D273" s="177" t="s">
        <v>356</v>
      </c>
      <c r="E273" s="177"/>
      <c r="F273" s="178">
        <v>883.1</v>
      </c>
    </row>
    <row r="274" spans="1:6" ht="25.5">
      <c r="A274" s="171">
        <f t="shared" si="3"/>
        <v>256</v>
      </c>
      <c r="B274" s="172" t="s">
        <v>357</v>
      </c>
      <c r="C274" s="177" t="s">
        <v>536</v>
      </c>
      <c r="D274" s="177" t="s">
        <v>358</v>
      </c>
      <c r="E274" s="177"/>
      <c r="F274" s="178">
        <v>883.1</v>
      </c>
    </row>
    <row r="275" spans="1:6" ht="12.75">
      <c r="A275" s="171">
        <f t="shared" si="3"/>
        <v>257</v>
      </c>
      <c r="B275" s="172" t="s">
        <v>409</v>
      </c>
      <c r="C275" s="177" t="s">
        <v>536</v>
      </c>
      <c r="D275" s="177" t="s">
        <v>358</v>
      </c>
      <c r="E275" s="177" t="s">
        <v>750</v>
      </c>
      <c r="F275" s="178">
        <v>883.1</v>
      </c>
    </row>
    <row r="276" spans="1:6" ht="12.75">
      <c r="A276" s="171">
        <f t="shared" si="3"/>
        <v>258</v>
      </c>
      <c r="B276" s="172" t="s">
        <v>755</v>
      </c>
      <c r="C276" s="177" t="s">
        <v>536</v>
      </c>
      <c r="D276" s="177" t="s">
        <v>358</v>
      </c>
      <c r="E276" s="177" t="s">
        <v>756</v>
      </c>
      <c r="F276" s="178">
        <v>883.1</v>
      </c>
    </row>
    <row r="277" spans="1:6" ht="114.75">
      <c r="A277" s="171">
        <f aca="true" t="shared" si="4" ref="A277:A340">A276+1</f>
        <v>259</v>
      </c>
      <c r="B277" s="173" t="s">
        <v>537</v>
      </c>
      <c r="C277" s="177" t="s">
        <v>538</v>
      </c>
      <c r="D277" s="177"/>
      <c r="E277" s="177"/>
      <c r="F277" s="178">
        <v>4350.7</v>
      </c>
    </row>
    <row r="278" spans="1:6" ht="25.5">
      <c r="A278" s="171">
        <f t="shared" si="4"/>
        <v>260</v>
      </c>
      <c r="B278" s="172" t="s">
        <v>935</v>
      </c>
      <c r="C278" s="177" t="s">
        <v>538</v>
      </c>
      <c r="D278" s="177" t="s">
        <v>936</v>
      </c>
      <c r="E278" s="177"/>
      <c r="F278" s="178">
        <v>70.2</v>
      </c>
    </row>
    <row r="279" spans="1:6" ht="25.5">
      <c r="A279" s="171">
        <f t="shared" si="4"/>
        <v>261</v>
      </c>
      <c r="B279" s="172" t="s">
        <v>160</v>
      </c>
      <c r="C279" s="177" t="s">
        <v>538</v>
      </c>
      <c r="D279" s="177" t="s">
        <v>937</v>
      </c>
      <c r="E279" s="177"/>
      <c r="F279" s="178">
        <v>70.2</v>
      </c>
    </row>
    <row r="280" spans="1:6" ht="12.75">
      <c r="A280" s="171">
        <f t="shared" si="4"/>
        <v>262</v>
      </c>
      <c r="B280" s="172" t="s">
        <v>409</v>
      </c>
      <c r="C280" s="177" t="s">
        <v>538</v>
      </c>
      <c r="D280" s="177" t="s">
        <v>937</v>
      </c>
      <c r="E280" s="177" t="s">
        <v>750</v>
      </c>
      <c r="F280" s="178">
        <v>70.2</v>
      </c>
    </row>
    <row r="281" spans="1:6" ht="12.75">
      <c r="A281" s="171">
        <f t="shared" si="4"/>
        <v>263</v>
      </c>
      <c r="B281" s="172" t="s">
        <v>755</v>
      </c>
      <c r="C281" s="177" t="s">
        <v>538</v>
      </c>
      <c r="D281" s="177" t="s">
        <v>937</v>
      </c>
      <c r="E281" s="177" t="s">
        <v>756</v>
      </c>
      <c r="F281" s="178">
        <v>70.2</v>
      </c>
    </row>
    <row r="282" spans="1:6" ht="12.75">
      <c r="A282" s="171">
        <f t="shared" si="4"/>
        <v>264</v>
      </c>
      <c r="B282" s="172" t="s">
        <v>355</v>
      </c>
      <c r="C282" s="177" t="s">
        <v>538</v>
      </c>
      <c r="D282" s="177" t="s">
        <v>356</v>
      </c>
      <c r="E282" s="177"/>
      <c r="F282" s="178">
        <v>4280.5</v>
      </c>
    </row>
    <row r="283" spans="1:6" ht="25.5">
      <c r="A283" s="171">
        <f t="shared" si="4"/>
        <v>265</v>
      </c>
      <c r="B283" s="172" t="s">
        <v>357</v>
      </c>
      <c r="C283" s="177" t="s">
        <v>538</v>
      </c>
      <c r="D283" s="177" t="s">
        <v>358</v>
      </c>
      <c r="E283" s="177"/>
      <c r="F283" s="178">
        <v>4280.5</v>
      </c>
    </row>
    <row r="284" spans="1:6" ht="12.75">
      <c r="A284" s="171">
        <f t="shared" si="4"/>
        <v>266</v>
      </c>
      <c r="B284" s="172" t="s">
        <v>409</v>
      </c>
      <c r="C284" s="177" t="s">
        <v>538</v>
      </c>
      <c r="D284" s="177" t="s">
        <v>358</v>
      </c>
      <c r="E284" s="177" t="s">
        <v>750</v>
      </c>
      <c r="F284" s="178">
        <v>4280.5</v>
      </c>
    </row>
    <row r="285" spans="1:6" ht="12.75">
      <c r="A285" s="171">
        <f t="shared" si="4"/>
        <v>267</v>
      </c>
      <c r="B285" s="172" t="s">
        <v>755</v>
      </c>
      <c r="C285" s="177" t="s">
        <v>538</v>
      </c>
      <c r="D285" s="177" t="s">
        <v>358</v>
      </c>
      <c r="E285" s="177" t="s">
        <v>756</v>
      </c>
      <c r="F285" s="178">
        <v>4280.5</v>
      </c>
    </row>
    <row r="286" spans="1:6" ht="153">
      <c r="A286" s="171">
        <f t="shared" si="4"/>
        <v>268</v>
      </c>
      <c r="B286" s="173" t="s">
        <v>539</v>
      </c>
      <c r="C286" s="177" t="s">
        <v>540</v>
      </c>
      <c r="D286" s="177"/>
      <c r="E286" s="177"/>
      <c r="F286" s="178">
        <v>5637.3</v>
      </c>
    </row>
    <row r="287" spans="1:6" ht="25.5">
      <c r="A287" s="171">
        <f t="shared" si="4"/>
        <v>269</v>
      </c>
      <c r="B287" s="172" t="s">
        <v>935</v>
      </c>
      <c r="C287" s="177" t="s">
        <v>540</v>
      </c>
      <c r="D287" s="177" t="s">
        <v>936</v>
      </c>
      <c r="E287" s="177"/>
      <c r="F287" s="178">
        <v>92.5</v>
      </c>
    </row>
    <row r="288" spans="1:6" ht="25.5">
      <c r="A288" s="171">
        <f t="shared" si="4"/>
        <v>270</v>
      </c>
      <c r="B288" s="172" t="s">
        <v>160</v>
      </c>
      <c r="C288" s="177" t="s">
        <v>540</v>
      </c>
      <c r="D288" s="177" t="s">
        <v>937</v>
      </c>
      <c r="E288" s="177"/>
      <c r="F288" s="178">
        <v>92.5</v>
      </c>
    </row>
    <row r="289" spans="1:6" ht="12.75">
      <c r="A289" s="171">
        <f t="shared" si="4"/>
        <v>271</v>
      </c>
      <c r="B289" s="172" t="s">
        <v>409</v>
      </c>
      <c r="C289" s="177" t="s">
        <v>540</v>
      </c>
      <c r="D289" s="177" t="s">
        <v>937</v>
      </c>
      <c r="E289" s="177" t="s">
        <v>750</v>
      </c>
      <c r="F289" s="178">
        <v>92.5</v>
      </c>
    </row>
    <row r="290" spans="1:6" ht="12.75">
      <c r="A290" s="171">
        <f t="shared" si="4"/>
        <v>272</v>
      </c>
      <c r="B290" s="172" t="s">
        <v>755</v>
      </c>
      <c r="C290" s="177" t="s">
        <v>540</v>
      </c>
      <c r="D290" s="177" t="s">
        <v>937</v>
      </c>
      <c r="E290" s="177" t="s">
        <v>756</v>
      </c>
      <c r="F290" s="178">
        <v>92.5</v>
      </c>
    </row>
    <row r="291" spans="1:6" ht="12.75">
      <c r="A291" s="171">
        <f t="shared" si="4"/>
        <v>273</v>
      </c>
      <c r="B291" s="172" t="s">
        <v>355</v>
      </c>
      <c r="C291" s="177" t="s">
        <v>540</v>
      </c>
      <c r="D291" s="177" t="s">
        <v>356</v>
      </c>
      <c r="E291" s="177"/>
      <c r="F291" s="178">
        <v>5544.8</v>
      </c>
    </row>
    <row r="292" spans="1:6" ht="25.5">
      <c r="A292" s="171">
        <f t="shared" si="4"/>
        <v>274</v>
      </c>
      <c r="B292" s="172" t="s">
        <v>357</v>
      </c>
      <c r="C292" s="177" t="s">
        <v>540</v>
      </c>
      <c r="D292" s="177" t="s">
        <v>358</v>
      </c>
      <c r="E292" s="177"/>
      <c r="F292" s="178">
        <v>5544.8</v>
      </c>
    </row>
    <row r="293" spans="1:6" ht="12.75">
      <c r="A293" s="171">
        <f t="shared" si="4"/>
        <v>275</v>
      </c>
      <c r="B293" s="172" t="s">
        <v>409</v>
      </c>
      <c r="C293" s="177" t="s">
        <v>540</v>
      </c>
      <c r="D293" s="177" t="s">
        <v>358</v>
      </c>
      <c r="E293" s="177" t="s">
        <v>750</v>
      </c>
      <c r="F293" s="178">
        <v>5544.8</v>
      </c>
    </row>
    <row r="294" spans="1:6" ht="12.75">
      <c r="A294" s="171">
        <f t="shared" si="4"/>
        <v>276</v>
      </c>
      <c r="B294" s="172" t="s">
        <v>755</v>
      </c>
      <c r="C294" s="177" t="s">
        <v>540</v>
      </c>
      <c r="D294" s="177" t="s">
        <v>358</v>
      </c>
      <c r="E294" s="177" t="s">
        <v>756</v>
      </c>
      <c r="F294" s="178">
        <v>5544.8</v>
      </c>
    </row>
    <row r="295" spans="1:6" ht="127.5">
      <c r="A295" s="171">
        <f t="shared" si="4"/>
        <v>277</v>
      </c>
      <c r="B295" s="173" t="s">
        <v>541</v>
      </c>
      <c r="C295" s="177" t="s">
        <v>542</v>
      </c>
      <c r="D295" s="177"/>
      <c r="E295" s="177"/>
      <c r="F295" s="178">
        <v>431.7</v>
      </c>
    </row>
    <row r="296" spans="1:6" ht="25.5">
      <c r="A296" s="171">
        <f t="shared" si="4"/>
        <v>278</v>
      </c>
      <c r="B296" s="172" t="s">
        <v>935</v>
      </c>
      <c r="C296" s="177" t="s">
        <v>542</v>
      </c>
      <c r="D296" s="177" t="s">
        <v>936</v>
      </c>
      <c r="E296" s="177"/>
      <c r="F296" s="178">
        <v>7.7</v>
      </c>
    </row>
    <row r="297" spans="1:6" ht="25.5">
      <c r="A297" s="171">
        <f t="shared" si="4"/>
        <v>279</v>
      </c>
      <c r="B297" s="172" t="s">
        <v>160</v>
      </c>
      <c r="C297" s="177" t="s">
        <v>542</v>
      </c>
      <c r="D297" s="177" t="s">
        <v>937</v>
      </c>
      <c r="E297" s="177"/>
      <c r="F297" s="178">
        <v>7.7</v>
      </c>
    </row>
    <row r="298" spans="1:6" ht="12.75">
      <c r="A298" s="171">
        <f t="shared" si="4"/>
        <v>280</v>
      </c>
      <c r="B298" s="172" t="s">
        <v>409</v>
      </c>
      <c r="C298" s="177" t="s">
        <v>542</v>
      </c>
      <c r="D298" s="177" t="s">
        <v>937</v>
      </c>
      <c r="E298" s="177" t="s">
        <v>750</v>
      </c>
      <c r="F298" s="178">
        <v>7.7</v>
      </c>
    </row>
    <row r="299" spans="1:6" ht="12.75">
      <c r="A299" s="171">
        <f t="shared" si="4"/>
        <v>281</v>
      </c>
      <c r="B299" s="172" t="s">
        <v>755</v>
      </c>
      <c r="C299" s="177" t="s">
        <v>542</v>
      </c>
      <c r="D299" s="177" t="s">
        <v>937</v>
      </c>
      <c r="E299" s="177" t="s">
        <v>756</v>
      </c>
      <c r="F299" s="178">
        <v>7.7</v>
      </c>
    </row>
    <row r="300" spans="1:6" ht="12.75">
      <c r="A300" s="171">
        <f t="shared" si="4"/>
        <v>282</v>
      </c>
      <c r="B300" s="172" t="s">
        <v>355</v>
      </c>
      <c r="C300" s="177" t="s">
        <v>542</v>
      </c>
      <c r="D300" s="177" t="s">
        <v>356</v>
      </c>
      <c r="E300" s="177"/>
      <c r="F300" s="178">
        <v>424</v>
      </c>
    </row>
    <row r="301" spans="1:6" ht="25.5">
      <c r="A301" s="171">
        <f t="shared" si="4"/>
        <v>283</v>
      </c>
      <c r="B301" s="172" t="s">
        <v>357</v>
      </c>
      <c r="C301" s="177" t="s">
        <v>542</v>
      </c>
      <c r="D301" s="177" t="s">
        <v>358</v>
      </c>
      <c r="E301" s="177"/>
      <c r="F301" s="178">
        <v>424</v>
      </c>
    </row>
    <row r="302" spans="1:6" ht="12.75">
      <c r="A302" s="171">
        <f t="shared" si="4"/>
        <v>284</v>
      </c>
      <c r="B302" s="172" t="s">
        <v>409</v>
      </c>
      <c r="C302" s="177" t="s">
        <v>542</v>
      </c>
      <c r="D302" s="177" t="s">
        <v>358</v>
      </c>
      <c r="E302" s="177" t="s">
        <v>750</v>
      </c>
      <c r="F302" s="178">
        <v>424</v>
      </c>
    </row>
    <row r="303" spans="1:6" ht="12.75">
      <c r="A303" s="171">
        <f t="shared" si="4"/>
        <v>285</v>
      </c>
      <c r="B303" s="172" t="s">
        <v>755</v>
      </c>
      <c r="C303" s="177" t="s">
        <v>542</v>
      </c>
      <c r="D303" s="177" t="s">
        <v>358</v>
      </c>
      <c r="E303" s="177" t="s">
        <v>756</v>
      </c>
      <c r="F303" s="178">
        <v>424</v>
      </c>
    </row>
    <row r="304" spans="1:6" ht="153">
      <c r="A304" s="171">
        <f t="shared" si="4"/>
        <v>286</v>
      </c>
      <c r="B304" s="173" t="s">
        <v>543</v>
      </c>
      <c r="C304" s="177" t="s">
        <v>544</v>
      </c>
      <c r="D304" s="177"/>
      <c r="E304" s="177"/>
      <c r="F304" s="178">
        <v>3.4</v>
      </c>
    </row>
    <row r="305" spans="1:6" ht="12.75">
      <c r="A305" s="171">
        <f t="shared" si="4"/>
        <v>287</v>
      </c>
      <c r="B305" s="172" t="s">
        <v>355</v>
      </c>
      <c r="C305" s="177" t="s">
        <v>544</v>
      </c>
      <c r="D305" s="177" t="s">
        <v>356</v>
      </c>
      <c r="E305" s="177"/>
      <c r="F305" s="178">
        <v>3.4</v>
      </c>
    </row>
    <row r="306" spans="1:6" ht="25.5">
      <c r="A306" s="171">
        <f t="shared" si="4"/>
        <v>288</v>
      </c>
      <c r="B306" s="172" t="s">
        <v>357</v>
      </c>
      <c r="C306" s="177" t="s">
        <v>544</v>
      </c>
      <c r="D306" s="177" t="s">
        <v>358</v>
      </c>
      <c r="E306" s="177"/>
      <c r="F306" s="178">
        <v>3.4</v>
      </c>
    </row>
    <row r="307" spans="1:6" ht="12.75">
      <c r="A307" s="171">
        <f t="shared" si="4"/>
        <v>289</v>
      </c>
      <c r="B307" s="172" t="s">
        <v>409</v>
      </c>
      <c r="C307" s="177" t="s">
        <v>544</v>
      </c>
      <c r="D307" s="177" t="s">
        <v>358</v>
      </c>
      <c r="E307" s="177" t="s">
        <v>750</v>
      </c>
      <c r="F307" s="178">
        <v>3.4</v>
      </c>
    </row>
    <row r="308" spans="1:6" ht="12.75">
      <c r="A308" s="171">
        <f t="shared" si="4"/>
        <v>290</v>
      </c>
      <c r="B308" s="172" t="s">
        <v>755</v>
      </c>
      <c r="C308" s="177" t="s">
        <v>544</v>
      </c>
      <c r="D308" s="177" t="s">
        <v>358</v>
      </c>
      <c r="E308" s="177" t="s">
        <v>756</v>
      </c>
      <c r="F308" s="178">
        <v>3.4</v>
      </c>
    </row>
    <row r="309" spans="1:6" ht="153">
      <c r="A309" s="171">
        <f t="shared" si="4"/>
        <v>291</v>
      </c>
      <c r="B309" s="173" t="s">
        <v>899</v>
      </c>
      <c r="C309" s="177" t="s">
        <v>900</v>
      </c>
      <c r="D309" s="177"/>
      <c r="E309" s="177"/>
      <c r="F309" s="178">
        <v>20.3</v>
      </c>
    </row>
    <row r="310" spans="1:6" ht="12.75">
      <c r="A310" s="171">
        <f t="shared" si="4"/>
        <v>292</v>
      </c>
      <c r="B310" s="172" t="s">
        <v>355</v>
      </c>
      <c r="C310" s="177" t="s">
        <v>900</v>
      </c>
      <c r="D310" s="177" t="s">
        <v>356</v>
      </c>
      <c r="E310" s="177"/>
      <c r="F310" s="178">
        <v>20.3</v>
      </c>
    </row>
    <row r="311" spans="1:6" ht="25.5">
      <c r="A311" s="171">
        <f t="shared" si="4"/>
        <v>293</v>
      </c>
      <c r="B311" s="172" t="s">
        <v>357</v>
      </c>
      <c r="C311" s="177" t="s">
        <v>900</v>
      </c>
      <c r="D311" s="177" t="s">
        <v>358</v>
      </c>
      <c r="E311" s="177"/>
      <c r="F311" s="178">
        <v>20.3</v>
      </c>
    </row>
    <row r="312" spans="1:6" ht="12.75">
      <c r="A312" s="171">
        <f t="shared" si="4"/>
        <v>294</v>
      </c>
      <c r="B312" s="172" t="s">
        <v>409</v>
      </c>
      <c r="C312" s="177" t="s">
        <v>900</v>
      </c>
      <c r="D312" s="177" t="s">
        <v>358</v>
      </c>
      <c r="E312" s="177" t="s">
        <v>750</v>
      </c>
      <c r="F312" s="178">
        <v>20.3</v>
      </c>
    </row>
    <row r="313" spans="1:6" ht="12.75">
      <c r="A313" s="171">
        <f t="shared" si="4"/>
        <v>295</v>
      </c>
      <c r="B313" s="172" t="s">
        <v>755</v>
      </c>
      <c r="C313" s="177" t="s">
        <v>900</v>
      </c>
      <c r="D313" s="177" t="s">
        <v>358</v>
      </c>
      <c r="E313" s="177" t="s">
        <v>756</v>
      </c>
      <c r="F313" s="178">
        <v>20.3</v>
      </c>
    </row>
    <row r="314" spans="1:6" ht="127.5">
      <c r="A314" s="171">
        <f t="shared" si="4"/>
        <v>296</v>
      </c>
      <c r="B314" s="173" t="s">
        <v>901</v>
      </c>
      <c r="C314" s="177" t="s">
        <v>902</v>
      </c>
      <c r="D314" s="177"/>
      <c r="E314" s="177"/>
      <c r="F314" s="178">
        <v>411.8</v>
      </c>
    </row>
    <row r="315" spans="1:6" ht="25.5">
      <c r="A315" s="171">
        <f t="shared" si="4"/>
        <v>297</v>
      </c>
      <c r="B315" s="172" t="s">
        <v>935</v>
      </c>
      <c r="C315" s="177" t="s">
        <v>902</v>
      </c>
      <c r="D315" s="177" t="s">
        <v>936</v>
      </c>
      <c r="E315" s="177"/>
      <c r="F315" s="178">
        <v>7.2</v>
      </c>
    </row>
    <row r="316" spans="1:6" ht="25.5">
      <c r="A316" s="171">
        <f t="shared" si="4"/>
        <v>298</v>
      </c>
      <c r="B316" s="172" t="s">
        <v>160</v>
      </c>
      <c r="C316" s="177" t="s">
        <v>902</v>
      </c>
      <c r="D316" s="177" t="s">
        <v>937</v>
      </c>
      <c r="E316" s="177"/>
      <c r="F316" s="178">
        <v>7.2</v>
      </c>
    </row>
    <row r="317" spans="1:6" ht="12.75">
      <c r="A317" s="171">
        <f t="shared" si="4"/>
        <v>299</v>
      </c>
      <c r="B317" s="172" t="s">
        <v>409</v>
      </c>
      <c r="C317" s="177" t="s">
        <v>902</v>
      </c>
      <c r="D317" s="177" t="s">
        <v>937</v>
      </c>
      <c r="E317" s="177" t="s">
        <v>750</v>
      </c>
      <c r="F317" s="178">
        <v>7.2</v>
      </c>
    </row>
    <row r="318" spans="1:6" ht="12.75">
      <c r="A318" s="171">
        <f t="shared" si="4"/>
        <v>300</v>
      </c>
      <c r="B318" s="172" t="s">
        <v>755</v>
      </c>
      <c r="C318" s="177" t="s">
        <v>902</v>
      </c>
      <c r="D318" s="177" t="s">
        <v>937</v>
      </c>
      <c r="E318" s="177" t="s">
        <v>756</v>
      </c>
      <c r="F318" s="178">
        <v>7.2</v>
      </c>
    </row>
    <row r="319" spans="1:6" ht="12.75">
      <c r="A319" s="171">
        <f t="shared" si="4"/>
        <v>301</v>
      </c>
      <c r="B319" s="172" t="s">
        <v>355</v>
      </c>
      <c r="C319" s="177" t="s">
        <v>902</v>
      </c>
      <c r="D319" s="177" t="s">
        <v>356</v>
      </c>
      <c r="E319" s="177"/>
      <c r="F319" s="178">
        <v>404.6</v>
      </c>
    </row>
    <row r="320" spans="1:6" ht="25.5">
      <c r="A320" s="171">
        <f t="shared" si="4"/>
        <v>302</v>
      </c>
      <c r="B320" s="172" t="s">
        <v>357</v>
      </c>
      <c r="C320" s="177" t="s">
        <v>902</v>
      </c>
      <c r="D320" s="177" t="s">
        <v>358</v>
      </c>
      <c r="E320" s="177"/>
      <c r="F320" s="178">
        <v>404.6</v>
      </c>
    </row>
    <row r="321" spans="1:6" ht="12.75">
      <c r="A321" s="171">
        <f t="shared" si="4"/>
        <v>303</v>
      </c>
      <c r="B321" s="172" t="s">
        <v>409</v>
      </c>
      <c r="C321" s="177" t="s">
        <v>902</v>
      </c>
      <c r="D321" s="177" t="s">
        <v>358</v>
      </c>
      <c r="E321" s="177" t="s">
        <v>750</v>
      </c>
      <c r="F321" s="178">
        <v>404.6</v>
      </c>
    </row>
    <row r="322" spans="1:6" ht="12.75">
      <c r="A322" s="171">
        <f t="shared" si="4"/>
        <v>304</v>
      </c>
      <c r="B322" s="172" t="s">
        <v>755</v>
      </c>
      <c r="C322" s="177" t="s">
        <v>902</v>
      </c>
      <c r="D322" s="177" t="s">
        <v>358</v>
      </c>
      <c r="E322" s="177" t="s">
        <v>756</v>
      </c>
      <c r="F322" s="178">
        <v>404.6</v>
      </c>
    </row>
    <row r="323" spans="1:6" ht="306">
      <c r="A323" s="171">
        <f t="shared" si="4"/>
        <v>305</v>
      </c>
      <c r="B323" s="173" t="s">
        <v>903</v>
      </c>
      <c r="C323" s="177" t="s">
        <v>904</v>
      </c>
      <c r="D323" s="177"/>
      <c r="E323" s="177"/>
      <c r="F323" s="178">
        <v>203.9</v>
      </c>
    </row>
    <row r="324" spans="1:6" ht="25.5">
      <c r="A324" s="171">
        <f t="shared" si="4"/>
        <v>306</v>
      </c>
      <c r="B324" s="172" t="s">
        <v>935</v>
      </c>
      <c r="C324" s="177" t="s">
        <v>904</v>
      </c>
      <c r="D324" s="177" t="s">
        <v>936</v>
      </c>
      <c r="E324" s="177"/>
      <c r="F324" s="178">
        <v>3.6</v>
      </c>
    </row>
    <row r="325" spans="1:6" ht="25.5">
      <c r="A325" s="171">
        <f t="shared" si="4"/>
        <v>307</v>
      </c>
      <c r="B325" s="172" t="s">
        <v>160</v>
      </c>
      <c r="C325" s="177" t="s">
        <v>904</v>
      </c>
      <c r="D325" s="177" t="s">
        <v>937</v>
      </c>
      <c r="E325" s="177"/>
      <c r="F325" s="178">
        <v>3.6</v>
      </c>
    </row>
    <row r="326" spans="1:6" ht="12.75">
      <c r="A326" s="171">
        <f t="shared" si="4"/>
        <v>308</v>
      </c>
      <c r="B326" s="172" t="s">
        <v>409</v>
      </c>
      <c r="C326" s="177" t="s">
        <v>904</v>
      </c>
      <c r="D326" s="177" t="s">
        <v>937</v>
      </c>
      <c r="E326" s="177" t="s">
        <v>750</v>
      </c>
      <c r="F326" s="178">
        <v>3.6</v>
      </c>
    </row>
    <row r="327" spans="1:6" ht="12.75">
      <c r="A327" s="171">
        <f t="shared" si="4"/>
        <v>309</v>
      </c>
      <c r="B327" s="172" t="s">
        <v>755</v>
      </c>
      <c r="C327" s="177" t="s">
        <v>904</v>
      </c>
      <c r="D327" s="177" t="s">
        <v>937</v>
      </c>
      <c r="E327" s="177" t="s">
        <v>756</v>
      </c>
      <c r="F327" s="178">
        <v>3.6</v>
      </c>
    </row>
    <row r="328" spans="1:6" ht="12.75">
      <c r="A328" s="171">
        <f t="shared" si="4"/>
        <v>310</v>
      </c>
      <c r="B328" s="174" t="s">
        <v>755</v>
      </c>
      <c r="C328" s="179" t="s">
        <v>904</v>
      </c>
      <c r="D328" s="179" t="s">
        <v>178</v>
      </c>
      <c r="E328" s="179" t="s">
        <v>756</v>
      </c>
      <c r="F328" s="180">
        <v>3.6</v>
      </c>
    </row>
    <row r="329" spans="1:6" ht="12.75">
      <c r="A329" s="171">
        <f t="shared" si="4"/>
        <v>311</v>
      </c>
      <c r="B329" s="172" t="s">
        <v>355</v>
      </c>
      <c r="C329" s="177" t="s">
        <v>904</v>
      </c>
      <c r="D329" s="177" t="s">
        <v>356</v>
      </c>
      <c r="E329" s="177"/>
      <c r="F329" s="178">
        <v>200.3</v>
      </c>
    </row>
    <row r="330" spans="1:6" ht="25.5">
      <c r="A330" s="171">
        <f t="shared" si="4"/>
        <v>312</v>
      </c>
      <c r="B330" s="172" t="s">
        <v>357</v>
      </c>
      <c r="C330" s="177" t="s">
        <v>904</v>
      </c>
      <c r="D330" s="177" t="s">
        <v>358</v>
      </c>
      <c r="E330" s="177"/>
      <c r="F330" s="178">
        <v>200.3</v>
      </c>
    </row>
    <row r="331" spans="1:6" ht="12.75">
      <c r="A331" s="171">
        <f t="shared" si="4"/>
        <v>313</v>
      </c>
      <c r="B331" s="172" t="s">
        <v>409</v>
      </c>
      <c r="C331" s="177" t="s">
        <v>904</v>
      </c>
      <c r="D331" s="177" t="s">
        <v>358</v>
      </c>
      <c r="E331" s="177" t="s">
        <v>750</v>
      </c>
      <c r="F331" s="178">
        <v>200.3</v>
      </c>
    </row>
    <row r="332" spans="1:6" ht="12.75">
      <c r="A332" s="171">
        <f t="shared" si="4"/>
        <v>314</v>
      </c>
      <c r="B332" s="172" t="s">
        <v>755</v>
      </c>
      <c r="C332" s="177" t="s">
        <v>904</v>
      </c>
      <c r="D332" s="177" t="s">
        <v>358</v>
      </c>
      <c r="E332" s="177" t="s">
        <v>756</v>
      </c>
      <c r="F332" s="178">
        <v>200.3</v>
      </c>
    </row>
    <row r="333" spans="1:6" ht="12.75">
      <c r="A333" s="171">
        <f t="shared" si="4"/>
        <v>315</v>
      </c>
      <c r="B333" s="174" t="s">
        <v>755</v>
      </c>
      <c r="C333" s="179" t="s">
        <v>904</v>
      </c>
      <c r="D333" s="179" t="s">
        <v>179</v>
      </c>
      <c r="E333" s="179" t="s">
        <v>756</v>
      </c>
      <c r="F333" s="180">
        <v>200.3</v>
      </c>
    </row>
    <row r="334" spans="1:6" ht="89.25">
      <c r="A334" s="171">
        <f t="shared" si="4"/>
        <v>316</v>
      </c>
      <c r="B334" s="173" t="s">
        <v>905</v>
      </c>
      <c r="C334" s="177" t="s">
        <v>906</v>
      </c>
      <c r="D334" s="177"/>
      <c r="E334" s="177"/>
      <c r="F334" s="178">
        <v>107.2</v>
      </c>
    </row>
    <row r="335" spans="1:6" ht="12.75">
      <c r="A335" s="171">
        <f t="shared" si="4"/>
        <v>317</v>
      </c>
      <c r="B335" s="172" t="s">
        <v>355</v>
      </c>
      <c r="C335" s="177" t="s">
        <v>906</v>
      </c>
      <c r="D335" s="177" t="s">
        <v>356</v>
      </c>
      <c r="E335" s="177"/>
      <c r="F335" s="178">
        <v>107.2</v>
      </c>
    </row>
    <row r="336" spans="1:6" ht="25.5">
      <c r="A336" s="171">
        <f t="shared" si="4"/>
        <v>318</v>
      </c>
      <c r="B336" s="172" t="s">
        <v>357</v>
      </c>
      <c r="C336" s="177" t="s">
        <v>906</v>
      </c>
      <c r="D336" s="177" t="s">
        <v>358</v>
      </c>
      <c r="E336" s="177"/>
      <c r="F336" s="178">
        <v>107.2</v>
      </c>
    </row>
    <row r="337" spans="1:6" ht="12.75">
      <c r="A337" s="171">
        <f t="shared" si="4"/>
        <v>319</v>
      </c>
      <c r="B337" s="172" t="s">
        <v>409</v>
      </c>
      <c r="C337" s="177" t="s">
        <v>906</v>
      </c>
      <c r="D337" s="177" t="s">
        <v>358</v>
      </c>
      <c r="E337" s="177" t="s">
        <v>750</v>
      </c>
      <c r="F337" s="178">
        <v>107.2</v>
      </c>
    </row>
    <row r="338" spans="1:6" ht="12.75">
      <c r="A338" s="171">
        <f t="shared" si="4"/>
        <v>320</v>
      </c>
      <c r="B338" s="172" t="s">
        <v>755</v>
      </c>
      <c r="C338" s="177" t="s">
        <v>906</v>
      </c>
      <c r="D338" s="177" t="s">
        <v>358</v>
      </c>
      <c r="E338" s="177" t="s">
        <v>756</v>
      </c>
      <c r="F338" s="178">
        <v>107.2</v>
      </c>
    </row>
    <row r="339" spans="1:6" ht="76.5">
      <c r="A339" s="171">
        <f t="shared" si="4"/>
        <v>321</v>
      </c>
      <c r="B339" s="172" t="s">
        <v>527</v>
      </c>
      <c r="C339" s="177" t="s">
        <v>528</v>
      </c>
      <c r="D339" s="177"/>
      <c r="E339" s="177"/>
      <c r="F339" s="178">
        <v>763.9</v>
      </c>
    </row>
    <row r="340" spans="1:6" ht="12.75">
      <c r="A340" s="171">
        <f t="shared" si="4"/>
        <v>322</v>
      </c>
      <c r="B340" s="172" t="s">
        <v>355</v>
      </c>
      <c r="C340" s="177" t="s">
        <v>528</v>
      </c>
      <c r="D340" s="177" t="s">
        <v>356</v>
      </c>
      <c r="E340" s="177"/>
      <c r="F340" s="178">
        <v>763.9</v>
      </c>
    </row>
    <row r="341" spans="1:6" ht="25.5">
      <c r="A341" s="171">
        <f aca="true" t="shared" si="5" ref="A341:A404">A340+1</f>
        <v>323</v>
      </c>
      <c r="B341" s="172" t="s">
        <v>529</v>
      </c>
      <c r="C341" s="177" t="s">
        <v>528</v>
      </c>
      <c r="D341" s="177" t="s">
        <v>530</v>
      </c>
      <c r="E341" s="177"/>
      <c r="F341" s="178">
        <v>763.9</v>
      </c>
    </row>
    <row r="342" spans="1:6" ht="12.75">
      <c r="A342" s="171">
        <f t="shared" si="5"/>
        <v>324</v>
      </c>
      <c r="B342" s="172" t="s">
        <v>409</v>
      </c>
      <c r="C342" s="177" t="s">
        <v>528</v>
      </c>
      <c r="D342" s="177" t="s">
        <v>530</v>
      </c>
      <c r="E342" s="177" t="s">
        <v>750</v>
      </c>
      <c r="F342" s="178">
        <v>763.9</v>
      </c>
    </row>
    <row r="343" spans="1:6" ht="12.75">
      <c r="A343" s="171">
        <f t="shared" si="5"/>
        <v>325</v>
      </c>
      <c r="B343" s="172" t="s">
        <v>751</v>
      </c>
      <c r="C343" s="177" t="s">
        <v>528</v>
      </c>
      <c r="D343" s="177" t="s">
        <v>530</v>
      </c>
      <c r="E343" s="177" t="s">
        <v>752</v>
      </c>
      <c r="F343" s="178">
        <v>763.9</v>
      </c>
    </row>
    <row r="344" spans="1:6" ht="25.5">
      <c r="A344" s="171">
        <f t="shared" si="5"/>
        <v>326</v>
      </c>
      <c r="B344" s="172" t="s">
        <v>547</v>
      </c>
      <c r="C344" s="177" t="s">
        <v>548</v>
      </c>
      <c r="D344" s="177"/>
      <c r="E344" s="177"/>
      <c r="F344" s="178">
        <v>33867.7</v>
      </c>
    </row>
    <row r="345" spans="1:6" ht="89.25">
      <c r="A345" s="171">
        <f t="shared" si="5"/>
        <v>327</v>
      </c>
      <c r="B345" s="173" t="s">
        <v>549</v>
      </c>
      <c r="C345" s="177" t="s">
        <v>550</v>
      </c>
      <c r="D345" s="177"/>
      <c r="E345" s="177"/>
      <c r="F345" s="178">
        <v>15718.8</v>
      </c>
    </row>
    <row r="346" spans="1:6" ht="25.5">
      <c r="A346" s="171">
        <f t="shared" si="5"/>
        <v>328</v>
      </c>
      <c r="B346" s="172" t="s">
        <v>935</v>
      </c>
      <c r="C346" s="177" t="s">
        <v>550</v>
      </c>
      <c r="D346" s="177" t="s">
        <v>936</v>
      </c>
      <c r="E346" s="177"/>
      <c r="F346" s="178">
        <v>210</v>
      </c>
    </row>
    <row r="347" spans="1:6" ht="25.5">
      <c r="A347" s="171">
        <f t="shared" si="5"/>
        <v>329</v>
      </c>
      <c r="B347" s="172" t="s">
        <v>160</v>
      </c>
      <c r="C347" s="177" t="s">
        <v>550</v>
      </c>
      <c r="D347" s="177" t="s">
        <v>937</v>
      </c>
      <c r="E347" s="177"/>
      <c r="F347" s="178">
        <v>210</v>
      </c>
    </row>
    <row r="348" spans="1:6" ht="12.75">
      <c r="A348" s="171">
        <f t="shared" si="5"/>
        <v>330</v>
      </c>
      <c r="B348" s="172" t="s">
        <v>409</v>
      </c>
      <c r="C348" s="177" t="s">
        <v>550</v>
      </c>
      <c r="D348" s="177" t="s">
        <v>937</v>
      </c>
      <c r="E348" s="177" t="s">
        <v>750</v>
      </c>
      <c r="F348" s="178">
        <v>210</v>
      </c>
    </row>
    <row r="349" spans="1:6" ht="12.75">
      <c r="A349" s="171">
        <f t="shared" si="5"/>
        <v>331</v>
      </c>
      <c r="B349" s="172" t="s">
        <v>755</v>
      </c>
      <c r="C349" s="177" t="s">
        <v>550</v>
      </c>
      <c r="D349" s="177" t="s">
        <v>937</v>
      </c>
      <c r="E349" s="177" t="s">
        <v>756</v>
      </c>
      <c r="F349" s="178">
        <v>210</v>
      </c>
    </row>
    <row r="350" spans="1:6" ht="12.75">
      <c r="A350" s="171">
        <f t="shared" si="5"/>
        <v>332</v>
      </c>
      <c r="B350" s="172" t="s">
        <v>355</v>
      </c>
      <c r="C350" s="177" t="s">
        <v>550</v>
      </c>
      <c r="D350" s="177" t="s">
        <v>356</v>
      </c>
      <c r="E350" s="177"/>
      <c r="F350" s="178">
        <v>15508.8</v>
      </c>
    </row>
    <row r="351" spans="1:6" ht="25.5">
      <c r="A351" s="171">
        <f t="shared" si="5"/>
        <v>333</v>
      </c>
      <c r="B351" s="172" t="s">
        <v>357</v>
      </c>
      <c r="C351" s="177" t="s">
        <v>550</v>
      </c>
      <c r="D351" s="177" t="s">
        <v>358</v>
      </c>
      <c r="E351" s="177"/>
      <c r="F351" s="178">
        <v>15508.8</v>
      </c>
    </row>
    <row r="352" spans="1:6" ht="12.75">
      <c r="A352" s="171">
        <f t="shared" si="5"/>
        <v>334</v>
      </c>
      <c r="B352" s="172" t="s">
        <v>409</v>
      </c>
      <c r="C352" s="177" t="s">
        <v>550</v>
      </c>
      <c r="D352" s="177" t="s">
        <v>358</v>
      </c>
      <c r="E352" s="177" t="s">
        <v>750</v>
      </c>
      <c r="F352" s="178">
        <v>15508.8</v>
      </c>
    </row>
    <row r="353" spans="1:6" ht="12.75">
      <c r="A353" s="171">
        <f t="shared" si="5"/>
        <v>335</v>
      </c>
      <c r="B353" s="172" t="s">
        <v>755</v>
      </c>
      <c r="C353" s="177" t="s">
        <v>550</v>
      </c>
      <c r="D353" s="177" t="s">
        <v>358</v>
      </c>
      <c r="E353" s="177" t="s">
        <v>756</v>
      </c>
      <c r="F353" s="178">
        <v>15508.8</v>
      </c>
    </row>
    <row r="354" spans="1:6" ht="102">
      <c r="A354" s="171">
        <f t="shared" si="5"/>
        <v>336</v>
      </c>
      <c r="B354" s="173" t="s">
        <v>551</v>
      </c>
      <c r="C354" s="177" t="s">
        <v>552</v>
      </c>
      <c r="D354" s="177"/>
      <c r="E354" s="177"/>
      <c r="F354" s="178">
        <v>1103.9</v>
      </c>
    </row>
    <row r="355" spans="1:6" ht="25.5">
      <c r="A355" s="171">
        <f t="shared" si="5"/>
        <v>337</v>
      </c>
      <c r="B355" s="172" t="s">
        <v>935</v>
      </c>
      <c r="C355" s="177" t="s">
        <v>552</v>
      </c>
      <c r="D355" s="177" t="s">
        <v>936</v>
      </c>
      <c r="E355" s="177"/>
      <c r="F355" s="178">
        <v>15.7</v>
      </c>
    </row>
    <row r="356" spans="1:6" ht="25.5">
      <c r="A356" s="171">
        <f t="shared" si="5"/>
        <v>338</v>
      </c>
      <c r="B356" s="172" t="s">
        <v>160</v>
      </c>
      <c r="C356" s="177" t="s">
        <v>552</v>
      </c>
      <c r="D356" s="177" t="s">
        <v>937</v>
      </c>
      <c r="E356" s="177"/>
      <c r="F356" s="178">
        <v>15.7</v>
      </c>
    </row>
    <row r="357" spans="1:6" ht="12.75">
      <c r="A357" s="171">
        <f t="shared" si="5"/>
        <v>339</v>
      </c>
      <c r="B357" s="172" t="s">
        <v>409</v>
      </c>
      <c r="C357" s="177" t="s">
        <v>552</v>
      </c>
      <c r="D357" s="177" t="s">
        <v>937</v>
      </c>
      <c r="E357" s="177" t="s">
        <v>750</v>
      </c>
      <c r="F357" s="178">
        <v>15.7</v>
      </c>
    </row>
    <row r="358" spans="1:6" ht="12.75">
      <c r="A358" s="171">
        <f t="shared" si="5"/>
        <v>340</v>
      </c>
      <c r="B358" s="172" t="s">
        <v>755</v>
      </c>
      <c r="C358" s="177" t="s">
        <v>552</v>
      </c>
      <c r="D358" s="177" t="s">
        <v>937</v>
      </c>
      <c r="E358" s="177" t="s">
        <v>756</v>
      </c>
      <c r="F358" s="178">
        <v>15.7</v>
      </c>
    </row>
    <row r="359" spans="1:6" ht="12.75">
      <c r="A359" s="171">
        <f t="shared" si="5"/>
        <v>341</v>
      </c>
      <c r="B359" s="172" t="s">
        <v>355</v>
      </c>
      <c r="C359" s="177" t="s">
        <v>552</v>
      </c>
      <c r="D359" s="177" t="s">
        <v>356</v>
      </c>
      <c r="E359" s="177"/>
      <c r="F359" s="178">
        <v>1088.2</v>
      </c>
    </row>
    <row r="360" spans="1:6" ht="25.5">
      <c r="A360" s="171">
        <f t="shared" si="5"/>
        <v>342</v>
      </c>
      <c r="B360" s="172" t="s">
        <v>357</v>
      </c>
      <c r="C360" s="177" t="s">
        <v>552</v>
      </c>
      <c r="D360" s="177" t="s">
        <v>358</v>
      </c>
      <c r="E360" s="177"/>
      <c r="F360" s="178">
        <v>1088.2</v>
      </c>
    </row>
    <row r="361" spans="1:6" ht="12.75">
      <c r="A361" s="171">
        <f t="shared" si="5"/>
        <v>343</v>
      </c>
      <c r="B361" s="172" t="s">
        <v>409</v>
      </c>
      <c r="C361" s="177" t="s">
        <v>552</v>
      </c>
      <c r="D361" s="177" t="s">
        <v>358</v>
      </c>
      <c r="E361" s="177" t="s">
        <v>750</v>
      </c>
      <c r="F361" s="178">
        <v>1088.2</v>
      </c>
    </row>
    <row r="362" spans="1:6" ht="12.75">
      <c r="A362" s="171">
        <f t="shared" si="5"/>
        <v>344</v>
      </c>
      <c r="B362" s="172" t="s">
        <v>755</v>
      </c>
      <c r="C362" s="177" t="s">
        <v>552</v>
      </c>
      <c r="D362" s="177" t="s">
        <v>358</v>
      </c>
      <c r="E362" s="177" t="s">
        <v>756</v>
      </c>
      <c r="F362" s="178">
        <v>1088.2</v>
      </c>
    </row>
    <row r="363" spans="1:6" ht="114.75">
      <c r="A363" s="171">
        <f t="shared" si="5"/>
        <v>345</v>
      </c>
      <c r="B363" s="173" t="s">
        <v>911</v>
      </c>
      <c r="C363" s="177" t="s">
        <v>912</v>
      </c>
      <c r="D363" s="177"/>
      <c r="E363" s="177"/>
      <c r="F363" s="178">
        <v>625</v>
      </c>
    </row>
    <row r="364" spans="1:6" ht="25.5">
      <c r="A364" s="171">
        <f t="shared" si="5"/>
        <v>346</v>
      </c>
      <c r="B364" s="172" t="s">
        <v>935</v>
      </c>
      <c r="C364" s="177" t="s">
        <v>912</v>
      </c>
      <c r="D364" s="177" t="s">
        <v>936</v>
      </c>
      <c r="E364" s="177"/>
      <c r="F364" s="178">
        <v>9.7</v>
      </c>
    </row>
    <row r="365" spans="1:6" ht="25.5">
      <c r="A365" s="171">
        <f t="shared" si="5"/>
        <v>347</v>
      </c>
      <c r="B365" s="172" t="s">
        <v>160</v>
      </c>
      <c r="C365" s="177" t="s">
        <v>912</v>
      </c>
      <c r="D365" s="177" t="s">
        <v>937</v>
      </c>
      <c r="E365" s="177"/>
      <c r="F365" s="178">
        <v>9.7</v>
      </c>
    </row>
    <row r="366" spans="1:6" ht="12.75">
      <c r="A366" s="171">
        <f t="shared" si="5"/>
        <v>348</v>
      </c>
      <c r="B366" s="172" t="s">
        <v>409</v>
      </c>
      <c r="C366" s="177" t="s">
        <v>912</v>
      </c>
      <c r="D366" s="177" t="s">
        <v>937</v>
      </c>
      <c r="E366" s="177" t="s">
        <v>750</v>
      </c>
      <c r="F366" s="178">
        <v>9.7</v>
      </c>
    </row>
    <row r="367" spans="1:6" ht="12.75">
      <c r="A367" s="171">
        <f t="shared" si="5"/>
        <v>349</v>
      </c>
      <c r="B367" s="172" t="s">
        <v>755</v>
      </c>
      <c r="C367" s="177" t="s">
        <v>912</v>
      </c>
      <c r="D367" s="177" t="s">
        <v>937</v>
      </c>
      <c r="E367" s="177" t="s">
        <v>756</v>
      </c>
      <c r="F367" s="178">
        <v>9.7</v>
      </c>
    </row>
    <row r="368" spans="1:6" ht="12.75">
      <c r="A368" s="171">
        <f t="shared" si="5"/>
        <v>350</v>
      </c>
      <c r="B368" s="172" t="s">
        <v>355</v>
      </c>
      <c r="C368" s="177" t="s">
        <v>912</v>
      </c>
      <c r="D368" s="177" t="s">
        <v>356</v>
      </c>
      <c r="E368" s="177"/>
      <c r="F368" s="178">
        <v>615.3</v>
      </c>
    </row>
    <row r="369" spans="1:6" ht="25.5">
      <c r="A369" s="171">
        <f t="shared" si="5"/>
        <v>351</v>
      </c>
      <c r="B369" s="172" t="s">
        <v>357</v>
      </c>
      <c r="C369" s="177" t="s">
        <v>912</v>
      </c>
      <c r="D369" s="177" t="s">
        <v>358</v>
      </c>
      <c r="E369" s="177"/>
      <c r="F369" s="178">
        <v>615.3</v>
      </c>
    </row>
    <row r="370" spans="1:6" ht="12.75">
      <c r="A370" s="171">
        <f t="shared" si="5"/>
        <v>352</v>
      </c>
      <c r="B370" s="172" t="s">
        <v>409</v>
      </c>
      <c r="C370" s="177" t="s">
        <v>912</v>
      </c>
      <c r="D370" s="177" t="s">
        <v>358</v>
      </c>
      <c r="E370" s="177" t="s">
        <v>750</v>
      </c>
      <c r="F370" s="178">
        <v>615.3</v>
      </c>
    </row>
    <row r="371" spans="1:6" ht="12.75">
      <c r="A371" s="171">
        <f t="shared" si="5"/>
        <v>353</v>
      </c>
      <c r="B371" s="172" t="s">
        <v>755</v>
      </c>
      <c r="C371" s="177" t="s">
        <v>912</v>
      </c>
      <c r="D371" s="177" t="s">
        <v>358</v>
      </c>
      <c r="E371" s="177" t="s">
        <v>756</v>
      </c>
      <c r="F371" s="178">
        <v>615.3</v>
      </c>
    </row>
    <row r="372" spans="1:6" ht="114.75">
      <c r="A372" s="171">
        <f t="shared" si="5"/>
        <v>354</v>
      </c>
      <c r="B372" s="173" t="s">
        <v>913</v>
      </c>
      <c r="C372" s="177" t="s">
        <v>914</v>
      </c>
      <c r="D372" s="177"/>
      <c r="E372" s="177"/>
      <c r="F372" s="178">
        <v>105.8</v>
      </c>
    </row>
    <row r="373" spans="1:6" ht="63.75">
      <c r="A373" s="171">
        <f t="shared" si="5"/>
        <v>355</v>
      </c>
      <c r="B373" s="172" t="s">
        <v>583</v>
      </c>
      <c r="C373" s="177" t="s">
        <v>914</v>
      </c>
      <c r="D373" s="177" t="s">
        <v>584</v>
      </c>
      <c r="E373" s="177"/>
      <c r="F373" s="178">
        <v>14.4</v>
      </c>
    </row>
    <row r="374" spans="1:6" ht="25.5">
      <c r="A374" s="171">
        <f t="shared" si="5"/>
        <v>356</v>
      </c>
      <c r="B374" s="172" t="s">
        <v>932</v>
      </c>
      <c r="C374" s="177" t="s">
        <v>914</v>
      </c>
      <c r="D374" s="177" t="s">
        <v>834</v>
      </c>
      <c r="E374" s="177"/>
      <c r="F374" s="178">
        <v>14.4</v>
      </c>
    </row>
    <row r="375" spans="1:6" ht="12.75">
      <c r="A375" s="171">
        <f t="shared" si="5"/>
        <v>357</v>
      </c>
      <c r="B375" s="172" t="s">
        <v>409</v>
      </c>
      <c r="C375" s="177" t="s">
        <v>914</v>
      </c>
      <c r="D375" s="177" t="s">
        <v>834</v>
      </c>
      <c r="E375" s="177" t="s">
        <v>750</v>
      </c>
      <c r="F375" s="178">
        <v>14.4</v>
      </c>
    </row>
    <row r="376" spans="1:6" ht="12.75">
      <c r="A376" s="171">
        <f t="shared" si="5"/>
        <v>358</v>
      </c>
      <c r="B376" s="172" t="s">
        <v>755</v>
      </c>
      <c r="C376" s="177" t="s">
        <v>914</v>
      </c>
      <c r="D376" s="177" t="s">
        <v>834</v>
      </c>
      <c r="E376" s="177" t="s">
        <v>756</v>
      </c>
      <c r="F376" s="178">
        <v>14.4</v>
      </c>
    </row>
    <row r="377" spans="1:6" ht="25.5">
      <c r="A377" s="171">
        <f t="shared" si="5"/>
        <v>359</v>
      </c>
      <c r="B377" s="172" t="s">
        <v>935</v>
      </c>
      <c r="C377" s="177" t="s">
        <v>914</v>
      </c>
      <c r="D377" s="177" t="s">
        <v>936</v>
      </c>
      <c r="E377" s="177"/>
      <c r="F377" s="178">
        <v>91.4</v>
      </c>
    </row>
    <row r="378" spans="1:6" ht="25.5">
      <c r="A378" s="171">
        <f t="shared" si="5"/>
        <v>360</v>
      </c>
      <c r="B378" s="172" t="s">
        <v>160</v>
      </c>
      <c r="C378" s="177" t="s">
        <v>914</v>
      </c>
      <c r="D378" s="177" t="s">
        <v>937</v>
      </c>
      <c r="E378" s="177"/>
      <c r="F378" s="178">
        <v>91.4</v>
      </c>
    </row>
    <row r="379" spans="1:6" ht="12.75">
      <c r="A379" s="171">
        <f t="shared" si="5"/>
        <v>361</v>
      </c>
      <c r="B379" s="172" t="s">
        <v>409</v>
      </c>
      <c r="C379" s="177" t="s">
        <v>914</v>
      </c>
      <c r="D379" s="177" t="s">
        <v>937</v>
      </c>
      <c r="E379" s="177" t="s">
        <v>750</v>
      </c>
      <c r="F379" s="178">
        <v>91.4</v>
      </c>
    </row>
    <row r="380" spans="1:6" ht="12.75">
      <c r="A380" s="171">
        <f t="shared" si="5"/>
        <v>362</v>
      </c>
      <c r="B380" s="172" t="s">
        <v>755</v>
      </c>
      <c r="C380" s="177" t="s">
        <v>914</v>
      </c>
      <c r="D380" s="177" t="s">
        <v>937</v>
      </c>
      <c r="E380" s="177" t="s">
        <v>756</v>
      </c>
      <c r="F380" s="178">
        <v>91.4</v>
      </c>
    </row>
    <row r="381" spans="1:6" ht="127.5">
      <c r="A381" s="171">
        <f t="shared" si="5"/>
        <v>363</v>
      </c>
      <c r="B381" s="173" t="s">
        <v>915</v>
      </c>
      <c r="C381" s="177" t="s">
        <v>916</v>
      </c>
      <c r="D381" s="177"/>
      <c r="E381" s="177"/>
      <c r="F381" s="178">
        <v>75.7</v>
      </c>
    </row>
    <row r="382" spans="1:6" ht="12.75">
      <c r="A382" s="171">
        <f t="shared" si="5"/>
        <v>364</v>
      </c>
      <c r="B382" s="172" t="s">
        <v>355</v>
      </c>
      <c r="C382" s="177" t="s">
        <v>916</v>
      </c>
      <c r="D382" s="177" t="s">
        <v>356</v>
      </c>
      <c r="E382" s="177"/>
      <c r="F382" s="178">
        <v>75.7</v>
      </c>
    </row>
    <row r="383" spans="1:6" ht="25.5">
      <c r="A383" s="171">
        <f t="shared" si="5"/>
        <v>365</v>
      </c>
      <c r="B383" s="172" t="s">
        <v>357</v>
      </c>
      <c r="C383" s="177" t="s">
        <v>916</v>
      </c>
      <c r="D383" s="177" t="s">
        <v>358</v>
      </c>
      <c r="E383" s="177"/>
      <c r="F383" s="178">
        <v>75.7</v>
      </c>
    </row>
    <row r="384" spans="1:6" ht="12.75">
      <c r="A384" s="171">
        <f t="shared" si="5"/>
        <v>366</v>
      </c>
      <c r="B384" s="172" t="s">
        <v>409</v>
      </c>
      <c r="C384" s="177" t="s">
        <v>916</v>
      </c>
      <c r="D384" s="177" t="s">
        <v>358</v>
      </c>
      <c r="E384" s="177" t="s">
        <v>750</v>
      </c>
      <c r="F384" s="178">
        <v>75.7</v>
      </c>
    </row>
    <row r="385" spans="1:6" ht="12.75">
      <c r="A385" s="171">
        <f t="shared" si="5"/>
        <v>367</v>
      </c>
      <c r="B385" s="172" t="s">
        <v>755</v>
      </c>
      <c r="C385" s="177" t="s">
        <v>916</v>
      </c>
      <c r="D385" s="177" t="s">
        <v>358</v>
      </c>
      <c r="E385" s="177" t="s">
        <v>756</v>
      </c>
      <c r="F385" s="178">
        <v>75.7</v>
      </c>
    </row>
    <row r="386" spans="1:6" ht="153">
      <c r="A386" s="171">
        <f t="shared" si="5"/>
        <v>368</v>
      </c>
      <c r="B386" s="173" t="s">
        <v>917</v>
      </c>
      <c r="C386" s="177" t="s">
        <v>918</v>
      </c>
      <c r="D386" s="177"/>
      <c r="E386" s="177"/>
      <c r="F386" s="178">
        <v>25.4</v>
      </c>
    </row>
    <row r="387" spans="1:6" ht="12.75">
      <c r="A387" s="171">
        <f t="shared" si="5"/>
        <v>369</v>
      </c>
      <c r="B387" s="172" t="s">
        <v>355</v>
      </c>
      <c r="C387" s="177" t="s">
        <v>918</v>
      </c>
      <c r="D387" s="177" t="s">
        <v>356</v>
      </c>
      <c r="E387" s="177"/>
      <c r="F387" s="178">
        <v>25.4</v>
      </c>
    </row>
    <row r="388" spans="1:6" ht="25.5">
      <c r="A388" s="171">
        <f t="shared" si="5"/>
        <v>370</v>
      </c>
      <c r="B388" s="172" t="s">
        <v>357</v>
      </c>
      <c r="C388" s="177" t="s">
        <v>918</v>
      </c>
      <c r="D388" s="177" t="s">
        <v>358</v>
      </c>
      <c r="E388" s="177"/>
      <c r="F388" s="178">
        <v>25.4</v>
      </c>
    </row>
    <row r="389" spans="1:6" ht="12.75">
      <c r="A389" s="171">
        <f t="shared" si="5"/>
        <v>371</v>
      </c>
      <c r="B389" s="172" t="s">
        <v>409</v>
      </c>
      <c r="C389" s="177" t="s">
        <v>918</v>
      </c>
      <c r="D389" s="177" t="s">
        <v>358</v>
      </c>
      <c r="E389" s="177" t="s">
        <v>750</v>
      </c>
      <c r="F389" s="178">
        <v>25.4</v>
      </c>
    </row>
    <row r="390" spans="1:6" ht="153">
      <c r="A390" s="171">
        <f t="shared" si="5"/>
        <v>372</v>
      </c>
      <c r="B390" s="173" t="s">
        <v>919</v>
      </c>
      <c r="C390" s="177" t="s">
        <v>920</v>
      </c>
      <c r="D390" s="177"/>
      <c r="E390" s="177"/>
      <c r="F390" s="178">
        <v>16213.1</v>
      </c>
    </row>
    <row r="391" spans="1:6" ht="25.5">
      <c r="A391" s="171">
        <f t="shared" si="5"/>
        <v>373</v>
      </c>
      <c r="B391" s="172" t="s">
        <v>935</v>
      </c>
      <c r="C391" s="177" t="s">
        <v>920</v>
      </c>
      <c r="D391" s="177" t="s">
        <v>936</v>
      </c>
      <c r="E391" s="177"/>
      <c r="F391" s="178">
        <v>186.4</v>
      </c>
    </row>
    <row r="392" spans="1:6" ht="25.5">
      <c r="A392" s="171">
        <f t="shared" si="5"/>
        <v>374</v>
      </c>
      <c r="B392" s="172" t="s">
        <v>160</v>
      </c>
      <c r="C392" s="177" t="s">
        <v>920</v>
      </c>
      <c r="D392" s="177" t="s">
        <v>937</v>
      </c>
      <c r="E392" s="177"/>
      <c r="F392" s="178">
        <v>186.4</v>
      </c>
    </row>
    <row r="393" spans="1:6" ht="12.75">
      <c r="A393" s="171">
        <f t="shared" si="5"/>
        <v>375</v>
      </c>
      <c r="B393" s="172" t="s">
        <v>409</v>
      </c>
      <c r="C393" s="177" t="s">
        <v>920</v>
      </c>
      <c r="D393" s="177" t="s">
        <v>937</v>
      </c>
      <c r="E393" s="177" t="s">
        <v>750</v>
      </c>
      <c r="F393" s="178">
        <v>186.4</v>
      </c>
    </row>
    <row r="394" spans="1:6" ht="12.75">
      <c r="A394" s="171">
        <f t="shared" si="5"/>
        <v>376</v>
      </c>
      <c r="B394" s="172" t="s">
        <v>755</v>
      </c>
      <c r="C394" s="177" t="s">
        <v>920</v>
      </c>
      <c r="D394" s="177" t="s">
        <v>937</v>
      </c>
      <c r="E394" s="177" t="s">
        <v>756</v>
      </c>
      <c r="F394" s="178">
        <v>186.4</v>
      </c>
    </row>
    <row r="395" spans="1:6" ht="12.75">
      <c r="A395" s="171">
        <f t="shared" si="5"/>
        <v>377</v>
      </c>
      <c r="B395" s="172" t="s">
        <v>355</v>
      </c>
      <c r="C395" s="177" t="s">
        <v>920</v>
      </c>
      <c r="D395" s="177" t="s">
        <v>356</v>
      </c>
      <c r="E395" s="177"/>
      <c r="F395" s="178">
        <v>16026.7</v>
      </c>
    </row>
    <row r="396" spans="1:6" ht="25.5">
      <c r="A396" s="171">
        <f t="shared" si="5"/>
        <v>378</v>
      </c>
      <c r="B396" s="172" t="s">
        <v>357</v>
      </c>
      <c r="C396" s="177" t="s">
        <v>920</v>
      </c>
      <c r="D396" s="177" t="s">
        <v>358</v>
      </c>
      <c r="E396" s="177"/>
      <c r="F396" s="178">
        <v>16026.7</v>
      </c>
    </row>
    <row r="397" spans="1:6" ht="12.75">
      <c r="A397" s="171">
        <f t="shared" si="5"/>
        <v>379</v>
      </c>
      <c r="B397" s="172" t="s">
        <v>409</v>
      </c>
      <c r="C397" s="177" t="s">
        <v>920</v>
      </c>
      <c r="D397" s="177" t="s">
        <v>358</v>
      </c>
      <c r="E397" s="177" t="s">
        <v>750</v>
      </c>
      <c r="F397" s="178">
        <v>16026.7</v>
      </c>
    </row>
    <row r="398" spans="1:6" ht="12.75">
      <c r="A398" s="171">
        <f t="shared" si="5"/>
        <v>380</v>
      </c>
      <c r="B398" s="172" t="s">
        <v>755</v>
      </c>
      <c r="C398" s="177" t="s">
        <v>920</v>
      </c>
      <c r="D398" s="177" t="s">
        <v>358</v>
      </c>
      <c r="E398" s="177" t="s">
        <v>756</v>
      </c>
      <c r="F398" s="178">
        <v>16026.7</v>
      </c>
    </row>
    <row r="399" spans="1:6" ht="12.75">
      <c r="A399" s="171">
        <f t="shared" si="5"/>
        <v>381</v>
      </c>
      <c r="B399" s="172" t="s">
        <v>553</v>
      </c>
      <c r="C399" s="177" t="s">
        <v>554</v>
      </c>
      <c r="D399" s="177"/>
      <c r="E399" s="177"/>
      <c r="F399" s="178">
        <v>307.2</v>
      </c>
    </row>
    <row r="400" spans="1:6" ht="153">
      <c r="A400" s="171">
        <f t="shared" si="5"/>
        <v>382</v>
      </c>
      <c r="B400" s="173" t="s">
        <v>555</v>
      </c>
      <c r="C400" s="177" t="s">
        <v>556</v>
      </c>
      <c r="D400" s="177"/>
      <c r="E400" s="177"/>
      <c r="F400" s="178">
        <v>30.6</v>
      </c>
    </row>
    <row r="401" spans="1:6" ht="25.5">
      <c r="A401" s="171">
        <f t="shared" si="5"/>
        <v>383</v>
      </c>
      <c r="B401" s="172" t="s">
        <v>935</v>
      </c>
      <c r="C401" s="177" t="s">
        <v>556</v>
      </c>
      <c r="D401" s="177" t="s">
        <v>936</v>
      </c>
      <c r="E401" s="177"/>
      <c r="F401" s="178">
        <v>0.6</v>
      </c>
    </row>
    <row r="402" spans="1:6" ht="25.5">
      <c r="A402" s="171">
        <f t="shared" si="5"/>
        <v>384</v>
      </c>
      <c r="B402" s="172" t="s">
        <v>160</v>
      </c>
      <c r="C402" s="177" t="s">
        <v>556</v>
      </c>
      <c r="D402" s="177" t="s">
        <v>937</v>
      </c>
      <c r="E402" s="177"/>
      <c r="F402" s="178">
        <v>0.6</v>
      </c>
    </row>
    <row r="403" spans="1:6" ht="12.75">
      <c r="A403" s="171">
        <f t="shared" si="5"/>
        <v>385</v>
      </c>
      <c r="B403" s="172" t="s">
        <v>409</v>
      </c>
      <c r="C403" s="177" t="s">
        <v>556</v>
      </c>
      <c r="D403" s="177" t="s">
        <v>937</v>
      </c>
      <c r="E403" s="177" t="s">
        <v>750</v>
      </c>
      <c r="F403" s="178">
        <v>0.6</v>
      </c>
    </row>
    <row r="404" spans="1:6" ht="12.75">
      <c r="A404" s="171">
        <f t="shared" si="5"/>
        <v>386</v>
      </c>
      <c r="B404" s="172" t="s">
        <v>755</v>
      </c>
      <c r="C404" s="177" t="s">
        <v>556</v>
      </c>
      <c r="D404" s="177" t="s">
        <v>937</v>
      </c>
      <c r="E404" s="177" t="s">
        <v>756</v>
      </c>
      <c r="F404" s="178">
        <v>0.6</v>
      </c>
    </row>
    <row r="405" spans="1:6" ht="12.75">
      <c r="A405" s="171">
        <f aca="true" t="shared" si="6" ref="A405:A468">A404+1</f>
        <v>387</v>
      </c>
      <c r="B405" s="172" t="s">
        <v>355</v>
      </c>
      <c r="C405" s="177" t="s">
        <v>556</v>
      </c>
      <c r="D405" s="177" t="s">
        <v>356</v>
      </c>
      <c r="E405" s="177"/>
      <c r="F405" s="178">
        <v>30</v>
      </c>
    </row>
    <row r="406" spans="1:6" ht="25.5">
      <c r="A406" s="171">
        <f t="shared" si="6"/>
        <v>388</v>
      </c>
      <c r="B406" s="172" t="s">
        <v>357</v>
      </c>
      <c r="C406" s="177" t="s">
        <v>556</v>
      </c>
      <c r="D406" s="177" t="s">
        <v>358</v>
      </c>
      <c r="E406" s="177"/>
      <c r="F406" s="178">
        <v>30</v>
      </c>
    </row>
    <row r="407" spans="1:6" ht="12.75">
      <c r="A407" s="171">
        <f t="shared" si="6"/>
        <v>389</v>
      </c>
      <c r="B407" s="172" t="s">
        <v>409</v>
      </c>
      <c r="C407" s="177" t="s">
        <v>556</v>
      </c>
      <c r="D407" s="177" t="s">
        <v>358</v>
      </c>
      <c r="E407" s="177" t="s">
        <v>750</v>
      </c>
      <c r="F407" s="178">
        <v>30</v>
      </c>
    </row>
    <row r="408" spans="1:6" ht="12.75">
      <c r="A408" s="171">
        <f t="shared" si="6"/>
        <v>390</v>
      </c>
      <c r="B408" s="172" t="s">
        <v>755</v>
      </c>
      <c r="C408" s="177" t="s">
        <v>556</v>
      </c>
      <c r="D408" s="177" t="s">
        <v>358</v>
      </c>
      <c r="E408" s="177" t="s">
        <v>756</v>
      </c>
      <c r="F408" s="178">
        <v>30</v>
      </c>
    </row>
    <row r="409" spans="1:6" ht="127.5">
      <c r="A409" s="171">
        <f t="shared" si="6"/>
        <v>391</v>
      </c>
      <c r="B409" s="173" t="s">
        <v>557</v>
      </c>
      <c r="C409" s="177" t="s">
        <v>558</v>
      </c>
      <c r="D409" s="177"/>
      <c r="E409" s="177"/>
      <c r="F409" s="178">
        <v>83</v>
      </c>
    </row>
    <row r="410" spans="1:6" ht="12.75">
      <c r="A410" s="171">
        <f t="shared" si="6"/>
        <v>392</v>
      </c>
      <c r="B410" s="172" t="s">
        <v>355</v>
      </c>
      <c r="C410" s="177" t="s">
        <v>558</v>
      </c>
      <c r="D410" s="177" t="s">
        <v>356</v>
      </c>
      <c r="E410" s="177"/>
      <c r="F410" s="178">
        <v>83</v>
      </c>
    </row>
    <row r="411" spans="1:6" ht="25.5">
      <c r="A411" s="171">
        <f t="shared" si="6"/>
        <v>393</v>
      </c>
      <c r="B411" s="172" t="s">
        <v>357</v>
      </c>
      <c r="C411" s="177" t="s">
        <v>558</v>
      </c>
      <c r="D411" s="177" t="s">
        <v>358</v>
      </c>
      <c r="E411" s="177"/>
      <c r="F411" s="178">
        <v>83</v>
      </c>
    </row>
    <row r="412" spans="1:6" ht="12.75">
      <c r="A412" s="171">
        <f t="shared" si="6"/>
        <v>394</v>
      </c>
      <c r="B412" s="172" t="s">
        <v>409</v>
      </c>
      <c r="C412" s="177" t="s">
        <v>558</v>
      </c>
      <c r="D412" s="177" t="s">
        <v>358</v>
      </c>
      <c r="E412" s="177" t="s">
        <v>750</v>
      </c>
      <c r="F412" s="178">
        <v>83</v>
      </c>
    </row>
    <row r="413" spans="1:6" ht="12.75">
      <c r="A413" s="171">
        <f t="shared" si="6"/>
        <v>395</v>
      </c>
      <c r="B413" s="172" t="s">
        <v>755</v>
      </c>
      <c r="C413" s="177" t="s">
        <v>558</v>
      </c>
      <c r="D413" s="177" t="s">
        <v>358</v>
      </c>
      <c r="E413" s="177" t="s">
        <v>756</v>
      </c>
      <c r="F413" s="178">
        <v>83</v>
      </c>
    </row>
    <row r="414" spans="1:6" ht="102">
      <c r="A414" s="171">
        <f t="shared" si="6"/>
        <v>396</v>
      </c>
      <c r="B414" s="173" t="s">
        <v>559</v>
      </c>
      <c r="C414" s="177" t="s">
        <v>560</v>
      </c>
      <c r="D414" s="177"/>
      <c r="E414" s="177"/>
      <c r="F414" s="178">
        <v>31.5</v>
      </c>
    </row>
    <row r="415" spans="1:6" ht="12.75">
      <c r="A415" s="171">
        <f t="shared" si="6"/>
        <v>397</v>
      </c>
      <c r="B415" s="172" t="s">
        <v>355</v>
      </c>
      <c r="C415" s="177" t="s">
        <v>560</v>
      </c>
      <c r="D415" s="177" t="s">
        <v>356</v>
      </c>
      <c r="E415" s="177"/>
      <c r="F415" s="178">
        <v>31.5</v>
      </c>
    </row>
    <row r="416" spans="1:6" ht="25.5">
      <c r="A416" s="171">
        <f t="shared" si="6"/>
        <v>398</v>
      </c>
      <c r="B416" s="172" t="s">
        <v>357</v>
      </c>
      <c r="C416" s="177" t="s">
        <v>560</v>
      </c>
      <c r="D416" s="177" t="s">
        <v>358</v>
      </c>
      <c r="E416" s="177"/>
      <c r="F416" s="178">
        <v>31.5</v>
      </c>
    </row>
    <row r="417" spans="1:6" ht="12.75">
      <c r="A417" s="171">
        <f t="shared" si="6"/>
        <v>399</v>
      </c>
      <c r="B417" s="172" t="s">
        <v>409</v>
      </c>
      <c r="C417" s="177" t="s">
        <v>560</v>
      </c>
      <c r="D417" s="177" t="s">
        <v>358</v>
      </c>
      <c r="E417" s="177" t="s">
        <v>750</v>
      </c>
      <c r="F417" s="178">
        <v>31.5</v>
      </c>
    </row>
    <row r="418" spans="1:6" ht="12.75">
      <c r="A418" s="171">
        <f t="shared" si="6"/>
        <v>400</v>
      </c>
      <c r="B418" s="172" t="s">
        <v>755</v>
      </c>
      <c r="C418" s="177" t="s">
        <v>560</v>
      </c>
      <c r="D418" s="177" t="s">
        <v>358</v>
      </c>
      <c r="E418" s="177" t="s">
        <v>756</v>
      </c>
      <c r="F418" s="178">
        <v>31.5</v>
      </c>
    </row>
    <row r="419" spans="1:6" ht="114.75">
      <c r="A419" s="171">
        <f t="shared" si="6"/>
        <v>401</v>
      </c>
      <c r="B419" s="173" t="s">
        <v>922</v>
      </c>
      <c r="C419" s="177" t="s">
        <v>923</v>
      </c>
      <c r="D419" s="177"/>
      <c r="E419" s="177"/>
      <c r="F419" s="178">
        <v>157.8</v>
      </c>
    </row>
    <row r="420" spans="1:6" ht="25.5">
      <c r="A420" s="171">
        <f t="shared" si="6"/>
        <v>402</v>
      </c>
      <c r="B420" s="172" t="s">
        <v>935</v>
      </c>
      <c r="C420" s="177" t="s">
        <v>923</v>
      </c>
      <c r="D420" s="177" t="s">
        <v>936</v>
      </c>
      <c r="E420" s="177"/>
      <c r="F420" s="178">
        <v>0.6</v>
      </c>
    </row>
    <row r="421" spans="1:6" ht="25.5">
      <c r="A421" s="171">
        <f t="shared" si="6"/>
        <v>403</v>
      </c>
      <c r="B421" s="172" t="s">
        <v>160</v>
      </c>
      <c r="C421" s="177" t="s">
        <v>923</v>
      </c>
      <c r="D421" s="177" t="s">
        <v>937</v>
      </c>
      <c r="E421" s="177"/>
      <c r="F421" s="178">
        <v>0.6</v>
      </c>
    </row>
    <row r="422" spans="1:6" ht="12.75">
      <c r="A422" s="171">
        <f t="shared" si="6"/>
        <v>404</v>
      </c>
      <c r="B422" s="172" t="s">
        <v>409</v>
      </c>
      <c r="C422" s="177" t="s">
        <v>923</v>
      </c>
      <c r="D422" s="177" t="s">
        <v>937</v>
      </c>
      <c r="E422" s="177" t="s">
        <v>750</v>
      </c>
      <c r="F422" s="178">
        <v>0.6</v>
      </c>
    </row>
    <row r="423" spans="1:6" ht="12.75">
      <c r="A423" s="171">
        <f t="shared" si="6"/>
        <v>405</v>
      </c>
      <c r="B423" s="172" t="s">
        <v>755</v>
      </c>
      <c r="C423" s="177" t="s">
        <v>923</v>
      </c>
      <c r="D423" s="177" t="s">
        <v>937</v>
      </c>
      <c r="E423" s="177" t="s">
        <v>756</v>
      </c>
      <c r="F423" s="178">
        <v>0.6</v>
      </c>
    </row>
    <row r="424" spans="1:6" ht="12.75">
      <c r="A424" s="171">
        <f t="shared" si="6"/>
        <v>406</v>
      </c>
      <c r="B424" s="172" t="s">
        <v>355</v>
      </c>
      <c r="C424" s="177" t="s">
        <v>923</v>
      </c>
      <c r="D424" s="177" t="s">
        <v>356</v>
      </c>
      <c r="E424" s="177"/>
      <c r="F424" s="178">
        <v>157.2</v>
      </c>
    </row>
    <row r="425" spans="1:6" ht="25.5">
      <c r="A425" s="171">
        <f t="shared" si="6"/>
        <v>407</v>
      </c>
      <c r="B425" s="172" t="s">
        <v>357</v>
      </c>
      <c r="C425" s="177" t="s">
        <v>923</v>
      </c>
      <c r="D425" s="177" t="s">
        <v>358</v>
      </c>
      <c r="E425" s="177"/>
      <c r="F425" s="178">
        <v>157.2</v>
      </c>
    </row>
    <row r="426" spans="1:6" ht="12.75">
      <c r="A426" s="171">
        <f t="shared" si="6"/>
        <v>408</v>
      </c>
      <c r="B426" s="172" t="s">
        <v>409</v>
      </c>
      <c r="C426" s="177" t="s">
        <v>923</v>
      </c>
      <c r="D426" s="177" t="s">
        <v>358</v>
      </c>
      <c r="E426" s="177" t="s">
        <v>750</v>
      </c>
      <c r="F426" s="178">
        <v>157.2</v>
      </c>
    </row>
    <row r="427" spans="1:6" ht="12.75">
      <c r="A427" s="171">
        <f t="shared" si="6"/>
        <v>409</v>
      </c>
      <c r="B427" s="172" t="s">
        <v>755</v>
      </c>
      <c r="C427" s="177" t="s">
        <v>923</v>
      </c>
      <c r="D427" s="177" t="s">
        <v>358</v>
      </c>
      <c r="E427" s="177" t="s">
        <v>756</v>
      </c>
      <c r="F427" s="178">
        <v>157.2</v>
      </c>
    </row>
    <row r="428" spans="1:6" ht="89.25">
      <c r="A428" s="171">
        <f t="shared" si="6"/>
        <v>410</v>
      </c>
      <c r="B428" s="173" t="s">
        <v>924</v>
      </c>
      <c r="C428" s="177" t="s">
        <v>925</v>
      </c>
      <c r="D428" s="177"/>
      <c r="E428" s="177"/>
      <c r="F428" s="178">
        <v>4.3</v>
      </c>
    </row>
    <row r="429" spans="1:6" ht="12.75">
      <c r="A429" s="171">
        <f t="shared" si="6"/>
        <v>411</v>
      </c>
      <c r="B429" s="172" t="s">
        <v>355</v>
      </c>
      <c r="C429" s="177" t="s">
        <v>925</v>
      </c>
      <c r="D429" s="177" t="s">
        <v>356</v>
      </c>
      <c r="E429" s="177"/>
      <c r="F429" s="178">
        <v>4.3</v>
      </c>
    </row>
    <row r="430" spans="1:6" ht="25.5">
      <c r="A430" s="171">
        <f t="shared" si="6"/>
        <v>412</v>
      </c>
      <c r="B430" s="172" t="s">
        <v>357</v>
      </c>
      <c r="C430" s="177" t="s">
        <v>925</v>
      </c>
      <c r="D430" s="177" t="s">
        <v>358</v>
      </c>
      <c r="E430" s="177"/>
      <c r="F430" s="178">
        <v>4.3</v>
      </c>
    </row>
    <row r="431" spans="1:6" ht="12.75">
      <c r="A431" s="171">
        <f t="shared" si="6"/>
        <v>413</v>
      </c>
      <c r="B431" s="172" t="s">
        <v>409</v>
      </c>
      <c r="C431" s="177" t="s">
        <v>925</v>
      </c>
      <c r="D431" s="177" t="s">
        <v>358</v>
      </c>
      <c r="E431" s="177" t="s">
        <v>750</v>
      </c>
      <c r="F431" s="178">
        <v>4.3</v>
      </c>
    </row>
    <row r="432" spans="1:6" ht="12.75">
      <c r="A432" s="171">
        <f t="shared" si="6"/>
        <v>414</v>
      </c>
      <c r="B432" s="172" t="s">
        <v>755</v>
      </c>
      <c r="C432" s="177" t="s">
        <v>925</v>
      </c>
      <c r="D432" s="177" t="s">
        <v>358</v>
      </c>
      <c r="E432" s="177" t="s">
        <v>756</v>
      </c>
      <c r="F432" s="178">
        <v>4.3</v>
      </c>
    </row>
    <row r="433" spans="1:6" ht="38.25">
      <c r="A433" s="171">
        <f t="shared" si="6"/>
        <v>415</v>
      </c>
      <c r="B433" s="172" t="s">
        <v>926</v>
      </c>
      <c r="C433" s="177" t="s">
        <v>927</v>
      </c>
      <c r="D433" s="177"/>
      <c r="E433" s="177"/>
      <c r="F433" s="178">
        <v>48870.2</v>
      </c>
    </row>
    <row r="434" spans="1:6" ht="127.5">
      <c r="A434" s="171">
        <f t="shared" si="6"/>
        <v>416</v>
      </c>
      <c r="B434" s="173" t="s">
        <v>928</v>
      </c>
      <c r="C434" s="177" t="s">
        <v>929</v>
      </c>
      <c r="D434" s="177"/>
      <c r="E434" s="177"/>
      <c r="F434" s="178">
        <v>16722.7</v>
      </c>
    </row>
    <row r="435" spans="1:6" ht="25.5">
      <c r="A435" s="171">
        <f t="shared" si="6"/>
        <v>417</v>
      </c>
      <c r="B435" s="172" t="s">
        <v>935</v>
      </c>
      <c r="C435" s="177" t="s">
        <v>929</v>
      </c>
      <c r="D435" s="177" t="s">
        <v>936</v>
      </c>
      <c r="E435" s="177"/>
      <c r="F435" s="178">
        <v>276.2</v>
      </c>
    </row>
    <row r="436" spans="1:6" ht="25.5">
      <c r="A436" s="171">
        <f t="shared" si="6"/>
        <v>418</v>
      </c>
      <c r="B436" s="172" t="s">
        <v>160</v>
      </c>
      <c r="C436" s="177" t="s">
        <v>929</v>
      </c>
      <c r="D436" s="177" t="s">
        <v>937</v>
      </c>
      <c r="E436" s="177"/>
      <c r="F436" s="178">
        <v>276.2</v>
      </c>
    </row>
    <row r="437" spans="1:6" ht="12.75">
      <c r="A437" s="171">
        <f t="shared" si="6"/>
        <v>419</v>
      </c>
      <c r="B437" s="172" t="s">
        <v>409</v>
      </c>
      <c r="C437" s="177" t="s">
        <v>929</v>
      </c>
      <c r="D437" s="177" t="s">
        <v>937</v>
      </c>
      <c r="E437" s="177" t="s">
        <v>750</v>
      </c>
      <c r="F437" s="178">
        <v>276.2</v>
      </c>
    </row>
    <row r="438" spans="1:6" ht="12.75">
      <c r="A438" s="171">
        <f t="shared" si="6"/>
        <v>420</v>
      </c>
      <c r="B438" s="172" t="s">
        <v>755</v>
      </c>
      <c r="C438" s="177" t="s">
        <v>929</v>
      </c>
      <c r="D438" s="177" t="s">
        <v>937</v>
      </c>
      <c r="E438" s="177" t="s">
        <v>756</v>
      </c>
      <c r="F438" s="178">
        <v>276.2</v>
      </c>
    </row>
    <row r="439" spans="1:6" ht="12.75">
      <c r="A439" s="171">
        <f t="shared" si="6"/>
        <v>421</v>
      </c>
      <c r="B439" s="172" t="s">
        <v>355</v>
      </c>
      <c r="C439" s="177" t="s">
        <v>929</v>
      </c>
      <c r="D439" s="177" t="s">
        <v>356</v>
      </c>
      <c r="E439" s="177"/>
      <c r="F439" s="178">
        <v>16446.5</v>
      </c>
    </row>
    <row r="440" spans="1:6" ht="25.5">
      <c r="A440" s="171">
        <f t="shared" si="6"/>
        <v>422</v>
      </c>
      <c r="B440" s="172" t="s">
        <v>357</v>
      </c>
      <c r="C440" s="177" t="s">
        <v>929</v>
      </c>
      <c r="D440" s="177" t="s">
        <v>358</v>
      </c>
      <c r="E440" s="177"/>
      <c r="F440" s="178">
        <v>16446.5</v>
      </c>
    </row>
    <row r="441" spans="1:6" ht="12.75">
      <c r="A441" s="171">
        <f t="shared" si="6"/>
        <v>423</v>
      </c>
      <c r="B441" s="172" t="s">
        <v>409</v>
      </c>
      <c r="C441" s="177" t="s">
        <v>929</v>
      </c>
      <c r="D441" s="177" t="s">
        <v>358</v>
      </c>
      <c r="E441" s="177" t="s">
        <v>750</v>
      </c>
      <c r="F441" s="178">
        <v>16446.5</v>
      </c>
    </row>
    <row r="442" spans="1:6" ht="12.75">
      <c r="A442" s="171">
        <f t="shared" si="6"/>
        <v>424</v>
      </c>
      <c r="B442" s="172" t="s">
        <v>755</v>
      </c>
      <c r="C442" s="177" t="s">
        <v>929</v>
      </c>
      <c r="D442" s="177" t="s">
        <v>358</v>
      </c>
      <c r="E442" s="177" t="s">
        <v>756</v>
      </c>
      <c r="F442" s="178">
        <v>16446.5</v>
      </c>
    </row>
    <row r="443" spans="1:6" ht="140.25">
      <c r="A443" s="171">
        <f t="shared" si="6"/>
        <v>425</v>
      </c>
      <c r="B443" s="173" t="s">
        <v>561</v>
      </c>
      <c r="C443" s="177" t="s">
        <v>562</v>
      </c>
      <c r="D443" s="177"/>
      <c r="E443" s="177"/>
      <c r="F443" s="178">
        <v>5328.3</v>
      </c>
    </row>
    <row r="444" spans="1:6" ht="25.5">
      <c r="A444" s="171">
        <f t="shared" si="6"/>
        <v>426</v>
      </c>
      <c r="B444" s="172" t="s">
        <v>935</v>
      </c>
      <c r="C444" s="177" t="s">
        <v>562</v>
      </c>
      <c r="D444" s="177" t="s">
        <v>936</v>
      </c>
      <c r="E444" s="177"/>
      <c r="F444" s="178">
        <v>87.8</v>
      </c>
    </row>
    <row r="445" spans="1:6" ht="25.5">
      <c r="A445" s="171">
        <f t="shared" si="6"/>
        <v>427</v>
      </c>
      <c r="B445" s="172" t="s">
        <v>160</v>
      </c>
      <c r="C445" s="177" t="s">
        <v>562</v>
      </c>
      <c r="D445" s="177" t="s">
        <v>937</v>
      </c>
      <c r="E445" s="177"/>
      <c r="F445" s="178">
        <v>87.8</v>
      </c>
    </row>
    <row r="446" spans="1:6" ht="12.75">
      <c r="A446" s="171">
        <f t="shared" si="6"/>
        <v>428</v>
      </c>
      <c r="B446" s="172" t="s">
        <v>409</v>
      </c>
      <c r="C446" s="177" t="s">
        <v>562</v>
      </c>
      <c r="D446" s="177" t="s">
        <v>937</v>
      </c>
      <c r="E446" s="177" t="s">
        <v>750</v>
      </c>
      <c r="F446" s="178">
        <v>87.8</v>
      </c>
    </row>
    <row r="447" spans="1:6" ht="12.75">
      <c r="A447" s="171">
        <f t="shared" si="6"/>
        <v>429</v>
      </c>
      <c r="B447" s="172" t="s">
        <v>755</v>
      </c>
      <c r="C447" s="177" t="s">
        <v>562</v>
      </c>
      <c r="D447" s="177" t="s">
        <v>937</v>
      </c>
      <c r="E447" s="177" t="s">
        <v>756</v>
      </c>
      <c r="F447" s="178">
        <v>87.8</v>
      </c>
    </row>
    <row r="448" spans="1:6" ht="12.75">
      <c r="A448" s="171">
        <f t="shared" si="6"/>
        <v>430</v>
      </c>
      <c r="B448" s="172" t="s">
        <v>355</v>
      </c>
      <c r="C448" s="177" t="s">
        <v>562</v>
      </c>
      <c r="D448" s="177" t="s">
        <v>356</v>
      </c>
      <c r="E448" s="177"/>
      <c r="F448" s="178">
        <v>5240.5</v>
      </c>
    </row>
    <row r="449" spans="1:6" ht="25.5">
      <c r="A449" s="171">
        <f t="shared" si="6"/>
        <v>431</v>
      </c>
      <c r="B449" s="172" t="s">
        <v>357</v>
      </c>
      <c r="C449" s="177" t="s">
        <v>562</v>
      </c>
      <c r="D449" s="177" t="s">
        <v>358</v>
      </c>
      <c r="E449" s="177"/>
      <c r="F449" s="178">
        <v>5240.5</v>
      </c>
    </row>
    <row r="450" spans="1:6" ht="12.75">
      <c r="A450" s="171">
        <f t="shared" si="6"/>
        <v>432</v>
      </c>
      <c r="B450" s="172" t="s">
        <v>409</v>
      </c>
      <c r="C450" s="177" t="s">
        <v>562</v>
      </c>
      <c r="D450" s="177" t="s">
        <v>358</v>
      </c>
      <c r="E450" s="177" t="s">
        <v>750</v>
      </c>
      <c r="F450" s="178">
        <v>5240.5</v>
      </c>
    </row>
    <row r="451" spans="1:6" ht="12.75">
      <c r="A451" s="171">
        <f t="shared" si="6"/>
        <v>433</v>
      </c>
      <c r="B451" s="172" t="s">
        <v>755</v>
      </c>
      <c r="C451" s="177" t="s">
        <v>562</v>
      </c>
      <c r="D451" s="177" t="s">
        <v>358</v>
      </c>
      <c r="E451" s="177" t="s">
        <v>756</v>
      </c>
      <c r="F451" s="178">
        <v>5240.5</v>
      </c>
    </row>
    <row r="452" spans="1:6" ht="229.5">
      <c r="A452" s="171">
        <f t="shared" si="6"/>
        <v>434</v>
      </c>
      <c r="B452" s="173" t="s">
        <v>16</v>
      </c>
      <c r="C452" s="177" t="s">
        <v>17</v>
      </c>
      <c r="D452" s="177"/>
      <c r="E452" s="177"/>
      <c r="F452" s="178">
        <v>13409.8</v>
      </c>
    </row>
    <row r="453" spans="1:6" ht="25.5">
      <c r="A453" s="171">
        <f t="shared" si="6"/>
        <v>435</v>
      </c>
      <c r="B453" s="172" t="s">
        <v>935</v>
      </c>
      <c r="C453" s="177" t="s">
        <v>17</v>
      </c>
      <c r="D453" s="177" t="s">
        <v>936</v>
      </c>
      <c r="E453" s="177"/>
      <c r="F453" s="178">
        <v>226.3</v>
      </c>
    </row>
    <row r="454" spans="1:6" ht="25.5">
      <c r="A454" s="171">
        <f t="shared" si="6"/>
        <v>436</v>
      </c>
      <c r="B454" s="172" t="s">
        <v>160</v>
      </c>
      <c r="C454" s="177" t="s">
        <v>17</v>
      </c>
      <c r="D454" s="177" t="s">
        <v>937</v>
      </c>
      <c r="E454" s="177"/>
      <c r="F454" s="178">
        <v>226.3</v>
      </c>
    </row>
    <row r="455" spans="1:6" ht="12.75">
      <c r="A455" s="171">
        <f t="shared" si="6"/>
        <v>437</v>
      </c>
      <c r="B455" s="172" t="s">
        <v>409</v>
      </c>
      <c r="C455" s="177" t="s">
        <v>17</v>
      </c>
      <c r="D455" s="177" t="s">
        <v>937</v>
      </c>
      <c r="E455" s="177" t="s">
        <v>750</v>
      </c>
      <c r="F455" s="178">
        <v>226.3</v>
      </c>
    </row>
    <row r="456" spans="1:6" ht="12.75">
      <c r="A456" s="171">
        <f t="shared" si="6"/>
        <v>438</v>
      </c>
      <c r="B456" s="172" t="s">
        <v>755</v>
      </c>
      <c r="C456" s="177" t="s">
        <v>17</v>
      </c>
      <c r="D456" s="177" t="s">
        <v>937</v>
      </c>
      <c r="E456" s="177" t="s">
        <v>756</v>
      </c>
      <c r="F456" s="178">
        <v>226.3</v>
      </c>
    </row>
    <row r="457" spans="1:6" ht="12.75">
      <c r="A457" s="171">
        <f t="shared" si="6"/>
        <v>439</v>
      </c>
      <c r="B457" s="172" t="s">
        <v>355</v>
      </c>
      <c r="C457" s="177" t="s">
        <v>17</v>
      </c>
      <c r="D457" s="177" t="s">
        <v>356</v>
      </c>
      <c r="E457" s="177"/>
      <c r="F457" s="178">
        <v>13183.5</v>
      </c>
    </row>
    <row r="458" spans="1:6" ht="25.5">
      <c r="A458" s="171">
        <f t="shared" si="6"/>
        <v>440</v>
      </c>
      <c r="B458" s="172" t="s">
        <v>357</v>
      </c>
      <c r="C458" s="177" t="s">
        <v>17</v>
      </c>
      <c r="D458" s="177" t="s">
        <v>358</v>
      </c>
      <c r="E458" s="177"/>
      <c r="F458" s="178">
        <v>13183.5</v>
      </c>
    </row>
    <row r="459" spans="1:6" ht="12.75">
      <c r="A459" s="171">
        <f t="shared" si="6"/>
        <v>441</v>
      </c>
      <c r="B459" s="172" t="s">
        <v>409</v>
      </c>
      <c r="C459" s="177" t="s">
        <v>17</v>
      </c>
      <c r="D459" s="177" t="s">
        <v>358</v>
      </c>
      <c r="E459" s="177" t="s">
        <v>750</v>
      </c>
      <c r="F459" s="178">
        <v>13183.5</v>
      </c>
    </row>
    <row r="460" spans="1:6" ht="12.75">
      <c r="A460" s="171">
        <f t="shared" si="6"/>
        <v>442</v>
      </c>
      <c r="B460" s="172" t="s">
        <v>755</v>
      </c>
      <c r="C460" s="177" t="s">
        <v>17</v>
      </c>
      <c r="D460" s="177" t="s">
        <v>358</v>
      </c>
      <c r="E460" s="177" t="s">
        <v>756</v>
      </c>
      <c r="F460" s="178">
        <v>13183.5</v>
      </c>
    </row>
    <row r="461" spans="1:6" ht="76.5">
      <c r="A461" s="171">
        <f t="shared" si="6"/>
        <v>443</v>
      </c>
      <c r="B461" s="172" t="s">
        <v>18</v>
      </c>
      <c r="C461" s="177" t="s">
        <v>19</v>
      </c>
      <c r="D461" s="177"/>
      <c r="E461" s="177"/>
      <c r="F461" s="178">
        <v>13409.4</v>
      </c>
    </row>
    <row r="462" spans="1:6" ht="25.5">
      <c r="A462" s="171">
        <f t="shared" si="6"/>
        <v>444</v>
      </c>
      <c r="B462" s="172" t="s">
        <v>935</v>
      </c>
      <c r="C462" s="177" t="s">
        <v>19</v>
      </c>
      <c r="D462" s="177" t="s">
        <v>936</v>
      </c>
      <c r="E462" s="177"/>
      <c r="F462" s="178">
        <v>223.7</v>
      </c>
    </row>
    <row r="463" spans="1:6" ht="25.5">
      <c r="A463" s="171">
        <f t="shared" si="6"/>
        <v>445</v>
      </c>
      <c r="B463" s="172" t="s">
        <v>160</v>
      </c>
      <c r="C463" s="177" t="s">
        <v>19</v>
      </c>
      <c r="D463" s="177" t="s">
        <v>937</v>
      </c>
      <c r="E463" s="177"/>
      <c r="F463" s="178">
        <v>223.7</v>
      </c>
    </row>
    <row r="464" spans="1:6" ht="12.75">
      <c r="A464" s="171">
        <f t="shared" si="6"/>
        <v>446</v>
      </c>
      <c r="B464" s="172" t="s">
        <v>409</v>
      </c>
      <c r="C464" s="177" t="s">
        <v>19</v>
      </c>
      <c r="D464" s="177" t="s">
        <v>937</v>
      </c>
      <c r="E464" s="177" t="s">
        <v>750</v>
      </c>
      <c r="F464" s="178">
        <v>223.7</v>
      </c>
    </row>
    <row r="465" spans="1:6" ht="12.75">
      <c r="A465" s="171">
        <f t="shared" si="6"/>
        <v>447</v>
      </c>
      <c r="B465" s="172" t="s">
        <v>755</v>
      </c>
      <c r="C465" s="177" t="s">
        <v>19</v>
      </c>
      <c r="D465" s="177" t="s">
        <v>937</v>
      </c>
      <c r="E465" s="177" t="s">
        <v>756</v>
      </c>
      <c r="F465" s="178">
        <v>223.7</v>
      </c>
    </row>
    <row r="466" spans="1:6" ht="12.75">
      <c r="A466" s="171">
        <f t="shared" si="6"/>
        <v>448</v>
      </c>
      <c r="B466" s="172" t="s">
        <v>355</v>
      </c>
      <c r="C466" s="177" t="s">
        <v>19</v>
      </c>
      <c r="D466" s="177" t="s">
        <v>356</v>
      </c>
      <c r="E466" s="177"/>
      <c r="F466" s="178">
        <v>13185.7</v>
      </c>
    </row>
    <row r="467" spans="1:6" ht="25.5">
      <c r="A467" s="171">
        <f t="shared" si="6"/>
        <v>449</v>
      </c>
      <c r="B467" s="172" t="s">
        <v>357</v>
      </c>
      <c r="C467" s="177" t="s">
        <v>19</v>
      </c>
      <c r="D467" s="177" t="s">
        <v>358</v>
      </c>
      <c r="E467" s="177"/>
      <c r="F467" s="178">
        <v>13185.7</v>
      </c>
    </row>
    <row r="468" spans="1:6" ht="12.75">
      <c r="A468" s="171">
        <f t="shared" si="6"/>
        <v>450</v>
      </c>
      <c r="B468" s="172" t="s">
        <v>409</v>
      </c>
      <c r="C468" s="177" t="s">
        <v>19</v>
      </c>
      <c r="D468" s="177" t="s">
        <v>358</v>
      </c>
      <c r="E468" s="177" t="s">
        <v>750</v>
      </c>
      <c r="F468" s="178">
        <v>13185.7</v>
      </c>
    </row>
    <row r="469" spans="1:6" ht="12.75">
      <c r="A469" s="171">
        <f aca="true" t="shared" si="7" ref="A469:A532">A468+1</f>
        <v>451</v>
      </c>
      <c r="B469" s="172" t="s">
        <v>755</v>
      </c>
      <c r="C469" s="177" t="s">
        <v>19</v>
      </c>
      <c r="D469" s="177" t="s">
        <v>358</v>
      </c>
      <c r="E469" s="177" t="s">
        <v>756</v>
      </c>
      <c r="F469" s="178">
        <v>13185.7</v>
      </c>
    </row>
    <row r="470" spans="1:6" ht="25.5">
      <c r="A470" s="171">
        <f t="shared" si="7"/>
        <v>452</v>
      </c>
      <c r="B470" s="172" t="s">
        <v>531</v>
      </c>
      <c r="C470" s="177" t="s">
        <v>532</v>
      </c>
      <c r="D470" s="177"/>
      <c r="E470" s="177"/>
      <c r="F470" s="178">
        <v>5400.2</v>
      </c>
    </row>
    <row r="471" spans="1:6" ht="102">
      <c r="A471" s="171">
        <f t="shared" si="7"/>
        <v>453</v>
      </c>
      <c r="B471" s="173" t="s">
        <v>533</v>
      </c>
      <c r="C471" s="177" t="s">
        <v>534</v>
      </c>
      <c r="D471" s="177"/>
      <c r="E471" s="177"/>
      <c r="F471" s="178">
        <v>5400.2</v>
      </c>
    </row>
    <row r="472" spans="1:6" ht="25.5">
      <c r="A472" s="171">
        <f t="shared" si="7"/>
        <v>454</v>
      </c>
      <c r="B472" s="172" t="s">
        <v>931</v>
      </c>
      <c r="C472" s="177" t="s">
        <v>534</v>
      </c>
      <c r="D472" s="177" t="s">
        <v>658</v>
      </c>
      <c r="E472" s="177"/>
      <c r="F472" s="178">
        <v>5400.2</v>
      </c>
    </row>
    <row r="473" spans="1:6" ht="12.75">
      <c r="A473" s="171">
        <f t="shared" si="7"/>
        <v>455</v>
      </c>
      <c r="B473" s="172" t="s">
        <v>659</v>
      </c>
      <c r="C473" s="177" t="s">
        <v>534</v>
      </c>
      <c r="D473" s="177" t="s">
        <v>660</v>
      </c>
      <c r="E473" s="177"/>
      <c r="F473" s="178">
        <v>5400.2</v>
      </c>
    </row>
    <row r="474" spans="1:6" ht="12.75">
      <c r="A474" s="171">
        <f t="shared" si="7"/>
        <v>456</v>
      </c>
      <c r="B474" s="172" t="s">
        <v>409</v>
      </c>
      <c r="C474" s="177" t="s">
        <v>534</v>
      </c>
      <c r="D474" s="177" t="s">
        <v>660</v>
      </c>
      <c r="E474" s="177" t="s">
        <v>750</v>
      </c>
      <c r="F474" s="178">
        <v>5400.2</v>
      </c>
    </row>
    <row r="475" spans="1:6" ht="12.75">
      <c r="A475" s="171">
        <f t="shared" si="7"/>
        <v>457</v>
      </c>
      <c r="B475" s="172" t="s">
        <v>753</v>
      </c>
      <c r="C475" s="177" t="s">
        <v>534</v>
      </c>
      <c r="D475" s="177" t="s">
        <v>660</v>
      </c>
      <c r="E475" s="177" t="s">
        <v>754</v>
      </c>
      <c r="F475" s="178">
        <v>5400.2</v>
      </c>
    </row>
    <row r="476" spans="1:6" ht="25.5">
      <c r="A476" s="171">
        <f t="shared" si="7"/>
        <v>458</v>
      </c>
      <c r="B476" s="172" t="s">
        <v>493</v>
      </c>
      <c r="C476" s="177" t="s">
        <v>618</v>
      </c>
      <c r="D476" s="177"/>
      <c r="E476" s="177"/>
      <c r="F476" s="178">
        <v>7853.9</v>
      </c>
    </row>
    <row r="477" spans="1:6" ht="89.25">
      <c r="A477" s="171">
        <f t="shared" si="7"/>
        <v>459</v>
      </c>
      <c r="B477" s="173" t="s">
        <v>619</v>
      </c>
      <c r="C477" s="177" t="s">
        <v>620</v>
      </c>
      <c r="D477" s="177"/>
      <c r="E477" s="177"/>
      <c r="F477" s="178">
        <v>6847.6</v>
      </c>
    </row>
    <row r="478" spans="1:6" ht="63.75">
      <c r="A478" s="171">
        <f t="shared" si="7"/>
        <v>460</v>
      </c>
      <c r="B478" s="172" t="s">
        <v>583</v>
      </c>
      <c r="C478" s="177" t="s">
        <v>620</v>
      </c>
      <c r="D478" s="177" t="s">
        <v>584</v>
      </c>
      <c r="E478" s="177"/>
      <c r="F478" s="178">
        <v>6420.4</v>
      </c>
    </row>
    <row r="479" spans="1:6" ht="25.5">
      <c r="A479" s="171">
        <f t="shared" si="7"/>
        <v>461</v>
      </c>
      <c r="B479" s="172" t="s">
        <v>932</v>
      </c>
      <c r="C479" s="177" t="s">
        <v>620</v>
      </c>
      <c r="D479" s="177" t="s">
        <v>834</v>
      </c>
      <c r="E479" s="177"/>
      <c r="F479" s="178">
        <v>6420.4</v>
      </c>
    </row>
    <row r="480" spans="1:6" ht="12.75">
      <c r="A480" s="171">
        <f t="shared" si="7"/>
        <v>462</v>
      </c>
      <c r="B480" s="172" t="s">
        <v>409</v>
      </c>
      <c r="C480" s="177" t="s">
        <v>620</v>
      </c>
      <c r="D480" s="177" t="s">
        <v>834</v>
      </c>
      <c r="E480" s="177" t="s">
        <v>750</v>
      </c>
      <c r="F480" s="178">
        <v>6420.4</v>
      </c>
    </row>
    <row r="481" spans="1:6" ht="12.75">
      <c r="A481" s="171">
        <f t="shared" si="7"/>
        <v>463</v>
      </c>
      <c r="B481" s="172" t="s">
        <v>883</v>
      </c>
      <c r="C481" s="177" t="s">
        <v>620</v>
      </c>
      <c r="D481" s="177" t="s">
        <v>834</v>
      </c>
      <c r="E481" s="177" t="s">
        <v>884</v>
      </c>
      <c r="F481" s="178">
        <v>6420.4</v>
      </c>
    </row>
    <row r="482" spans="1:6" ht="25.5">
      <c r="A482" s="171">
        <f t="shared" si="7"/>
        <v>464</v>
      </c>
      <c r="B482" s="172" t="s">
        <v>935</v>
      </c>
      <c r="C482" s="177" t="s">
        <v>620</v>
      </c>
      <c r="D482" s="177" t="s">
        <v>936</v>
      </c>
      <c r="E482" s="177"/>
      <c r="F482" s="178">
        <v>427.1</v>
      </c>
    </row>
    <row r="483" spans="1:6" ht="25.5">
      <c r="A483" s="171">
        <f t="shared" si="7"/>
        <v>465</v>
      </c>
      <c r="B483" s="172" t="s">
        <v>160</v>
      </c>
      <c r="C483" s="177" t="s">
        <v>620</v>
      </c>
      <c r="D483" s="177" t="s">
        <v>937</v>
      </c>
      <c r="E483" s="177"/>
      <c r="F483" s="178">
        <v>427.1</v>
      </c>
    </row>
    <row r="484" spans="1:6" ht="12.75">
      <c r="A484" s="171">
        <f t="shared" si="7"/>
        <v>466</v>
      </c>
      <c r="B484" s="172" t="s">
        <v>409</v>
      </c>
      <c r="C484" s="177" t="s">
        <v>620</v>
      </c>
      <c r="D484" s="177" t="s">
        <v>937</v>
      </c>
      <c r="E484" s="177" t="s">
        <v>750</v>
      </c>
      <c r="F484" s="178">
        <v>427.1</v>
      </c>
    </row>
    <row r="485" spans="1:6" ht="12.75">
      <c r="A485" s="171">
        <f t="shared" si="7"/>
        <v>467</v>
      </c>
      <c r="B485" s="172" t="s">
        <v>883</v>
      </c>
      <c r="C485" s="177" t="s">
        <v>620</v>
      </c>
      <c r="D485" s="177" t="s">
        <v>937</v>
      </c>
      <c r="E485" s="177" t="s">
        <v>884</v>
      </c>
      <c r="F485" s="178">
        <v>427.1</v>
      </c>
    </row>
    <row r="486" spans="1:6" ht="12.75">
      <c r="A486" s="171">
        <f t="shared" si="7"/>
        <v>468</v>
      </c>
      <c r="B486" s="172" t="s">
        <v>968</v>
      </c>
      <c r="C486" s="177" t="s">
        <v>620</v>
      </c>
      <c r="D486" s="177" t="s">
        <v>969</v>
      </c>
      <c r="E486" s="177"/>
      <c r="F486" s="178">
        <v>0.1</v>
      </c>
    </row>
    <row r="487" spans="1:6" ht="12.75">
      <c r="A487" s="171">
        <f t="shared" si="7"/>
        <v>469</v>
      </c>
      <c r="B487" s="172" t="s">
        <v>970</v>
      </c>
      <c r="C487" s="177" t="s">
        <v>620</v>
      </c>
      <c r="D487" s="177" t="s">
        <v>971</v>
      </c>
      <c r="E487" s="177"/>
      <c r="F487" s="178">
        <v>0.1</v>
      </c>
    </row>
    <row r="488" spans="1:6" ht="12.75">
      <c r="A488" s="171">
        <f t="shared" si="7"/>
        <v>470</v>
      </c>
      <c r="B488" s="172" t="s">
        <v>409</v>
      </c>
      <c r="C488" s="177" t="s">
        <v>620</v>
      </c>
      <c r="D488" s="177" t="s">
        <v>971</v>
      </c>
      <c r="E488" s="177" t="s">
        <v>750</v>
      </c>
      <c r="F488" s="178">
        <v>0.1</v>
      </c>
    </row>
    <row r="489" spans="1:6" ht="12.75">
      <c r="A489" s="171">
        <f t="shared" si="7"/>
        <v>471</v>
      </c>
      <c r="B489" s="172" t="s">
        <v>883</v>
      </c>
      <c r="C489" s="177" t="s">
        <v>620</v>
      </c>
      <c r="D489" s="177" t="s">
        <v>971</v>
      </c>
      <c r="E489" s="177" t="s">
        <v>884</v>
      </c>
      <c r="F489" s="178">
        <v>0.1</v>
      </c>
    </row>
    <row r="490" spans="1:6" ht="89.25">
      <c r="A490" s="171">
        <f t="shared" si="7"/>
        <v>472</v>
      </c>
      <c r="B490" s="173" t="s">
        <v>180</v>
      </c>
      <c r="C490" s="177" t="s">
        <v>978</v>
      </c>
      <c r="D490" s="177"/>
      <c r="E490" s="177"/>
      <c r="F490" s="178">
        <v>71.3</v>
      </c>
    </row>
    <row r="491" spans="1:6" ht="12.75">
      <c r="A491" s="171">
        <f t="shared" si="7"/>
        <v>473</v>
      </c>
      <c r="B491" s="172" t="s">
        <v>355</v>
      </c>
      <c r="C491" s="177" t="s">
        <v>978</v>
      </c>
      <c r="D491" s="177" t="s">
        <v>356</v>
      </c>
      <c r="E491" s="177"/>
      <c r="F491" s="178">
        <v>71.3</v>
      </c>
    </row>
    <row r="492" spans="1:6" ht="12.75">
      <c r="A492" s="171">
        <f t="shared" si="7"/>
        <v>474</v>
      </c>
      <c r="B492" s="172" t="s">
        <v>545</v>
      </c>
      <c r="C492" s="177" t="s">
        <v>978</v>
      </c>
      <c r="D492" s="177" t="s">
        <v>546</v>
      </c>
      <c r="E492" s="177"/>
      <c r="F492" s="178">
        <v>71.3</v>
      </c>
    </row>
    <row r="493" spans="1:6" ht="12.75">
      <c r="A493" s="171">
        <f t="shared" si="7"/>
        <v>475</v>
      </c>
      <c r="B493" s="172" t="s">
        <v>409</v>
      </c>
      <c r="C493" s="177" t="s">
        <v>978</v>
      </c>
      <c r="D493" s="177" t="s">
        <v>546</v>
      </c>
      <c r="E493" s="177" t="s">
        <v>750</v>
      </c>
      <c r="F493" s="178">
        <v>71.3</v>
      </c>
    </row>
    <row r="494" spans="1:6" ht="12.75">
      <c r="A494" s="171">
        <f t="shared" si="7"/>
        <v>476</v>
      </c>
      <c r="B494" s="172" t="s">
        <v>755</v>
      </c>
      <c r="C494" s="177" t="s">
        <v>978</v>
      </c>
      <c r="D494" s="177" t="s">
        <v>546</v>
      </c>
      <c r="E494" s="177" t="s">
        <v>756</v>
      </c>
      <c r="F494" s="178">
        <v>71.3</v>
      </c>
    </row>
    <row r="495" spans="1:6" ht="89.25">
      <c r="A495" s="171">
        <f t="shared" si="7"/>
        <v>477</v>
      </c>
      <c r="B495" s="173" t="s">
        <v>181</v>
      </c>
      <c r="C495" s="177" t="s">
        <v>979</v>
      </c>
      <c r="D495" s="177"/>
      <c r="E495" s="177"/>
      <c r="F495" s="178">
        <v>818</v>
      </c>
    </row>
    <row r="496" spans="1:6" ht="25.5">
      <c r="A496" s="171">
        <f t="shared" si="7"/>
        <v>478</v>
      </c>
      <c r="B496" s="172" t="s">
        <v>935</v>
      </c>
      <c r="C496" s="177" t="s">
        <v>979</v>
      </c>
      <c r="D496" s="177" t="s">
        <v>936</v>
      </c>
      <c r="E496" s="177"/>
      <c r="F496" s="178">
        <v>679</v>
      </c>
    </row>
    <row r="497" spans="1:6" ht="25.5">
      <c r="A497" s="171">
        <f t="shared" si="7"/>
        <v>479</v>
      </c>
      <c r="B497" s="172" t="s">
        <v>160</v>
      </c>
      <c r="C497" s="177" t="s">
        <v>979</v>
      </c>
      <c r="D497" s="177" t="s">
        <v>937</v>
      </c>
      <c r="E497" s="177"/>
      <c r="F497" s="178">
        <v>679</v>
      </c>
    </row>
    <row r="498" spans="1:6" ht="12.75">
      <c r="A498" s="171">
        <f t="shared" si="7"/>
        <v>480</v>
      </c>
      <c r="B498" s="172" t="s">
        <v>409</v>
      </c>
      <c r="C498" s="177" t="s">
        <v>979</v>
      </c>
      <c r="D498" s="177" t="s">
        <v>937</v>
      </c>
      <c r="E498" s="177" t="s">
        <v>750</v>
      </c>
      <c r="F498" s="178">
        <v>679</v>
      </c>
    </row>
    <row r="499" spans="1:6" ht="12.75">
      <c r="A499" s="171">
        <f t="shared" si="7"/>
        <v>481</v>
      </c>
      <c r="B499" s="172" t="s">
        <v>755</v>
      </c>
      <c r="C499" s="177" t="s">
        <v>979</v>
      </c>
      <c r="D499" s="177" t="s">
        <v>937</v>
      </c>
      <c r="E499" s="177" t="s">
        <v>756</v>
      </c>
      <c r="F499" s="178">
        <v>679</v>
      </c>
    </row>
    <row r="500" spans="1:6" ht="12.75">
      <c r="A500" s="171">
        <f t="shared" si="7"/>
        <v>482</v>
      </c>
      <c r="B500" s="172" t="s">
        <v>355</v>
      </c>
      <c r="C500" s="177" t="s">
        <v>979</v>
      </c>
      <c r="D500" s="177" t="s">
        <v>356</v>
      </c>
      <c r="E500" s="177"/>
      <c r="F500" s="178">
        <v>139</v>
      </c>
    </row>
    <row r="501" spans="1:6" ht="12.75">
      <c r="A501" s="171">
        <f t="shared" si="7"/>
        <v>483</v>
      </c>
      <c r="B501" s="172" t="s">
        <v>545</v>
      </c>
      <c r="C501" s="177" t="s">
        <v>979</v>
      </c>
      <c r="D501" s="177" t="s">
        <v>546</v>
      </c>
      <c r="E501" s="177"/>
      <c r="F501" s="178">
        <v>139</v>
      </c>
    </row>
    <row r="502" spans="1:6" ht="12.75">
      <c r="A502" s="171">
        <f t="shared" si="7"/>
        <v>484</v>
      </c>
      <c r="B502" s="172" t="s">
        <v>409</v>
      </c>
      <c r="C502" s="177" t="s">
        <v>979</v>
      </c>
      <c r="D502" s="177" t="s">
        <v>546</v>
      </c>
      <c r="E502" s="177" t="s">
        <v>750</v>
      </c>
      <c r="F502" s="178">
        <v>139</v>
      </c>
    </row>
    <row r="503" spans="1:6" ht="12.75">
      <c r="A503" s="171">
        <f t="shared" si="7"/>
        <v>485</v>
      </c>
      <c r="B503" s="172" t="s">
        <v>755</v>
      </c>
      <c r="C503" s="177" t="s">
        <v>979</v>
      </c>
      <c r="D503" s="177" t="s">
        <v>546</v>
      </c>
      <c r="E503" s="177" t="s">
        <v>756</v>
      </c>
      <c r="F503" s="178">
        <v>139</v>
      </c>
    </row>
    <row r="504" spans="1:6" ht="140.25">
      <c r="A504" s="171">
        <f t="shared" si="7"/>
        <v>486</v>
      </c>
      <c r="B504" s="173" t="s">
        <v>182</v>
      </c>
      <c r="C504" s="177" t="s">
        <v>980</v>
      </c>
      <c r="D504" s="177"/>
      <c r="E504" s="177"/>
      <c r="F504" s="178">
        <v>117</v>
      </c>
    </row>
    <row r="505" spans="1:6" ht="12.75">
      <c r="A505" s="171">
        <f t="shared" si="7"/>
        <v>487</v>
      </c>
      <c r="B505" s="172" t="s">
        <v>355</v>
      </c>
      <c r="C505" s="177" t="s">
        <v>980</v>
      </c>
      <c r="D505" s="177" t="s">
        <v>356</v>
      </c>
      <c r="E505" s="177"/>
      <c r="F505" s="178">
        <v>117</v>
      </c>
    </row>
    <row r="506" spans="1:6" ht="25.5">
      <c r="A506" s="171">
        <f t="shared" si="7"/>
        <v>488</v>
      </c>
      <c r="B506" s="172" t="s">
        <v>529</v>
      </c>
      <c r="C506" s="177" t="s">
        <v>980</v>
      </c>
      <c r="D506" s="177" t="s">
        <v>530</v>
      </c>
      <c r="E506" s="177"/>
      <c r="F506" s="178">
        <v>117</v>
      </c>
    </row>
    <row r="507" spans="1:6" ht="12.75">
      <c r="A507" s="171">
        <f t="shared" si="7"/>
        <v>489</v>
      </c>
      <c r="B507" s="172" t="s">
        <v>409</v>
      </c>
      <c r="C507" s="177" t="s">
        <v>980</v>
      </c>
      <c r="D507" s="177" t="s">
        <v>530</v>
      </c>
      <c r="E507" s="177" t="s">
        <v>750</v>
      </c>
      <c r="F507" s="178">
        <v>117</v>
      </c>
    </row>
    <row r="508" spans="1:6" ht="12.75">
      <c r="A508" s="171">
        <f t="shared" si="7"/>
        <v>490</v>
      </c>
      <c r="B508" s="172" t="s">
        <v>755</v>
      </c>
      <c r="C508" s="177" t="s">
        <v>980</v>
      </c>
      <c r="D508" s="177" t="s">
        <v>530</v>
      </c>
      <c r="E508" s="177" t="s">
        <v>756</v>
      </c>
      <c r="F508" s="178">
        <v>117</v>
      </c>
    </row>
    <row r="509" spans="1:6" ht="38.25">
      <c r="A509" s="171">
        <f t="shared" si="7"/>
        <v>491</v>
      </c>
      <c r="B509" s="170" t="s">
        <v>1036</v>
      </c>
      <c r="C509" s="169" t="s">
        <v>1037</v>
      </c>
      <c r="D509" s="169"/>
      <c r="E509" s="169"/>
      <c r="F509" s="176">
        <v>16254.5</v>
      </c>
    </row>
    <row r="510" spans="1:6" ht="38.25">
      <c r="A510" s="171">
        <f t="shared" si="7"/>
        <v>492</v>
      </c>
      <c r="B510" s="172" t="s">
        <v>1038</v>
      </c>
      <c r="C510" s="177" t="s">
        <v>1039</v>
      </c>
      <c r="D510" s="177"/>
      <c r="E510" s="177"/>
      <c r="F510" s="178">
        <v>2950</v>
      </c>
    </row>
    <row r="511" spans="1:6" ht="89.25">
      <c r="A511" s="171">
        <f t="shared" si="7"/>
        <v>493</v>
      </c>
      <c r="B511" s="173" t="s">
        <v>1040</v>
      </c>
      <c r="C511" s="177" t="s">
        <v>1041</v>
      </c>
      <c r="D511" s="177"/>
      <c r="E511" s="177"/>
      <c r="F511" s="178">
        <v>630</v>
      </c>
    </row>
    <row r="512" spans="1:6" ht="25.5">
      <c r="A512" s="171">
        <f t="shared" si="7"/>
        <v>494</v>
      </c>
      <c r="B512" s="172" t="s">
        <v>935</v>
      </c>
      <c r="C512" s="177" t="s">
        <v>1041</v>
      </c>
      <c r="D512" s="177" t="s">
        <v>936</v>
      </c>
      <c r="E512" s="177"/>
      <c r="F512" s="178">
        <v>210</v>
      </c>
    </row>
    <row r="513" spans="1:6" ht="25.5">
      <c r="A513" s="171">
        <f t="shared" si="7"/>
        <v>495</v>
      </c>
      <c r="B513" s="172" t="s">
        <v>160</v>
      </c>
      <c r="C513" s="177" t="s">
        <v>1041</v>
      </c>
      <c r="D513" s="177" t="s">
        <v>937</v>
      </c>
      <c r="E513" s="177"/>
      <c r="F513" s="178">
        <v>210</v>
      </c>
    </row>
    <row r="514" spans="1:6" ht="12.75">
      <c r="A514" s="171">
        <f t="shared" si="7"/>
        <v>496</v>
      </c>
      <c r="B514" s="172" t="s">
        <v>1029</v>
      </c>
      <c r="C514" s="177" t="s">
        <v>1041</v>
      </c>
      <c r="D514" s="177" t="s">
        <v>937</v>
      </c>
      <c r="E514" s="177" t="s">
        <v>722</v>
      </c>
      <c r="F514" s="178">
        <v>210</v>
      </c>
    </row>
    <row r="515" spans="1:6" ht="12.75">
      <c r="A515" s="171">
        <f t="shared" si="7"/>
        <v>497</v>
      </c>
      <c r="B515" s="172" t="s">
        <v>723</v>
      </c>
      <c r="C515" s="177" t="s">
        <v>1041</v>
      </c>
      <c r="D515" s="177" t="s">
        <v>937</v>
      </c>
      <c r="E515" s="177" t="s">
        <v>724</v>
      </c>
      <c r="F515" s="178">
        <v>210</v>
      </c>
    </row>
    <row r="516" spans="1:6" ht="12.75">
      <c r="A516" s="171">
        <f t="shared" si="7"/>
        <v>498</v>
      </c>
      <c r="B516" s="172" t="s">
        <v>1042</v>
      </c>
      <c r="C516" s="177" t="s">
        <v>1041</v>
      </c>
      <c r="D516" s="177" t="s">
        <v>384</v>
      </c>
      <c r="E516" s="177"/>
      <c r="F516" s="178">
        <v>420</v>
      </c>
    </row>
    <row r="517" spans="1:6" ht="12.75">
      <c r="A517" s="171">
        <f t="shared" si="7"/>
        <v>499</v>
      </c>
      <c r="B517" s="172" t="s">
        <v>871</v>
      </c>
      <c r="C517" s="177" t="s">
        <v>1041</v>
      </c>
      <c r="D517" s="177" t="s">
        <v>1043</v>
      </c>
      <c r="E517" s="177"/>
      <c r="F517" s="178">
        <v>420</v>
      </c>
    </row>
    <row r="518" spans="1:6" ht="12.75">
      <c r="A518" s="171">
        <f t="shared" si="7"/>
        <v>500</v>
      </c>
      <c r="B518" s="172" t="s">
        <v>1029</v>
      </c>
      <c r="C518" s="177" t="s">
        <v>1041</v>
      </c>
      <c r="D518" s="177" t="s">
        <v>1043</v>
      </c>
      <c r="E518" s="177" t="s">
        <v>722</v>
      </c>
      <c r="F518" s="178">
        <v>420</v>
      </c>
    </row>
    <row r="519" spans="1:6" ht="12.75">
      <c r="A519" s="171">
        <f t="shared" si="7"/>
        <v>501</v>
      </c>
      <c r="B519" s="172" t="s">
        <v>723</v>
      </c>
      <c r="C519" s="177" t="s">
        <v>1041</v>
      </c>
      <c r="D519" s="177" t="s">
        <v>1043</v>
      </c>
      <c r="E519" s="177" t="s">
        <v>724</v>
      </c>
      <c r="F519" s="178">
        <v>420</v>
      </c>
    </row>
    <row r="520" spans="1:6" ht="114.75">
      <c r="A520" s="171">
        <f t="shared" si="7"/>
        <v>502</v>
      </c>
      <c r="B520" s="173" t="s">
        <v>1044</v>
      </c>
      <c r="C520" s="177" t="s">
        <v>1045</v>
      </c>
      <c r="D520" s="177"/>
      <c r="E520" s="177"/>
      <c r="F520" s="178">
        <v>210</v>
      </c>
    </row>
    <row r="521" spans="1:6" ht="25.5">
      <c r="A521" s="171">
        <f t="shared" si="7"/>
        <v>503</v>
      </c>
      <c r="B521" s="172" t="s">
        <v>935</v>
      </c>
      <c r="C521" s="177" t="s">
        <v>1045</v>
      </c>
      <c r="D521" s="177" t="s">
        <v>936</v>
      </c>
      <c r="E521" s="177"/>
      <c r="F521" s="178">
        <v>210</v>
      </c>
    </row>
    <row r="522" spans="1:6" ht="25.5">
      <c r="A522" s="171">
        <f t="shared" si="7"/>
        <v>504</v>
      </c>
      <c r="B522" s="172" t="s">
        <v>160</v>
      </c>
      <c r="C522" s="177" t="s">
        <v>1045</v>
      </c>
      <c r="D522" s="177" t="s">
        <v>937</v>
      </c>
      <c r="E522" s="177"/>
      <c r="F522" s="178">
        <v>210</v>
      </c>
    </row>
    <row r="523" spans="1:6" ht="12.75">
      <c r="A523" s="171">
        <f t="shared" si="7"/>
        <v>505</v>
      </c>
      <c r="B523" s="172" t="s">
        <v>1029</v>
      </c>
      <c r="C523" s="177" t="s">
        <v>1045</v>
      </c>
      <c r="D523" s="177" t="s">
        <v>937</v>
      </c>
      <c r="E523" s="177" t="s">
        <v>722</v>
      </c>
      <c r="F523" s="178">
        <v>210</v>
      </c>
    </row>
    <row r="524" spans="1:6" ht="12.75">
      <c r="A524" s="171">
        <f t="shared" si="7"/>
        <v>506</v>
      </c>
      <c r="B524" s="172" t="s">
        <v>723</v>
      </c>
      <c r="C524" s="177" t="s">
        <v>1045</v>
      </c>
      <c r="D524" s="177" t="s">
        <v>937</v>
      </c>
      <c r="E524" s="177" t="s">
        <v>724</v>
      </c>
      <c r="F524" s="178">
        <v>210</v>
      </c>
    </row>
    <row r="525" spans="1:6" ht="102">
      <c r="A525" s="171">
        <f t="shared" si="7"/>
        <v>507</v>
      </c>
      <c r="B525" s="173" t="s">
        <v>1046</v>
      </c>
      <c r="C525" s="177" t="s">
        <v>1047</v>
      </c>
      <c r="D525" s="177"/>
      <c r="E525" s="177"/>
      <c r="F525" s="178">
        <v>1010</v>
      </c>
    </row>
    <row r="526" spans="1:6" ht="25.5">
      <c r="A526" s="171">
        <f t="shared" si="7"/>
        <v>508</v>
      </c>
      <c r="B526" s="172" t="s">
        <v>935</v>
      </c>
      <c r="C526" s="177" t="s">
        <v>1047</v>
      </c>
      <c r="D526" s="177" t="s">
        <v>936</v>
      </c>
      <c r="E526" s="177"/>
      <c r="F526" s="178">
        <v>800</v>
      </c>
    </row>
    <row r="527" spans="1:6" ht="25.5">
      <c r="A527" s="171">
        <f t="shared" si="7"/>
        <v>509</v>
      </c>
      <c r="B527" s="172" t="s">
        <v>160</v>
      </c>
      <c r="C527" s="177" t="s">
        <v>1047</v>
      </c>
      <c r="D527" s="177" t="s">
        <v>937</v>
      </c>
      <c r="E527" s="177"/>
      <c r="F527" s="178">
        <v>800</v>
      </c>
    </row>
    <row r="528" spans="1:6" ht="12.75">
      <c r="A528" s="171">
        <f t="shared" si="7"/>
        <v>510</v>
      </c>
      <c r="B528" s="172" t="s">
        <v>1029</v>
      </c>
      <c r="C528" s="177" t="s">
        <v>1047</v>
      </c>
      <c r="D528" s="177" t="s">
        <v>937</v>
      </c>
      <c r="E528" s="177" t="s">
        <v>722</v>
      </c>
      <c r="F528" s="178">
        <v>800</v>
      </c>
    </row>
    <row r="529" spans="1:6" ht="12.75">
      <c r="A529" s="171">
        <f t="shared" si="7"/>
        <v>511</v>
      </c>
      <c r="B529" s="172" t="s">
        <v>723</v>
      </c>
      <c r="C529" s="177" t="s">
        <v>1047</v>
      </c>
      <c r="D529" s="177" t="s">
        <v>937</v>
      </c>
      <c r="E529" s="177" t="s">
        <v>724</v>
      </c>
      <c r="F529" s="178">
        <v>800</v>
      </c>
    </row>
    <row r="530" spans="1:6" ht="12.75">
      <c r="A530" s="171">
        <f t="shared" si="7"/>
        <v>512</v>
      </c>
      <c r="B530" s="172" t="s">
        <v>1042</v>
      </c>
      <c r="C530" s="177" t="s">
        <v>1047</v>
      </c>
      <c r="D530" s="177" t="s">
        <v>384</v>
      </c>
      <c r="E530" s="177"/>
      <c r="F530" s="178">
        <v>210</v>
      </c>
    </row>
    <row r="531" spans="1:6" ht="12.75">
      <c r="A531" s="171">
        <f t="shared" si="7"/>
        <v>513</v>
      </c>
      <c r="B531" s="172" t="s">
        <v>871</v>
      </c>
      <c r="C531" s="177" t="s">
        <v>1047</v>
      </c>
      <c r="D531" s="177" t="s">
        <v>1043</v>
      </c>
      <c r="E531" s="177"/>
      <c r="F531" s="178">
        <v>210</v>
      </c>
    </row>
    <row r="532" spans="1:6" ht="12.75">
      <c r="A532" s="171">
        <f t="shared" si="7"/>
        <v>514</v>
      </c>
      <c r="B532" s="172" t="s">
        <v>1029</v>
      </c>
      <c r="C532" s="177" t="s">
        <v>1047</v>
      </c>
      <c r="D532" s="177" t="s">
        <v>1043</v>
      </c>
      <c r="E532" s="177" t="s">
        <v>722</v>
      </c>
      <c r="F532" s="178">
        <v>210</v>
      </c>
    </row>
    <row r="533" spans="1:6" ht="12.75">
      <c r="A533" s="171">
        <f aca="true" t="shared" si="8" ref="A533:A596">A532+1</f>
        <v>515</v>
      </c>
      <c r="B533" s="172" t="s">
        <v>723</v>
      </c>
      <c r="C533" s="177" t="s">
        <v>1047</v>
      </c>
      <c r="D533" s="177" t="s">
        <v>1043</v>
      </c>
      <c r="E533" s="177" t="s">
        <v>724</v>
      </c>
      <c r="F533" s="178">
        <v>210</v>
      </c>
    </row>
    <row r="534" spans="1:6" ht="89.25">
      <c r="A534" s="171">
        <f t="shared" si="8"/>
        <v>516</v>
      </c>
      <c r="B534" s="173" t="s">
        <v>1048</v>
      </c>
      <c r="C534" s="177" t="s">
        <v>1049</v>
      </c>
      <c r="D534" s="177"/>
      <c r="E534" s="177"/>
      <c r="F534" s="178">
        <v>250</v>
      </c>
    </row>
    <row r="535" spans="1:6" ht="25.5">
      <c r="A535" s="171">
        <f t="shared" si="8"/>
        <v>517</v>
      </c>
      <c r="B535" s="172" t="s">
        <v>935</v>
      </c>
      <c r="C535" s="177" t="s">
        <v>1049</v>
      </c>
      <c r="D535" s="177" t="s">
        <v>936</v>
      </c>
      <c r="E535" s="177"/>
      <c r="F535" s="178">
        <v>250</v>
      </c>
    </row>
    <row r="536" spans="1:6" ht="25.5">
      <c r="A536" s="171">
        <f t="shared" si="8"/>
        <v>518</v>
      </c>
      <c r="B536" s="172" t="s">
        <v>160</v>
      </c>
      <c r="C536" s="177" t="s">
        <v>1049</v>
      </c>
      <c r="D536" s="177" t="s">
        <v>937</v>
      </c>
      <c r="E536" s="177"/>
      <c r="F536" s="178">
        <v>250</v>
      </c>
    </row>
    <row r="537" spans="1:6" ht="12.75">
      <c r="A537" s="171">
        <f t="shared" si="8"/>
        <v>519</v>
      </c>
      <c r="B537" s="172" t="s">
        <v>1029</v>
      </c>
      <c r="C537" s="177" t="s">
        <v>1049</v>
      </c>
      <c r="D537" s="177" t="s">
        <v>937</v>
      </c>
      <c r="E537" s="177" t="s">
        <v>722</v>
      </c>
      <c r="F537" s="178">
        <v>250</v>
      </c>
    </row>
    <row r="538" spans="1:6" ht="12.75">
      <c r="A538" s="171">
        <f t="shared" si="8"/>
        <v>520</v>
      </c>
      <c r="B538" s="172" t="s">
        <v>723</v>
      </c>
      <c r="C538" s="177" t="s">
        <v>1049</v>
      </c>
      <c r="D538" s="177" t="s">
        <v>937</v>
      </c>
      <c r="E538" s="177" t="s">
        <v>724</v>
      </c>
      <c r="F538" s="178">
        <v>250</v>
      </c>
    </row>
    <row r="539" spans="1:6" ht="89.25">
      <c r="A539" s="171">
        <f t="shared" si="8"/>
        <v>521</v>
      </c>
      <c r="B539" s="173" t="s">
        <v>1050</v>
      </c>
      <c r="C539" s="177" t="s">
        <v>1051</v>
      </c>
      <c r="D539" s="177"/>
      <c r="E539" s="177"/>
      <c r="F539" s="178">
        <v>600</v>
      </c>
    </row>
    <row r="540" spans="1:6" ht="25.5">
      <c r="A540" s="171">
        <f t="shared" si="8"/>
        <v>522</v>
      </c>
      <c r="B540" s="172" t="s">
        <v>935</v>
      </c>
      <c r="C540" s="177" t="s">
        <v>1051</v>
      </c>
      <c r="D540" s="177" t="s">
        <v>936</v>
      </c>
      <c r="E540" s="177"/>
      <c r="F540" s="178">
        <v>600</v>
      </c>
    </row>
    <row r="541" spans="1:6" ht="25.5">
      <c r="A541" s="171">
        <f t="shared" si="8"/>
        <v>523</v>
      </c>
      <c r="B541" s="172" t="s">
        <v>160</v>
      </c>
      <c r="C541" s="177" t="s">
        <v>1051</v>
      </c>
      <c r="D541" s="177" t="s">
        <v>937</v>
      </c>
      <c r="E541" s="177"/>
      <c r="F541" s="178">
        <v>600</v>
      </c>
    </row>
    <row r="542" spans="1:6" ht="12.75">
      <c r="A542" s="171">
        <f t="shared" si="8"/>
        <v>524</v>
      </c>
      <c r="B542" s="172" t="s">
        <v>1029</v>
      </c>
      <c r="C542" s="177" t="s">
        <v>1051</v>
      </c>
      <c r="D542" s="177" t="s">
        <v>937</v>
      </c>
      <c r="E542" s="177" t="s">
        <v>722</v>
      </c>
      <c r="F542" s="178">
        <v>600</v>
      </c>
    </row>
    <row r="543" spans="1:6" ht="12.75">
      <c r="A543" s="171">
        <f t="shared" si="8"/>
        <v>525</v>
      </c>
      <c r="B543" s="172" t="s">
        <v>723</v>
      </c>
      <c r="C543" s="177" t="s">
        <v>1051</v>
      </c>
      <c r="D543" s="177" t="s">
        <v>937</v>
      </c>
      <c r="E543" s="177" t="s">
        <v>724</v>
      </c>
      <c r="F543" s="178">
        <v>600</v>
      </c>
    </row>
    <row r="544" spans="1:6" ht="204">
      <c r="A544" s="171">
        <f t="shared" si="8"/>
        <v>526</v>
      </c>
      <c r="B544" s="173" t="s">
        <v>183</v>
      </c>
      <c r="C544" s="177" t="s">
        <v>184</v>
      </c>
      <c r="D544" s="177"/>
      <c r="E544" s="177"/>
      <c r="F544" s="178">
        <v>250</v>
      </c>
    </row>
    <row r="545" spans="1:6" ht="25.5">
      <c r="A545" s="171">
        <f t="shared" si="8"/>
        <v>527</v>
      </c>
      <c r="B545" s="172" t="s">
        <v>935</v>
      </c>
      <c r="C545" s="177" t="s">
        <v>184</v>
      </c>
      <c r="D545" s="177" t="s">
        <v>936</v>
      </c>
      <c r="E545" s="177"/>
      <c r="F545" s="178">
        <v>250</v>
      </c>
    </row>
    <row r="546" spans="1:6" ht="25.5">
      <c r="A546" s="171">
        <f t="shared" si="8"/>
        <v>528</v>
      </c>
      <c r="B546" s="172" t="s">
        <v>160</v>
      </c>
      <c r="C546" s="177" t="s">
        <v>184</v>
      </c>
      <c r="D546" s="177" t="s">
        <v>937</v>
      </c>
      <c r="E546" s="177"/>
      <c r="F546" s="178">
        <v>250</v>
      </c>
    </row>
    <row r="547" spans="1:6" ht="12.75">
      <c r="A547" s="171">
        <f t="shared" si="8"/>
        <v>529</v>
      </c>
      <c r="B547" s="172" t="s">
        <v>1029</v>
      </c>
      <c r="C547" s="177" t="s">
        <v>184</v>
      </c>
      <c r="D547" s="177" t="s">
        <v>937</v>
      </c>
      <c r="E547" s="177" t="s">
        <v>722</v>
      </c>
      <c r="F547" s="178">
        <v>250</v>
      </c>
    </row>
    <row r="548" spans="1:6" ht="12.75">
      <c r="A548" s="171">
        <f t="shared" si="8"/>
        <v>530</v>
      </c>
      <c r="B548" s="172" t="s">
        <v>723</v>
      </c>
      <c r="C548" s="177" t="s">
        <v>184</v>
      </c>
      <c r="D548" s="177" t="s">
        <v>937</v>
      </c>
      <c r="E548" s="177" t="s">
        <v>724</v>
      </c>
      <c r="F548" s="178">
        <v>250</v>
      </c>
    </row>
    <row r="549" spans="1:6" ht="25.5">
      <c r="A549" s="171">
        <f t="shared" si="8"/>
        <v>531</v>
      </c>
      <c r="B549" s="172" t="s">
        <v>1052</v>
      </c>
      <c r="C549" s="177" t="s">
        <v>1053</v>
      </c>
      <c r="D549" s="177"/>
      <c r="E549" s="177"/>
      <c r="F549" s="178">
        <v>206</v>
      </c>
    </row>
    <row r="550" spans="1:6" ht="102">
      <c r="A550" s="171">
        <f t="shared" si="8"/>
        <v>532</v>
      </c>
      <c r="B550" s="173" t="s">
        <v>1054</v>
      </c>
      <c r="C550" s="177" t="s">
        <v>1055</v>
      </c>
      <c r="D550" s="177"/>
      <c r="E550" s="177"/>
      <c r="F550" s="178">
        <v>100</v>
      </c>
    </row>
    <row r="551" spans="1:6" ht="25.5">
      <c r="A551" s="171">
        <f t="shared" si="8"/>
        <v>533</v>
      </c>
      <c r="B551" s="172" t="s">
        <v>935</v>
      </c>
      <c r="C551" s="177" t="s">
        <v>1055</v>
      </c>
      <c r="D551" s="177" t="s">
        <v>936</v>
      </c>
      <c r="E551" s="177"/>
      <c r="F551" s="178">
        <v>100</v>
      </c>
    </row>
    <row r="552" spans="1:6" ht="25.5">
      <c r="A552" s="171">
        <f t="shared" si="8"/>
        <v>534</v>
      </c>
      <c r="B552" s="172" t="s">
        <v>160</v>
      </c>
      <c r="C552" s="177" t="s">
        <v>1055</v>
      </c>
      <c r="D552" s="177" t="s">
        <v>937</v>
      </c>
      <c r="E552" s="177"/>
      <c r="F552" s="178">
        <v>100</v>
      </c>
    </row>
    <row r="553" spans="1:6" ht="12.75">
      <c r="A553" s="171">
        <f t="shared" si="8"/>
        <v>535</v>
      </c>
      <c r="B553" s="172" t="s">
        <v>1029</v>
      </c>
      <c r="C553" s="177" t="s">
        <v>1055</v>
      </c>
      <c r="D553" s="177" t="s">
        <v>937</v>
      </c>
      <c r="E553" s="177" t="s">
        <v>722</v>
      </c>
      <c r="F553" s="178">
        <v>100</v>
      </c>
    </row>
    <row r="554" spans="1:6" ht="12.75">
      <c r="A554" s="171">
        <f t="shared" si="8"/>
        <v>536</v>
      </c>
      <c r="B554" s="172" t="s">
        <v>723</v>
      </c>
      <c r="C554" s="177" t="s">
        <v>1055</v>
      </c>
      <c r="D554" s="177" t="s">
        <v>937</v>
      </c>
      <c r="E554" s="177" t="s">
        <v>724</v>
      </c>
      <c r="F554" s="178">
        <v>100</v>
      </c>
    </row>
    <row r="555" spans="1:6" ht="114.75">
      <c r="A555" s="171">
        <f t="shared" si="8"/>
        <v>537</v>
      </c>
      <c r="B555" s="173" t="s">
        <v>1056</v>
      </c>
      <c r="C555" s="177" t="s">
        <v>1057</v>
      </c>
      <c r="D555" s="177"/>
      <c r="E555" s="177"/>
      <c r="F555" s="178">
        <v>100</v>
      </c>
    </row>
    <row r="556" spans="1:6" ht="25.5">
      <c r="A556" s="171">
        <f t="shared" si="8"/>
        <v>538</v>
      </c>
      <c r="B556" s="172" t="s">
        <v>935</v>
      </c>
      <c r="C556" s="177" t="s">
        <v>1057</v>
      </c>
      <c r="D556" s="177" t="s">
        <v>936</v>
      </c>
      <c r="E556" s="177"/>
      <c r="F556" s="178">
        <v>100</v>
      </c>
    </row>
    <row r="557" spans="1:6" ht="25.5">
      <c r="A557" s="171">
        <f t="shared" si="8"/>
        <v>539</v>
      </c>
      <c r="B557" s="172" t="s">
        <v>160</v>
      </c>
      <c r="C557" s="177" t="s">
        <v>1057</v>
      </c>
      <c r="D557" s="177" t="s">
        <v>937</v>
      </c>
      <c r="E557" s="177"/>
      <c r="F557" s="178">
        <v>100</v>
      </c>
    </row>
    <row r="558" spans="1:6" ht="12.75">
      <c r="A558" s="171">
        <f t="shared" si="8"/>
        <v>540</v>
      </c>
      <c r="B558" s="172" t="s">
        <v>1029</v>
      </c>
      <c r="C558" s="177" t="s">
        <v>1057</v>
      </c>
      <c r="D558" s="177" t="s">
        <v>937</v>
      </c>
      <c r="E558" s="177" t="s">
        <v>722</v>
      </c>
      <c r="F558" s="178">
        <v>100</v>
      </c>
    </row>
    <row r="559" spans="1:6" ht="12.75">
      <c r="A559" s="171">
        <f t="shared" si="8"/>
        <v>541</v>
      </c>
      <c r="B559" s="172" t="s">
        <v>723</v>
      </c>
      <c r="C559" s="177" t="s">
        <v>1057</v>
      </c>
      <c r="D559" s="177" t="s">
        <v>937</v>
      </c>
      <c r="E559" s="177" t="s">
        <v>724</v>
      </c>
      <c r="F559" s="178">
        <v>100</v>
      </c>
    </row>
    <row r="560" spans="1:6" ht="89.25">
      <c r="A560" s="171">
        <f t="shared" si="8"/>
        <v>542</v>
      </c>
      <c r="B560" s="173" t="s">
        <v>1058</v>
      </c>
      <c r="C560" s="177" t="s">
        <v>1059</v>
      </c>
      <c r="D560" s="177"/>
      <c r="E560" s="177"/>
      <c r="F560" s="178">
        <v>6</v>
      </c>
    </row>
    <row r="561" spans="1:6" ht="25.5">
      <c r="A561" s="171">
        <f t="shared" si="8"/>
        <v>543</v>
      </c>
      <c r="B561" s="172" t="s">
        <v>935</v>
      </c>
      <c r="C561" s="177" t="s">
        <v>1059</v>
      </c>
      <c r="D561" s="177" t="s">
        <v>936</v>
      </c>
      <c r="E561" s="177"/>
      <c r="F561" s="178">
        <v>6</v>
      </c>
    </row>
    <row r="562" spans="1:6" ht="25.5">
      <c r="A562" s="171">
        <f t="shared" si="8"/>
        <v>544</v>
      </c>
      <c r="B562" s="172" t="s">
        <v>160</v>
      </c>
      <c r="C562" s="177" t="s">
        <v>1059</v>
      </c>
      <c r="D562" s="177" t="s">
        <v>937</v>
      </c>
      <c r="E562" s="177"/>
      <c r="F562" s="178">
        <v>6</v>
      </c>
    </row>
    <row r="563" spans="1:6" ht="12.75">
      <c r="A563" s="171">
        <f t="shared" si="8"/>
        <v>545</v>
      </c>
      <c r="B563" s="172" t="s">
        <v>1029</v>
      </c>
      <c r="C563" s="177" t="s">
        <v>1059</v>
      </c>
      <c r="D563" s="177" t="s">
        <v>937</v>
      </c>
      <c r="E563" s="177" t="s">
        <v>722</v>
      </c>
      <c r="F563" s="178">
        <v>6</v>
      </c>
    </row>
    <row r="564" spans="1:6" ht="12.75">
      <c r="A564" s="171">
        <f t="shared" si="8"/>
        <v>546</v>
      </c>
      <c r="B564" s="172" t="s">
        <v>723</v>
      </c>
      <c r="C564" s="177" t="s">
        <v>1059</v>
      </c>
      <c r="D564" s="177" t="s">
        <v>937</v>
      </c>
      <c r="E564" s="177" t="s">
        <v>724</v>
      </c>
      <c r="F564" s="178">
        <v>6</v>
      </c>
    </row>
    <row r="565" spans="1:6" ht="38.25">
      <c r="A565" s="171">
        <f t="shared" si="8"/>
        <v>547</v>
      </c>
      <c r="B565" s="172" t="s">
        <v>1060</v>
      </c>
      <c r="C565" s="177" t="s">
        <v>1061</v>
      </c>
      <c r="D565" s="177"/>
      <c r="E565" s="177"/>
      <c r="F565" s="178">
        <v>0.5</v>
      </c>
    </row>
    <row r="566" spans="1:6" ht="102">
      <c r="A566" s="171">
        <f t="shared" si="8"/>
        <v>548</v>
      </c>
      <c r="B566" s="173" t="s">
        <v>185</v>
      </c>
      <c r="C566" s="177" t="s">
        <v>1062</v>
      </c>
      <c r="D566" s="177"/>
      <c r="E566" s="177"/>
      <c r="F566" s="178">
        <v>0.5</v>
      </c>
    </row>
    <row r="567" spans="1:6" ht="25.5">
      <c r="A567" s="171">
        <f t="shared" si="8"/>
        <v>549</v>
      </c>
      <c r="B567" s="172" t="s">
        <v>935</v>
      </c>
      <c r="C567" s="177" t="s">
        <v>1062</v>
      </c>
      <c r="D567" s="177" t="s">
        <v>936</v>
      </c>
      <c r="E567" s="177"/>
      <c r="F567" s="178">
        <v>0.5</v>
      </c>
    </row>
    <row r="568" spans="1:6" ht="25.5">
      <c r="A568" s="171">
        <f t="shared" si="8"/>
        <v>550</v>
      </c>
      <c r="B568" s="172" t="s">
        <v>160</v>
      </c>
      <c r="C568" s="177" t="s">
        <v>1062</v>
      </c>
      <c r="D568" s="177" t="s">
        <v>937</v>
      </c>
      <c r="E568" s="177"/>
      <c r="F568" s="178">
        <v>0.5</v>
      </c>
    </row>
    <row r="569" spans="1:6" ht="12.75">
      <c r="A569" s="171">
        <f t="shared" si="8"/>
        <v>551</v>
      </c>
      <c r="B569" s="172" t="s">
        <v>1029</v>
      </c>
      <c r="C569" s="177" t="s">
        <v>1062</v>
      </c>
      <c r="D569" s="177" t="s">
        <v>937</v>
      </c>
      <c r="E569" s="177" t="s">
        <v>722</v>
      </c>
      <c r="F569" s="178">
        <v>0.5</v>
      </c>
    </row>
    <row r="570" spans="1:6" ht="12.75">
      <c r="A570" s="171">
        <f t="shared" si="8"/>
        <v>552</v>
      </c>
      <c r="B570" s="172" t="s">
        <v>723</v>
      </c>
      <c r="C570" s="177" t="s">
        <v>1062</v>
      </c>
      <c r="D570" s="177" t="s">
        <v>937</v>
      </c>
      <c r="E570" s="177" t="s">
        <v>724</v>
      </c>
      <c r="F570" s="178">
        <v>0.5</v>
      </c>
    </row>
    <row r="571" spans="1:6" ht="25.5">
      <c r="A571" s="171">
        <f t="shared" si="8"/>
        <v>553</v>
      </c>
      <c r="B571" s="172" t="s">
        <v>1065</v>
      </c>
      <c r="C571" s="177" t="s">
        <v>1066</v>
      </c>
      <c r="D571" s="177"/>
      <c r="E571" s="177"/>
      <c r="F571" s="178">
        <v>2918.8</v>
      </c>
    </row>
    <row r="572" spans="1:6" ht="89.25">
      <c r="A572" s="171">
        <f t="shared" si="8"/>
        <v>554</v>
      </c>
      <c r="B572" s="173" t="s">
        <v>1067</v>
      </c>
      <c r="C572" s="177" t="s">
        <v>1068</v>
      </c>
      <c r="D572" s="177"/>
      <c r="E572" s="177"/>
      <c r="F572" s="178">
        <v>2918.8</v>
      </c>
    </row>
    <row r="573" spans="1:6" ht="63.75">
      <c r="A573" s="171">
        <f t="shared" si="8"/>
        <v>555</v>
      </c>
      <c r="B573" s="172" t="s">
        <v>583</v>
      </c>
      <c r="C573" s="177" t="s">
        <v>1068</v>
      </c>
      <c r="D573" s="177" t="s">
        <v>584</v>
      </c>
      <c r="E573" s="177"/>
      <c r="F573" s="178">
        <v>2314</v>
      </c>
    </row>
    <row r="574" spans="1:6" ht="12.75">
      <c r="A574" s="171">
        <f t="shared" si="8"/>
        <v>556</v>
      </c>
      <c r="B574" s="172" t="s">
        <v>1069</v>
      </c>
      <c r="C574" s="177" t="s">
        <v>1068</v>
      </c>
      <c r="D574" s="177" t="s">
        <v>338</v>
      </c>
      <c r="E574" s="177"/>
      <c r="F574" s="178">
        <v>2314</v>
      </c>
    </row>
    <row r="575" spans="1:6" ht="12.75">
      <c r="A575" s="171">
        <f t="shared" si="8"/>
        <v>557</v>
      </c>
      <c r="B575" s="172" t="s">
        <v>1029</v>
      </c>
      <c r="C575" s="177" t="s">
        <v>1068</v>
      </c>
      <c r="D575" s="177" t="s">
        <v>338</v>
      </c>
      <c r="E575" s="177" t="s">
        <v>722</v>
      </c>
      <c r="F575" s="178">
        <v>2314</v>
      </c>
    </row>
    <row r="576" spans="1:6" ht="25.5">
      <c r="A576" s="171">
        <f t="shared" si="8"/>
        <v>558</v>
      </c>
      <c r="B576" s="172" t="s">
        <v>725</v>
      </c>
      <c r="C576" s="177" t="s">
        <v>1068</v>
      </c>
      <c r="D576" s="177" t="s">
        <v>338</v>
      </c>
      <c r="E576" s="177" t="s">
        <v>726</v>
      </c>
      <c r="F576" s="178">
        <v>2314</v>
      </c>
    </row>
    <row r="577" spans="1:6" ht="25.5">
      <c r="A577" s="171">
        <f t="shared" si="8"/>
        <v>559</v>
      </c>
      <c r="B577" s="172" t="s">
        <v>935</v>
      </c>
      <c r="C577" s="177" t="s">
        <v>1068</v>
      </c>
      <c r="D577" s="177" t="s">
        <v>936</v>
      </c>
      <c r="E577" s="177"/>
      <c r="F577" s="178">
        <v>604.8</v>
      </c>
    </row>
    <row r="578" spans="1:6" ht="25.5">
      <c r="A578" s="171">
        <f t="shared" si="8"/>
        <v>560</v>
      </c>
      <c r="B578" s="172" t="s">
        <v>160</v>
      </c>
      <c r="C578" s="177" t="s">
        <v>1068</v>
      </c>
      <c r="D578" s="177" t="s">
        <v>937</v>
      </c>
      <c r="E578" s="177"/>
      <c r="F578" s="178">
        <v>604.8</v>
      </c>
    </row>
    <row r="579" spans="1:6" ht="12.75">
      <c r="A579" s="171">
        <f t="shared" si="8"/>
        <v>561</v>
      </c>
      <c r="B579" s="172" t="s">
        <v>1029</v>
      </c>
      <c r="C579" s="177" t="s">
        <v>1068</v>
      </c>
      <c r="D579" s="177" t="s">
        <v>937</v>
      </c>
      <c r="E579" s="177" t="s">
        <v>722</v>
      </c>
      <c r="F579" s="178">
        <v>604.8</v>
      </c>
    </row>
    <row r="580" spans="1:6" ht="25.5">
      <c r="A580" s="171">
        <f t="shared" si="8"/>
        <v>562</v>
      </c>
      <c r="B580" s="172" t="s">
        <v>725</v>
      </c>
      <c r="C580" s="177" t="s">
        <v>1068</v>
      </c>
      <c r="D580" s="177" t="s">
        <v>937</v>
      </c>
      <c r="E580" s="177" t="s">
        <v>726</v>
      </c>
      <c r="F580" s="178">
        <v>604.8</v>
      </c>
    </row>
    <row r="581" spans="1:6" ht="12.75">
      <c r="A581" s="171">
        <f t="shared" si="8"/>
        <v>563</v>
      </c>
      <c r="B581" s="172" t="s">
        <v>588</v>
      </c>
      <c r="C581" s="177" t="s">
        <v>1063</v>
      </c>
      <c r="D581" s="177"/>
      <c r="E581" s="177"/>
      <c r="F581" s="178">
        <v>10179.2</v>
      </c>
    </row>
    <row r="582" spans="1:6" ht="76.5">
      <c r="A582" s="171">
        <f t="shared" si="8"/>
        <v>564</v>
      </c>
      <c r="B582" s="172" t="s">
        <v>186</v>
      </c>
      <c r="C582" s="177" t="s">
        <v>1064</v>
      </c>
      <c r="D582" s="177"/>
      <c r="E582" s="177"/>
      <c r="F582" s="178">
        <v>9108.2</v>
      </c>
    </row>
    <row r="583" spans="1:6" ht="12.75">
      <c r="A583" s="171">
        <f t="shared" si="8"/>
        <v>565</v>
      </c>
      <c r="B583" s="172" t="s">
        <v>968</v>
      </c>
      <c r="C583" s="177" t="s">
        <v>1064</v>
      </c>
      <c r="D583" s="177" t="s">
        <v>969</v>
      </c>
      <c r="E583" s="177"/>
      <c r="F583" s="178">
        <v>9108.2</v>
      </c>
    </row>
    <row r="584" spans="1:6" ht="38.25">
      <c r="A584" s="171">
        <f t="shared" si="8"/>
        <v>566</v>
      </c>
      <c r="B584" s="172" t="s">
        <v>608</v>
      </c>
      <c r="C584" s="177" t="s">
        <v>1064</v>
      </c>
      <c r="D584" s="177" t="s">
        <v>609</v>
      </c>
      <c r="E584" s="177"/>
      <c r="F584" s="178">
        <v>9108.2</v>
      </c>
    </row>
    <row r="585" spans="1:6" ht="12.75">
      <c r="A585" s="171">
        <f t="shared" si="8"/>
        <v>567</v>
      </c>
      <c r="B585" s="172" t="s">
        <v>1029</v>
      </c>
      <c r="C585" s="177" t="s">
        <v>1064</v>
      </c>
      <c r="D585" s="177" t="s">
        <v>609</v>
      </c>
      <c r="E585" s="177" t="s">
        <v>722</v>
      </c>
      <c r="F585" s="178">
        <v>9108.2</v>
      </c>
    </row>
    <row r="586" spans="1:6" ht="12.75">
      <c r="A586" s="171">
        <f t="shared" si="8"/>
        <v>568</v>
      </c>
      <c r="B586" s="172" t="s">
        <v>723</v>
      </c>
      <c r="C586" s="177" t="s">
        <v>1064</v>
      </c>
      <c r="D586" s="177" t="s">
        <v>609</v>
      </c>
      <c r="E586" s="177" t="s">
        <v>724</v>
      </c>
      <c r="F586" s="178">
        <v>9108.2</v>
      </c>
    </row>
    <row r="587" spans="1:6" ht="89.25">
      <c r="A587" s="171">
        <f t="shared" si="8"/>
        <v>569</v>
      </c>
      <c r="B587" s="173" t="s">
        <v>187</v>
      </c>
      <c r="C587" s="177" t="s">
        <v>1070</v>
      </c>
      <c r="D587" s="177"/>
      <c r="E587" s="177"/>
      <c r="F587" s="178">
        <v>450</v>
      </c>
    </row>
    <row r="588" spans="1:6" ht="25.5">
      <c r="A588" s="171">
        <f t="shared" si="8"/>
        <v>570</v>
      </c>
      <c r="B588" s="172" t="s">
        <v>935</v>
      </c>
      <c r="C588" s="177" t="s">
        <v>1070</v>
      </c>
      <c r="D588" s="177" t="s">
        <v>936</v>
      </c>
      <c r="E588" s="177"/>
      <c r="F588" s="178">
        <v>450</v>
      </c>
    </row>
    <row r="589" spans="1:6" ht="25.5">
      <c r="A589" s="171">
        <f t="shared" si="8"/>
        <v>571</v>
      </c>
      <c r="B589" s="172" t="s">
        <v>160</v>
      </c>
      <c r="C589" s="177" t="s">
        <v>1070</v>
      </c>
      <c r="D589" s="177" t="s">
        <v>937</v>
      </c>
      <c r="E589" s="177"/>
      <c r="F589" s="178">
        <v>450</v>
      </c>
    </row>
    <row r="590" spans="1:6" ht="12.75">
      <c r="A590" s="171">
        <f t="shared" si="8"/>
        <v>572</v>
      </c>
      <c r="B590" s="172" t="s">
        <v>1029</v>
      </c>
      <c r="C590" s="177" t="s">
        <v>1070</v>
      </c>
      <c r="D590" s="177" t="s">
        <v>937</v>
      </c>
      <c r="E590" s="177" t="s">
        <v>722</v>
      </c>
      <c r="F590" s="178">
        <v>450</v>
      </c>
    </row>
    <row r="591" spans="1:6" ht="25.5">
      <c r="A591" s="171">
        <f t="shared" si="8"/>
        <v>573</v>
      </c>
      <c r="B591" s="172" t="s">
        <v>725</v>
      </c>
      <c r="C591" s="177" t="s">
        <v>1070</v>
      </c>
      <c r="D591" s="177" t="s">
        <v>937</v>
      </c>
      <c r="E591" s="177" t="s">
        <v>726</v>
      </c>
      <c r="F591" s="178">
        <v>450</v>
      </c>
    </row>
    <row r="592" spans="1:6" ht="114.75">
      <c r="A592" s="171">
        <f t="shared" si="8"/>
        <v>574</v>
      </c>
      <c r="B592" s="173" t="s">
        <v>188</v>
      </c>
      <c r="C592" s="177" t="s">
        <v>189</v>
      </c>
      <c r="D592" s="177"/>
      <c r="E592" s="177"/>
      <c r="F592" s="178">
        <v>621</v>
      </c>
    </row>
    <row r="593" spans="1:6" ht="25.5">
      <c r="A593" s="171">
        <f t="shared" si="8"/>
        <v>575</v>
      </c>
      <c r="B593" s="172" t="s">
        <v>935</v>
      </c>
      <c r="C593" s="177" t="s">
        <v>189</v>
      </c>
      <c r="D593" s="177" t="s">
        <v>936</v>
      </c>
      <c r="E593" s="177"/>
      <c r="F593" s="178">
        <v>621</v>
      </c>
    </row>
    <row r="594" spans="1:6" ht="25.5">
      <c r="A594" s="171">
        <f t="shared" si="8"/>
        <v>576</v>
      </c>
      <c r="B594" s="172" t="s">
        <v>160</v>
      </c>
      <c r="C594" s="177" t="s">
        <v>189</v>
      </c>
      <c r="D594" s="177" t="s">
        <v>937</v>
      </c>
      <c r="E594" s="177"/>
      <c r="F594" s="178">
        <v>621</v>
      </c>
    </row>
    <row r="595" spans="1:6" ht="12.75">
      <c r="A595" s="171">
        <f t="shared" si="8"/>
        <v>577</v>
      </c>
      <c r="B595" s="172" t="s">
        <v>1071</v>
      </c>
      <c r="C595" s="177" t="s">
        <v>189</v>
      </c>
      <c r="D595" s="177" t="s">
        <v>937</v>
      </c>
      <c r="E595" s="177" t="s">
        <v>727</v>
      </c>
      <c r="F595" s="178">
        <v>621</v>
      </c>
    </row>
    <row r="596" spans="1:6" ht="12.75">
      <c r="A596" s="171">
        <f t="shared" si="8"/>
        <v>578</v>
      </c>
      <c r="B596" s="172" t="s">
        <v>730</v>
      </c>
      <c r="C596" s="177" t="s">
        <v>189</v>
      </c>
      <c r="D596" s="177" t="s">
        <v>937</v>
      </c>
      <c r="E596" s="177" t="s">
        <v>731</v>
      </c>
      <c r="F596" s="178">
        <v>621</v>
      </c>
    </row>
    <row r="597" spans="1:6" ht="38.25">
      <c r="A597" s="171">
        <f aca="true" t="shared" si="9" ref="A597:A660">A596+1</f>
        <v>579</v>
      </c>
      <c r="B597" s="170" t="s">
        <v>942</v>
      </c>
      <c r="C597" s="169" t="s">
        <v>943</v>
      </c>
      <c r="D597" s="169"/>
      <c r="E597" s="169"/>
      <c r="F597" s="176">
        <v>17561.7</v>
      </c>
    </row>
    <row r="598" spans="1:6" ht="38.25">
      <c r="A598" s="171">
        <f t="shared" si="9"/>
        <v>580</v>
      </c>
      <c r="B598" s="172" t="s">
        <v>944</v>
      </c>
      <c r="C598" s="177" t="s">
        <v>945</v>
      </c>
      <c r="D598" s="177"/>
      <c r="E598" s="177"/>
      <c r="F598" s="178">
        <v>17551.7</v>
      </c>
    </row>
    <row r="599" spans="1:6" ht="114.75">
      <c r="A599" s="171">
        <f t="shared" si="9"/>
        <v>581</v>
      </c>
      <c r="B599" s="173" t="s">
        <v>190</v>
      </c>
      <c r="C599" s="177" t="s">
        <v>191</v>
      </c>
      <c r="D599" s="177"/>
      <c r="E599" s="177"/>
      <c r="F599" s="178">
        <v>2475.1</v>
      </c>
    </row>
    <row r="600" spans="1:6" ht="25.5">
      <c r="A600" s="171">
        <f t="shared" si="9"/>
        <v>582</v>
      </c>
      <c r="B600" s="172" t="s">
        <v>935</v>
      </c>
      <c r="C600" s="177" t="s">
        <v>191</v>
      </c>
      <c r="D600" s="177" t="s">
        <v>936</v>
      </c>
      <c r="E600" s="177"/>
      <c r="F600" s="178">
        <v>2475.1</v>
      </c>
    </row>
    <row r="601" spans="1:6" ht="25.5">
      <c r="A601" s="171">
        <f t="shared" si="9"/>
        <v>583</v>
      </c>
      <c r="B601" s="172" t="s">
        <v>160</v>
      </c>
      <c r="C601" s="177" t="s">
        <v>191</v>
      </c>
      <c r="D601" s="177" t="s">
        <v>937</v>
      </c>
      <c r="E601" s="177"/>
      <c r="F601" s="178">
        <v>2475.1</v>
      </c>
    </row>
    <row r="602" spans="1:6" ht="12.75">
      <c r="A602" s="171">
        <f t="shared" si="9"/>
        <v>584</v>
      </c>
      <c r="B602" s="172" t="s">
        <v>602</v>
      </c>
      <c r="C602" s="177" t="s">
        <v>191</v>
      </c>
      <c r="D602" s="177" t="s">
        <v>937</v>
      </c>
      <c r="E602" s="177" t="s">
        <v>717</v>
      </c>
      <c r="F602" s="178">
        <v>2475.1</v>
      </c>
    </row>
    <row r="603" spans="1:6" ht="12.75">
      <c r="A603" s="171">
        <f t="shared" si="9"/>
        <v>585</v>
      </c>
      <c r="B603" s="172" t="s">
        <v>570</v>
      </c>
      <c r="C603" s="177" t="s">
        <v>191</v>
      </c>
      <c r="D603" s="177" t="s">
        <v>937</v>
      </c>
      <c r="E603" s="177" t="s">
        <v>571</v>
      </c>
      <c r="F603" s="178">
        <v>2475.1</v>
      </c>
    </row>
    <row r="604" spans="1:6" ht="89.25">
      <c r="A604" s="171">
        <f t="shared" si="9"/>
        <v>586</v>
      </c>
      <c r="B604" s="173" t="s">
        <v>192</v>
      </c>
      <c r="C604" s="177" t="s">
        <v>193</v>
      </c>
      <c r="D604" s="177"/>
      <c r="E604" s="177"/>
      <c r="F604" s="178">
        <v>14226.1</v>
      </c>
    </row>
    <row r="605" spans="1:6" ht="25.5">
      <c r="A605" s="171">
        <f t="shared" si="9"/>
        <v>587</v>
      </c>
      <c r="B605" s="172" t="s">
        <v>935</v>
      </c>
      <c r="C605" s="177" t="s">
        <v>193</v>
      </c>
      <c r="D605" s="177" t="s">
        <v>936</v>
      </c>
      <c r="E605" s="177"/>
      <c r="F605" s="178">
        <v>14226.1</v>
      </c>
    </row>
    <row r="606" spans="1:6" ht="25.5">
      <c r="A606" s="171">
        <f t="shared" si="9"/>
        <v>588</v>
      </c>
      <c r="B606" s="172" t="s">
        <v>160</v>
      </c>
      <c r="C606" s="177" t="s">
        <v>193</v>
      </c>
      <c r="D606" s="177" t="s">
        <v>937</v>
      </c>
      <c r="E606" s="177"/>
      <c r="F606" s="178">
        <v>14226.1</v>
      </c>
    </row>
    <row r="607" spans="1:6" ht="12.75">
      <c r="A607" s="171">
        <f t="shared" si="9"/>
        <v>589</v>
      </c>
      <c r="B607" s="172" t="s">
        <v>602</v>
      </c>
      <c r="C607" s="177" t="s">
        <v>193</v>
      </c>
      <c r="D607" s="177" t="s">
        <v>937</v>
      </c>
      <c r="E607" s="177" t="s">
        <v>717</v>
      </c>
      <c r="F607" s="178">
        <v>14226.1</v>
      </c>
    </row>
    <row r="608" spans="1:6" ht="12.75">
      <c r="A608" s="171">
        <f t="shared" si="9"/>
        <v>590</v>
      </c>
      <c r="B608" s="172" t="s">
        <v>570</v>
      </c>
      <c r="C608" s="177" t="s">
        <v>193</v>
      </c>
      <c r="D608" s="177" t="s">
        <v>937</v>
      </c>
      <c r="E608" s="177" t="s">
        <v>571</v>
      </c>
      <c r="F608" s="178">
        <v>14226.1</v>
      </c>
    </row>
    <row r="609" spans="1:6" ht="114.75">
      <c r="A609" s="171">
        <f t="shared" si="9"/>
        <v>591</v>
      </c>
      <c r="B609" s="173" t="s">
        <v>983</v>
      </c>
      <c r="C609" s="177" t="s">
        <v>984</v>
      </c>
      <c r="D609" s="177"/>
      <c r="E609" s="177"/>
      <c r="F609" s="178">
        <v>25</v>
      </c>
    </row>
    <row r="610" spans="1:6" ht="25.5">
      <c r="A610" s="171">
        <f t="shared" si="9"/>
        <v>592</v>
      </c>
      <c r="B610" s="172" t="s">
        <v>935</v>
      </c>
      <c r="C610" s="177" t="s">
        <v>984</v>
      </c>
      <c r="D610" s="177" t="s">
        <v>936</v>
      </c>
      <c r="E610" s="177"/>
      <c r="F610" s="178">
        <v>25</v>
      </c>
    </row>
    <row r="611" spans="1:6" ht="25.5">
      <c r="A611" s="171">
        <f t="shared" si="9"/>
        <v>593</v>
      </c>
      <c r="B611" s="172" t="s">
        <v>160</v>
      </c>
      <c r="C611" s="177" t="s">
        <v>984</v>
      </c>
      <c r="D611" s="177" t="s">
        <v>937</v>
      </c>
      <c r="E611" s="177"/>
      <c r="F611" s="178">
        <v>25</v>
      </c>
    </row>
    <row r="612" spans="1:6" ht="12.75">
      <c r="A612" s="171">
        <f t="shared" si="9"/>
        <v>594</v>
      </c>
      <c r="B612" s="172" t="s">
        <v>602</v>
      </c>
      <c r="C612" s="177" t="s">
        <v>984</v>
      </c>
      <c r="D612" s="177" t="s">
        <v>937</v>
      </c>
      <c r="E612" s="177" t="s">
        <v>717</v>
      </c>
      <c r="F612" s="178">
        <v>25</v>
      </c>
    </row>
    <row r="613" spans="1:6" ht="12.75">
      <c r="A613" s="171">
        <f t="shared" si="9"/>
        <v>595</v>
      </c>
      <c r="B613" s="172" t="s">
        <v>570</v>
      </c>
      <c r="C613" s="177" t="s">
        <v>984</v>
      </c>
      <c r="D613" s="177" t="s">
        <v>937</v>
      </c>
      <c r="E613" s="177" t="s">
        <v>571</v>
      </c>
      <c r="F613" s="178">
        <v>25</v>
      </c>
    </row>
    <row r="614" spans="1:6" ht="89.25">
      <c r="A614" s="171">
        <f t="shared" si="9"/>
        <v>596</v>
      </c>
      <c r="B614" s="173" t="s">
        <v>946</v>
      </c>
      <c r="C614" s="177" t="s">
        <v>947</v>
      </c>
      <c r="D614" s="177"/>
      <c r="E614" s="177"/>
      <c r="F614" s="178">
        <v>1</v>
      </c>
    </row>
    <row r="615" spans="1:6" ht="25.5">
      <c r="A615" s="171">
        <f t="shared" si="9"/>
        <v>597</v>
      </c>
      <c r="B615" s="172" t="s">
        <v>935</v>
      </c>
      <c r="C615" s="177" t="s">
        <v>947</v>
      </c>
      <c r="D615" s="177" t="s">
        <v>936</v>
      </c>
      <c r="E615" s="177"/>
      <c r="F615" s="178">
        <v>1</v>
      </c>
    </row>
    <row r="616" spans="1:6" ht="25.5">
      <c r="A616" s="171">
        <f t="shared" si="9"/>
        <v>598</v>
      </c>
      <c r="B616" s="172" t="s">
        <v>160</v>
      </c>
      <c r="C616" s="177" t="s">
        <v>947</v>
      </c>
      <c r="D616" s="177" t="s">
        <v>937</v>
      </c>
      <c r="E616" s="177"/>
      <c r="F616" s="178">
        <v>1</v>
      </c>
    </row>
    <row r="617" spans="1:6" ht="12.75">
      <c r="A617" s="171">
        <f t="shared" si="9"/>
        <v>599</v>
      </c>
      <c r="B617" s="172" t="s">
        <v>576</v>
      </c>
      <c r="C617" s="177" t="s">
        <v>947</v>
      </c>
      <c r="D617" s="177" t="s">
        <v>937</v>
      </c>
      <c r="E617" s="177" t="s">
        <v>874</v>
      </c>
      <c r="F617" s="178">
        <v>1</v>
      </c>
    </row>
    <row r="618" spans="1:6" ht="51">
      <c r="A618" s="171">
        <f t="shared" si="9"/>
        <v>600</v>
      </c>
      <c r="B618" s="172" t="s">
        <v>567</v>
      </c>
      <c r="C618" s="177" t="s">
        <v>947</v>
      </c>
      <c r="D618" s="177" t="s">
        <v>937</v>
      </c>
      <c r="E618" s="177" t="s">
        <v>879</v>
      </c>
      <c r="F618" s="178">
        <v>1</v>
      </c>
    </row>
    <row r="619" spans="1:6" ht="102">
      <c r="A619" s="171">
        <f t="shared" si="9"/>
        <v>601</v>
      </c>
      <c r="B619" s="173" t="s">
        <v>948</v>
      </c>
      <c r="C619" s="177" t="s">
        <v>949</v>
      </c>
      <c r="D619" s="177"/>
      <c r="E619" s="177"/>
      <c r="F619" s="178">
        <v>450</v>
      </c>
    </row>
    <row r="620" spans="1:6" ht="25.5">
      <c r="A620" s="171">
        <f t="shared" si="9"/>
        <v>602</v>
      </c>
      <c r="B620" s="172" t="s">
        <v>935</v>
      </c>
      <c r="C620" s="177" t="s">
        <v>949</v>
      </c>
      <c r="D620" s="177" t="s">
        <v>936</v>
      </c>
      <c r="E620" s="177"/>
      <c r="F620" s="178">
        <v>450</v>
      </c>
    </row>
    <row r="621" spans="1:6" ht="25.5">
      <c r="A621" s="171">
        <f t="shared" si="9"/>
        <v>603</v>
      </c>
      <c r="B621" s="172" t="s">
        <v>160</v>
      </c>
      <c r="C621" s="177" t="s">
        <v>949</v>
      </c>
      <c r="D621" s="177" t="s">
        <v>937</v>
      </c>
      <c r="E621" s="177"/>
      <c r="F621" s="178">
        <v>450</v>
      </c>
    </row>
    <row r="622" spans="1:6" ht="12.75">
      <c r="A622" s="171">
        <f t="shared" si="9"/>
        <v>604</v>
      </c>
      <c r="B622" s="172" t="s">
        <v>576</v>
      </c>
      <c r="C622" s="177" t="s">
        <v>949</v>
      </c>
      <c r="D622" s="177" t="s">
        <v>937</v>
      </c>
      <c r="E622" s="177" t="s">
        <v>874</v>
      </c>
      <c r="F622" s="178">
        <v>450</v>
      </c>
    </row>
    <row r="623" spans="1:6" ht="51">
      <c r="A623" s="171">
        <f t="shared" si="9"/>
        <v>605</v>
      </c>
      <c r="B623" s="172" t="s">
        <v>567</v>
      </c>
      <c r="C623" s="177" t="s">
        <v>949</v>
      </c>
      <c r="D623" s="177" t="s">
        <v>937</v>
      </c>
      <c r="E623" s="177" t="s">
        <v>879</v>
      </c>
      <c r="F623" s="178">
        <v>450</v>
      </c>
    </row>
    <row r="624" spans="1:6" ht="114.75">
      <c r="A624" s="171">
        <f t="shared" si="9"/>
        <v>606</v>
      </c>
      <c r="B624" s="173" t="s">
        <v>985</v>
      </c>
      <c r="C624" s="177" t="s">
        <v>986</v>
      </c>
      <c r="D624" s="177"/>
      <c r="E624" s="177"/>
      <c r="F624" s="178">
        <v>300</v>
      </c>
    </row>
    <row r="625" spans="1:6" ht="25.5">
      <c r="A625" s="171">
        <f t="shared" si="9"/>
        <v>607</v>
      </c>
      <c r="B625" s="172" t="s">
        <v>935</v>
      </c>
      <c r="C625" s="177" t="s">
        <v>986</v>
      </c>
      <c r="D625" s="177" t="s">
        <v>936</v>
      </c>
      <c r="E625" s="177"/>
      <c r="F625" s="178">
        <v>300</v>
      </c>
    </row>
    <row r="626" spans="1:6" ht="25.5">
      <c r="A626" s="171">
        <f t="shared" si="9"/>
        <v>608</v>
      </c>
      <c r="B626" s="172" t="s">
        <v>160</v>
      </c>
      <c r="C626" s="177" t="s">
        <v>986</v>
      </c>
      <c r="D626" s="177" t="s">
        <v>937</v>
      </c>
      <c r="E626" s="177"/>
      <c r="F626" s="178">
        <v>300</v>
      </c>
    </row>
    <row r="627" spans="1:6" ht="12.75">
      <c r="A627" s="171">
        <f t="shared" si="9"/>
        <v>609</v>
      </c>
      <c r="B627" s="172" t="s">
        <v>602</v>
      </c>
      <c r="C627" s="177" t="s">
        <v>986</v>
      </c>
      <c r="D627" s="177" t="s">
        <v>937</v>
      </c>
      <c r="E627" s="177" t="s">
        <v>717</v>
      </c>
      <c r="F627" s="178">
        <v>300</v>
      </c>
    </row>
    <row r="628" spans="1:6" ht="12.75">
      <c r="A628" s="171">
        <f t="shared" si="9"/>
        <v>610</v>
      </c>
      <c r="B628" s="172" t="s">
        <v>570</v>
      </c>
      <c r="C628" s="177" t="s">
        <v>986</v>
      </c>
      <c r="D628" s="177" t="s">
        <v>937</v>
      </c>
      <c r="E628" s="177" t="s">
        <v>571</v>
      </c>
      <c r="F628" s="178">
        <v>300</v>
      </c>
    </row>
    <row r="629" spans="1:6" ht="102">
      <c r="A629" s="171">
        <f t="shared" si="9"/>
        <v>611</v>
      </c>
      <c r="B629" s="173" t="s">
        <v>194</v>
      </c>
      <c r="C629" s="177" t="s">
        <v>195</v>
      </c>
      <c r="D629" s="177"/>
      <c r="E629" s="177"/>
      <c r="F629" s="178">
        <v>49</v>
      </c>
    </row>
    <row r="630" spans="1:6" ht="25.5">
      <c r="A630" s="171">
        <f t="shared" si="9"/>
        <v>612</v>
      </c>
      <c r="B630" s="172" t="s">
        <v>935</v>
      </c>
      <c r="C630" s="177" t="s">
        <v>195</v>
      </c>
      <c r="D630" s="177" t="s">
        <v>936</v>
      </c>
      <c r="E630" s="177"/>
      <c r="F630" s="178">
        <v>49</v>
      </c>
    </row>
    <row r="631" spans="1:6" ht="25.5">
      <c r="A631" s="171">
        <f t="shared" si="9"/>
        <v>613</v>
      </c>
      <c r="B631" s="172" t="s">
        <v>160</v>
      </c>
      <c r="C631" s="177" t="s">
        <v>195</v>
      </c>
      <c r="D631" s="177" t="s">
        <v>937</v>
      </c>
      <c r="E631" s="177"/>
      <c r="F631" s="178">
        <v>49</v>
      </c>
    </row>
    <row r="632" spans="1:6" ht="12.75">
      <c r="A632" s="171">
        <f t="shared" si="9"/>
        <v>614</v>
      </c>
      <c r="B632" s="172" t="s">
        <v>576</v>
      </c>
      <c r="C632" s="177" t="s">
        <v>195</v>
      </c>
      <c r="D632" s="177" t="s">
        <v>937</v>
      </c>
      <c r="E632" s="177" t="s">
        <v>874</v>
      </c>
      <c r="F632" s="178">
        <v>49</v>
      </c>
    </row>
    <row r="633" spans="1:6" ht="51">
      <c r="A633" s="171">
        <f t="shared" si="9"/>
        <v>615</v>
      </c>
      <c r="B633" s="172" t="s">
        <v>567</v>
      </c>
      <c r="C633" s="177" t="s">
        <v>195</v>
      </c>
      <c r="D633" s="177" t="s">
        <v>937</v>
      </c>
      <c r="E633" s="177" t="s">
        <v>879</v>
      </c>
      <c r="F633" s="178">
        <v>49</v>
      </c>
    </row>
    <row r="634" spans="1:6" ht="76.5">
      <c r="A634" s="171">
        <f t="shared" si="9"/>
        <v>616</v>
      </c>
      <c r="B634" s="172" t="s">
        <v>196</v>
      </c>
      <c r="C634" s="177" t="s">
        <v>197</v>
      </c>
      <c r="D634" s="177"/>
      <c r="E634" s="177"/>
      <c r="F634" s="178">
        <v>25.5</v>
      </c>
    </row>
    <row r="635" spans="1:6" ht="25.5">
      <c r="A635" s="171">
        <f t="shared" si="9"/>
        <v>617</v>
      </c>
      <c r="B635" s="172" t="s">
        <v>935</v>
      </c>
      <c r="C635" s="177" t="s">
        <v>197</v>
      </c>
      <c r="D635" s="177" t="s">
        <v>936</v>
      </c>
      <c r="E635" s="177"/>
      <c r="F635" s="178">
        <v>25.5</v>
      </c>
    </row>
    <row r="636" spans="1:6" ht="25.5">
      <c r="A636" s="171">
        <f t="shared" si="9"/>
        <v>618</v>
      </c>
      <c r="B636" s="172" t="s">
        <v>160</v>
      </c>
      <c r="C636" s="177" t="s">
        <v>197</v>
      </c>
      <c r="D636" s="177" t="s">
        <v>937</v>
      </c>
      <c r="E636" s="177"/>
      <c r="F636" s="178">
        <v>25.5</v>
      </c>
    </row>
    <row r="637" spans="1:6" ht="12.75">
      <c r="A637" s="171">
        <f t="shared" si="9"/>
        <v>619</v>
      </c>
      <c r="B637" s="172" t="s">
        <v>602</v>
      </c>
      <c r="C637" s="177" t="s">
        <v>197</v>
      </c>
      <c r="D637" s="177" t="s">
        <v>937</v>
      </c>
      <c r="E637" s="177" t="s">
        <v>717</v>
      </c>
      <c r="F637" s="178">
        <v>25.5</v>
      </c>
    </row>
    <row r="638" spans="1:6" ht="12.75">
      <c r="A638" s="171">
        <f t="shared" si="9"/>
        <v>620</v>
      </c>
      <c r="B638" s="172" t="s">
        <v>570</v>
      </c>
      <c r="C638" s="177" t="s">
        <v>197</v>
      </c>
      <c r="D638" s="177" t="s">
        <v>937</v>
      </c>
      <c r="E638" s="177" t="s">
        <v>571</v>
      </c>
      <c r="F638" s="178">
        <v>25.5</v>
      </c>
    </row>
    <row r="639" spans="1:6" ht="38.25">
      <c r="A639" s="171">
        <f t="shared" si="9"/>
        <v>621</v>
      </c>
      <c r="B639" s="172" t="s">
        <v>198</v>
      </c>
      <c r="C639" s="177" t="s">
        <v>950</v>
      </c>
      <c r="D639" s="177"/>
      <c r="E639" s="177"/>
      <c r="F639" s="178">
        <v>10</v>
      </c>
    </row>
    <row r="640" spans="1:6" ht="102">
      <c r="A640" s="171">
        <f t="shared" si="9"/>
        <v>622</v>
      </c>
      <c r="B640" s="173" t="s">
        <v>199</v>
      </c>
      <c r="C640" s="177" t="s">
        <v>585</v>
      </c>
      <c r="D640" s="177"/>
      <c r="E640" s="177"/>
      <c r="F640" s="178">
        <v>10</v>
      </c>
    </row>
    <row r="641" spans="1:6" ht="25.5">
      <c r="A641" s="171">
        <f t="shared" si="9"/>
        <v>623</v>
      </c>
      <c r="B641" s="172" t="s">
        <v>935</v>
      </c>
      <c r="C641" s="177" t="s">
        <v>585</v>
      </c>
      <c r="D641" s="177" t="s">
        <v>936</v>
      </c>
      <c r="E641" s="177"/>
      <c r="F641" s="178">
        <v>10</v>
      </c>
    </row>
    <row r="642" spans="1:6" ht="25.5">
      <c r="A642" s="171">
        <f t="shared" si="9"/>
        <v>624</v>
      </c>
      <c r="B642" s="172" t="s">
        <v>160</v>
      </c>
      <c r="C642" s="177" t="s">
        <v>585</v>
      </c>
      <c r="D642" s="177" t="s">
        <v>937</v>
      </c>
      <c r="E642" s="177"/>
      <c r="F642" s="178">
        <v>10</v>
      </c>
    </row>
    <row r="643" spans="1:6" ht="12.75">
      <c r="A643" s="171">
        <f t="shared" si="9"/>
        <v>625</v>
      </c>
      <c r="B643" s="172" t="s">
        <v>576</v>
      </c>
      <c r="C643" s="177" t="s">
        <v>585</v>
      </c>
      <c r="D643" s="177" t="s">
        <v>937</v>
      </c>
      <c r="E643" s="177" t="s">
        <v>874</v>
      </c>
      <c r="F643" s="178">
        <v>10</v>
      </c>
    </row>
    <row r="644" spans="1:6" ht="51">
      <c r="A644" s="171">
        <f t="shared" si="9"/>
        <v>626</v>
      </c>
      <c r="B644" s="172" t="s">
        <v>567</v>
      </c>
      <c r="C644" s="177" t="s">
        <v>585</v>
      </c>
      <c r="D644" s="177" t="s">
        <v>937</v>
      </c>
      <c r="E644" s="177" t="s">
        <v>879</v>
      </c>
      <c r="F644" s="178">
        <v>10</v>
      </c>
    </row>
    <row r="645" spans="1:6" ht="25.5">
      <c r="A645" s="171">
        <f t="shared" si="9"/>
        <v>627</v>
      </c>
      <c r="B645" s="170" t="s">
        <v>992</v>
      </c>
      <c r="C645" s="169" t="s">
        <v>993</v>
      </c>
      <c r="D645" s="169"/>
      <c r="E645" s="169"/>
      <c r="F645" s="176">
        <v>1649</v>
      </c>
    </row>
    <row r="646" spans="1:6" ht="12.75">
      <c r="A646" s="171">
        <f t="shared" si="9"/>
        <v>628</v>
      </c>
      <c r="B646" s="172" t="s">
        <v>588</v>
      </c>
      <c r="C646" s="177" t="s">
        <v>994</v>
      </c>
      <c r="D646" s="177"/>
      <c r="E646" s="177"/>
      <c r="F646" s="178">
        <v>1649</v>
      </c>
    </row>
    <row r="647" spans="1:6" ht="63.75">
      <c r="A647" s="171">
        <f t="shared" si="9"/>
        <v>629</v>
      </c>
      <c r="B647" s="172" t="s">
        <v>200</v>
      </c>
      <c r="C647" s="177" t="s">
        <v>201</v>
      </c>
      <c r="D647" s="177"/>
      <c r="E647" s="177"/>
      <c r="F647" s="178">
        <v>814</v>
      </c>
    </row>
    <row r="648" spans="1:6" ht="25.5">
      <c r="A648" s="171">
        <f t="shared" si="9"/>
        <v>630</v>
      </c>
      <c r="B648" s="172" t="s">
        <v>935</v>
      </c>
      <c r="C648" s="177" t="s">
        <v>201</v>
      </c>
      <c r="D648" s="177" t="s">
        <v>936</v>
      </c>
      <c r="E648" s="177"/>
      <c r="F648" s="178">
        <v>814</v>
      </c>
    </row>
    <row r="649" spans="1:6" ht="25.5">
      <c r="A649" s="171">
        <f t="shared" si="9"/>
        <v>631</v>
      </c>
      <c r="B649" s="172" t="s">
        <v>160</v>
      </c>
      <c r="C649" s="177" t="s">
        <v>201</v>
      </c>
      <c r="D649" s="177" t="s">
        <v>937</v>
      </c>
      <c r="E649" s="177"/>
      <c r="F649" s="178">
        <v>814</v>
      </c>
    </row>
    <row r="650" spans="1:6" ht="12.75">
      <c r="A650" s="171">
        <f t="shared" si="9"/>
        <v>632</v>
      </c>
      <c r="B650" s="172" t="s">
        <v>602</v>
      </c>
      <c r="C650" s="177" t="s">
        <v>201</v>
      </c>
      <c r="D650" s="177" t="s">
        <v>937</v>
      </c>
      <c r="E650" s="177" t="s">
        <v>717</v>
      </c>
      <c r="F650" s="178">
        <v>814</v>
      </c>
    </row>
    <row r="651" spans="1:6" ht="12.75">
      <c r="A651" s="171">
        <f t="shared" si="9"/>
        <v>633</v>
      </c>
      <c r="B651" s="172" t="s">
        <v>865</v>
      </c>
      <c r="C651" s="177" t="s">
        <v>201</v>
      </c>
      <c r="D651" s="177" t="s">
        <v>937</v>
      </c>
      <c r="E651" s="177" t="s">
        <v>861</v>
      </c>
      <c r="F651" s="178">
        <v>814</v>
      </c>
    </row>
    <row r="652" spans="1:6" ht="63.75">
      <c r="A652" s="171">
        <f t="shared" si="9"/>
        <v>634</v>
      </c>
      <c r="B652" s="172" t="s">
        <v>995</v>
      </c>
      <c r="C652" s="177" t="s">
        <v>996</v>
      </c>
      <c r="D652" s="177"/>
      <c r="E652" s="177"/>
      <c r="F652" s="178">
        <v>635</v>
      </c>
    </row>
    <row r="653" spans="1:6" ht="25.5">
      <c r="A653" s="171">
        <f t="shared" si="9"/>
        <v>635</v>
      </c>
      <c r="B653" s="172" t="s">
        <v>935</v>
      </c>
      <c r="C653" s="177" t="s">
        <v>996</v>
      </c>
      <c r="D653" s="177" t="s">
        <v>936</v>
      </c>
      <c r="E653" s="177"/>
      <c r="F653" s="178">
        <v>635</v>
      </c>
    </row>
    <row r="654" spans="1:6" ht="25.5">
      <c r="A654" s="171">
        <f t="shared" si="9"/>
        <v>636</v>
      </c>
      <c r="B654" s="172" t="s">
        <v>160</v>
      </c>
      <c r="C654" s="177" t="s">
        <v>996</v>
      </c>
      <c r="D654" s="177" t="s">
        <v>937</v>
      </c>
      <c r="E654" s="177"/>
      <c r="F654" s="178">
        <v>635</v>
      </c>
    </row>
    <row r="655" spans="1:6" ht="12.75">
      <c r="A655" s="171">
        <f t="shared" si="9"/>
        <v>637</v>
      </c>
      <c r="B655" s="172" t="s">
        <v>602</v>
      </c>
      <c r="C655" s="177" t="s">
        <v>996</v>
      </c>
      <c r="D655" s="177" t="s">
        <v>937</v>
      </c>
      <c r="E655" s="177" t="s">
        <v>717</v>
      </c>
      <c r="F655" s="178">
        <v>635</v>
      </c>
    </row>
    <row r="656" spans="1:6" ht="12.75">
      <c r="A656" s="171">
        <f t="shared" si="9"/>
        <v>638</v>
      </c>
      <c r="B656" s="172" t="s">
        <v>865</v>
      </c>
      <c r="C656" s="177" t="s">
        <v>996</v>
      </c>
      <c r="D656" s="177" t="s">
        <v>937</v>
      </c>
      <c r="E656" s="177" t="s">
        <v>861</v>
      </c>
      <c r="F656" s="178">
        <v>635</v>
      </c>
    </row>
    <row r="657" spans="1:6" ht="63.75">
      <c r="A657" s="171">
        <f t="shared" si="9"/>
        <v>639</v>
      </c>
      <c r="B657" s="172" t="s">
        <v>997</v>
      </c>
      <c r="C657" s="177" t="s">
        <v>998</v>
      </c>
      <c r="D657" s="177"/>
      <c r="E657" s="177"/>
      <c r="F657" s="178">
        <v>40</v>
      </c>
    </row>
    <row r="658" spans="1:6" ht="25.5">
      <c r="A658" s="171">
        <f t="shared" si="9"/>
        <v>640</v>
      </c>
      <c r="B658" s="172" t="s">
        <v>935</v>
      </c>
      <c r="C658" s="177" t="s">
        <v>998</v>
      </c>
      <c r="D658" s="177" t="s">
        <v>936</v>
      </c>
      <c r="E658" s="177"/>
      <c r="F658" s="178">
        <v>40</v>
      </c>
    </row>
    <row r="659" spans="1:6" ht="25.5">
      <c r="A659" s="171">
        <f t="shared" si="9"/>
        <v>641</v>
      </c>
      <c r="B659" s="172" t="s">
        <v>160</v>
      </c>
      <c r="C659" s="177" t="s">
        <v>998</v>
      </c>
      <c r="D659" s="177" t="s">
        <v>937</v>
      </c>
      <c r="E659" s="177"/>
      <c r="F659" s="178">
        <v>40</v>
      </c>
    </row>
    <row r="660" spans="1:6" ht="12.75">
      <c r="A660" s="171">
        <f t="shared" si="9"/>
        <v>642</v>
      </c>
      <c r="B660" s="172" t="s">
        <v>602</v>
      </c>
      <c r="C660" s="177" t="s">
        <v>998</v>
      </c>
      <c r="D660" s="177" t="s">
        <v>937</v>
      </c>
      <c r="E660" s="177" t="s">
        <v>717</v>
      </c>
      <c r="F660" s="178">
        <v>40</v>
      </c>
    </row>
    <row r="661" spans="1:6" ht="12.75">
      <c r="A661" s="171">
        <f aca="true" t="shared" si="10" ref="A661:A724">A660+1</f>
        <v>643</v>
      </c>
      <c r="B661" s="172" t="s">
        <v>865</v>
      </c>
      <c r="C661" s="177" t="s">
        <v>998</v>
      </c>
      <c r="D661" s="177" t="s">
        <v>937</v>
      </c>
      <c r="E661" s="177" t="s">
        <v>861</v>
      </c>
      <c r="F661" s="178">
        <v>40</v>
      </c>
    </row>
    <row r="662" spans="1:6" ht="63.75">
      <c r="A662" s="171">
        <f t="shared" si="10"/>
        <v>644</v>
      </c>
      <c r="B662" s="172" t="s">
        <v>999</v>
      </c>
      <c r="C662" s="177" t="s">
        <v>1000</v>
      </c>
      <c r="D662" s="177"/>
      <c r="E662" s="177"/>
      <c r="F662" s="178">
        <v>160</v>
      </c>
    </row>
    <row r="663" spans="1:6" ht="25.5">
      <c r="A663" s="171">
        <f t="shared" si="10"/>
        <v>645</v>
      </c>
      <c r="B663" s="172" t="s">
        <v>935</v>
      </c>
      <c r="C663" s="177" t="s">
        <v>1000</v>
      </c>
      <c r="D663" s="177" t="s">
        <v>936</v>
      </c>
      <c r="E663" s="177"/>
      <c r="F663" s="178">
        <v>160</v>
      </c>
    </row>
    <row r="664" spans="1:6" ht="25.5">
      <c r="A664" s="171">
        <f t="shared" si="10"/>
        <v>646</v>
      </c>
      <c r="B664" s="172" t="s">
        <v>160</v>
      </c>
      <c r="C664" s="177" t="s">
        <v>1000</v>
      </c>
      <c r="D664" s="177" t="s">
        <v>937</v>
      </c>
      <c r="E664" s="177"/>
      <c r="F664" s="178">
        <v>160</v>
      </c>
    </row>
    <row r="665" spans="1:6" ht="12.75">
      <c r="A665" s="171">
        <f t="shared" si="10"/>
        <v>647</v>
      </c>
      <c r="B665" s="172" t="s">
        <v>602</v>
      </c>
      <c r="C665" s="177" t="s">
        <v>1000</v>
      </c>
      <c r="D665" s="177" t="s">
        <v>937</v>
      </c>
      <c r="E665" s="177" t="s">
        <v>717</v>
      </c>
      <c r="F665" s="178">
        <v>160</v>
      </c>
    </row>
    <row r="666" spans="1:6" ht="12.75">
      <c r="A666" s="171">
        <f t="shared" si="10"/>
        <v>648</v>
      </c>
      <c r="B666" s="172" t="s">
        <v>865</v>
      </c>
      <c r="C666" s="177" t="s">
        <v>1000</v>
      </c>
      <c r="D666" s="177" t="s">
        <v>937</v>
      </c>
      <c r="E666" s="177" t="s">
        <v>861</v>
      </c>
      <c r="F666" s="178">
        <v>160</v>
      </c>
    </row>
    <row r="667" spans="1:6" ht="12.75">
      <c r="A667" s="171">
        <f t="shared" si="10"/>
        <v>649</v>
      </c>
      <c r="B667" s="170" t="s">
        <v>359</v>
      </c>
      <c r="C667" s="169" t="s">
        <v>360</v>
      </c>
      <c r="D667" s="169"/>
      <c r="E667" s="169"/>
      <c r="F667" s="176">
        <v>26743.7</v>
      </c>
    </row>
    <row r="668" spans="1:6" ht="12.75">
      <c r="A668" s="171">
        <f t="shared" si="10"/>
        <v>650</v>
      </c>
      <c r="B668" s="172" t="s">
        <v>361</v>
      </c>
      <c r="C668" s="177" t="s">
        <v>362</v>
      </c>
      <c r="D668" s="177"/>
      <c r="E668" s="177"/>
      <c r="F668" s="178">
        <v>342.8</v>
      </c>
    </row>
    <row r="669" spans="1:6" ht="63.75">
      <c r="A669" s="171">
        <f t="shared" si="10"/>
        <v>651</v>
      </c>
      <c r="B669" s="172" t="s">
        <v>202</v>
      </c>
      <c r="C669" s="177" t="s">
        <v>203</v>
      </c>
      <c r="D669" s="177"/>
      <c r="E669" s="177"/>
      <c r="F669" s="178">
        <v>257.3</v>
      </c>
    </row>
    <row r="670" spans="1:6" ht="25.5">
      <c r="A670" s="171">
        <f t="shared" si="10"/>
        <v>652</v>
      </c>
      <c r="B670" s="172" t="s">
        <v>931</v>
      </c>
      <c r="C670" s="177" t="s">
        <v>203</v>
      </c>
      <c r="D670" s="177" t="s">
        <v>658</v>
      </c>
      <c r="E670" s="177"/>
      <c r="F670" s="178">
        <v>257.3</v>
      </c>
    </row>
    <row r="671" spans="1:6" ht="12.75">
      <c r="A671" s="171">
        <f t="shared" si="10"/>
        <v>653</v>
      </c>
      <c r="B671" s="172" t="s">
        <v>659</v>
      </c>
      <c r="C671" s="177" t="s">
        <v>203</v>
      </c>
      <c r="D671" s="177" t="s">
        <v>660</v>
      </c>
      <c r="E671" s="177"/>
      <c r="F671" s="178">
        <v>257.3</v>
      </c>
    </row>
    <row r="672" spans="1:6" ht="12.75">
      <c r="A672" s="171">
        <f t="shared" si="10"/>
        <v>654</v>
      </c>
      <c r="B672" s="172" t="s">
        <v>736</v>
      </c>
      <c r="C672" s="177" t="s">
        <v>203</v>
      </c>
      <c r="D672" s="177" t="s">
        <v>660</v>
      </c>
      <c r="E672" s="177" t="s">
        <v>737</v>
      </c>
      <c r="F672" s="178">
        <v>257.3</v>
      </c>
    </row>
    <row r="673" spans="1:6" ht="12.75">
      <c r="A673" s="171">
        <f t="shared" si="10"/>
        <v>655</v>
      </c>
      <c r="B673" s="172" t="s">
        <v>738</v>
      </c>
      <c r="C673" s="177" t="s">
        <v>203</v>
      </c>
      <c r="D673" s="177" t="s">
        <v>660</v>
      </c>
      <c r="E673" s="177" t="s">
        <v>739</v>
      </c>
      <c r="F673" s="178">
        <v>257.3</v>
      </c>
    </row>
    <row r="674" spans="1:6" ht="76.5">
      <c r="A674" s="171">
        <f t="shared" si="10"/>
        <v>656</v>
      </c>
      <c r="B674" s="172" t="s">
        <v>363</v>
      </c>
      <c r="C674" s="177" t="s">
        <v>364</v>
      </c>
      <c r="D674" s="177"/>
      <c r="E674" s="177"/>
      <c r="F674" s="178">
        <v>85.5</v>
      </c>
    </row>
    <row r="675" spans="1:6" ht="25.5">
      <c r="A675" s="171">
        <f t="shared" si="10"/>
        <v>657</v>
      </c>
      <c r="B675" s="172" t="s">
        <v>931</v>
      </c>
      <c r="C675" s="177" t="s">
        <v>364</v>
      </c>
      <c r="D675" s="177" t="s">
        <v>658</v>
      </c>
      <c r="E675" s="177"/>
      <c r="F675" s="178">
        <v>85.5</v>
      </c>
    </row>
    <row r="676" spans="1:6" ht="12.75">
      <c r="A676" s="171">
        <f t="shared" si="10"/>
        <v>658</v>
      </c>
      <c r="B676" s="172" t="s">
        <v>659</v>
      </c>
      <c r="C676" s="177" t="s">
        <v>364</v>
      </c>
      <c r="D676" s="177" t="s">
        <v>660</v>
      </c>
      <c r="E676" s="177"/>
      <c r="F676" s="178">
        <v>85.5</v>
      </c>
    </row>
    <row r="677" spans="1:6" ht="12.75">
      <c r="A677" s="171">
        <f t="shared" si="10"/>
        <v>659</v>
      </c>
      <c r="B677" s="172" t="s">
        <v>736</v>
      </c>
      <c r="C677" s="177" t="s">
        <v>364</v>
      </c>
      <c r="D677" s="177" t="s">
        <v>660</v>
      </c>
      <c r="E677" s="177" t="s">
        <v>737</v>
      </c>
      <c r="F677" s="178">
        <v>85.5</v>
      </c>
    </row>
    <row r="678" spans="1:6" ht="12.75">
      <c r="A678" s="171">
        <f t="shared" si="10"/>
        <v>660</v>
      </c>
      <c r="B678" s="172" t="s">
        <v>738</v>
      </c>
      <c r="C678" s="177" t="s">
        <v>364</v>
      </c>
      <c r="D678" s="177" t="s">
        <v>660</v>
      </c>
      <c r="E678" s="177" t="s">
        <v>739</v>
      </c>
      <c r="F678" s="178">
        <v>85.5</v>
      </c>
    </row>
    <row r="679" spans="1:6" ht="25.5">
      <c r="A679" s="171">
        <f t="shared" si="10"/>
        <v>661</v>
      </c>
      <c r="B679" s="172" t="s">
        <v>405</v>
      </c>
      <c r="C679" s="177" t="s">
        <v>406</v>
      </c>
      <c r="D679" s="177"/>
      <c r="E679" s="177"/>
      <c r="F679" s="178">
        <v>1550</v>
      </c>
    </row>
    <row r="680" spans="1:6" ht="51">
      <c r="A680" s="171">
        <f t="shared" si="10"/>
        <v>662</v>
      </c>
      <c r="B680" s="172" t="s">
        <v>407</v>
      </c>
      <c r="C680" s="177" t="s">
        <v>408</v>
      </c>
      <c r="D680" s="177"/>
      <c r="E680" s="177"/>
      <c r="F680" s="178">
        <v>1550</v>
      </c>
    </row>
    <row r="681" spans="1:6" ht="25.5">
      <c r="A681" s="171">
        <f t="shared" si="10"/>
        <v>663</v>
      </c>
      <c r="B681" s="172" t="s">
        <v>935</v>
      </c>
      <c r="C681" s="177" t="s">
        <v>408</v>
      </c>
      <c r="D681" s="177" t="s">
        <v>936</v>
      </c>
      <c r="E681" s="177"/>
      <c r="F681" s="178">
        <v>1550</v>
      </c>
    </row>
    <row r="682" spans="1:6" ht="25.5">
      <c r="A682" s="171">
        <f t="shared" si="10"/>
        <v>664</v>
      </c>
      <c r="B682" s="172" t="s">
        <v>160</v>
      </c>
      <c r="C682" s="177" t="s">
        <v>408</v>
      </c>
      <c r="D682" s="177" t="s">
        <v>937</v>
      </c>
      <c r="E682" s="177"/>
      <c r="F682" s="178">
        <v>1550</v>
      </c>
    </row>
    <row r="683" spans="1:6" ht="12.75">
      <c r="A683" s="171">
        <f t="shared" si="10"/>
        <v>665</v>
      </c>
      <c r="B683" s="172" t="s">
        <v>736</v>
      </c>
      <c r="C683" s="177" t="s">
        <v>408</v>
      </c>
      <c r="D683" s="177" t="s">
        <v>937</v>
      </c>
      <c r="E683" s="177" t="s">
        <v>737</v>
      </c>
      <c r="F683" s="178">
        <v>1550</v>
      </c>
    </row>
    <row r="684" spans="1:6" ht="12.75">
      <c r="A684" s="171">
        <f t="shared" si="10"/>
        <v>666</v>
      </c>
      <c r="B684" s="172" t="s">
        <v>740</v>
      </c>
      <c r="C684" s="177" t="s">
        <v>408</v>
      </c>
      <c r="D684" s="177" t="s">
        <v>937</v>
      </c>
      <c r="E684" s="177" t="s">
        <v>741</v>
      </c>
      <c r="F684" s="178">
        <v>1550</v>
      </c>
    </row>
    <row r="685" spans="1:6" ht="25.5">
      <c r="A685" s="171">
        <f t="shared" si="10"/>
        <v>667</v>
      </c>
      <c r="B685" s="172" t="s">
        <v>365</v>
      </c>
      <c r="C685" s="177" t="s">
        <v>366</v>
      </c>
      <c r="D685" s="177"/>
      <c r="E685" s="177"/>
      <c r="F685" s="178">
        <v>24850.9</v>
      </c>
    </row>
    <row r="686" spans="1:6" ht="102">
      <c r="A686" s="171">
        <f t="shared" si="10"/>
        <v>668</v>
      </c>
      <c r="B686" s="173" t="s">
        <v>367</v>
      </c>
      <c r="C686" s="177" t="s">
        <v>368</v>
      </c>
      <c r="D686" s="177"/>
      <c r="E686" s="177"/>
      <c r="F686" s="178">
        <v>500</v>
      </c>
    </row>
    <row r="687" spans="1:6" ht="25.5">
      <c r="A687" s="171">
        <f t="shared" si="10"/>
        <v>669</v>
      </c>
      <c r="B687" s="172" t="s">
        <v>931</v>
      </c>
      <c r="C687" s="177" t="s">
        <v>368</v>
      </c>
      <c r="D687" s="177" t="s">
        <v>658</v>
      </c>
      <c r="E687" s="177"/>
      <c r="F687" s="178">
        <v>500</v>
      </c>
    </row>
    <row r="688" spans="1:6" ht="12.75">
      <c r="A688" s="171">
        <f t="shared" si="10"/>
        <v>670</v>
      </c>
      <c r="B688" s="172" t="s">
        <v>659</v>
      </c>
      <c r="C688" s="177" t="s">
        <v>368</v>
      </c>
      <c r="D688" s="177" t="s">
        <v>660</v>
      </c>
      <c r="E688" s="177"/>
      <c r="F688" s="178">
        <v>500</v>
      </c>
    </row>
    <row r="689" spans="1:6" ht="12.75">
      <c r="A689" s="171">
        <f t="shared" si="10"/>
        <v>671</v>
      </c>
      <c r="B689" s="172" t="s">
        <v>736</v>
      </c>
      <c r="C689" s="177" t="s">
        <v>368</v>
      </c>
      <c r="D689" s="177" t="s">
        <v>660</v>
      </c>
      <c r="E689" s="177" t="s">
        <v>737</v>
      </c>
      <c r="F689" s="178">
        <v>500</v>
      </c>
    </row>
    <row r="690" spans="1:6" ht="12.75">
      <c r="A690" s="171">
        <f t="shared" si="10"/>
        <v>672</v>
      </c>
      <c r="B690" s="172" t="s">
        <v>738</v>
      </c>
      <c r="C690" s="177" t="s">
        <v>368</v>
      </c>
      <c r="D690" s="177" t="s">
        <v>660</v>
      </c>
      <c r="E690" s="177" t="s">
        <v>739</v>
      </c>
      <c r="F690" s="178">
        <v>500</v>
      </c>
    </row>
    <row r="691" spans="1:6" ht="63.75">
      <c r="A691" s="171">
        <f t="shared" si="10"/>
        <v>673</v>
      </c>
      <c r="B691" s="172" t="s">
        <v>369</v>
      </c>
      <c r="C691" s="177" t="s">
        <v>370</v>
      </c>
      <c r="D691" s="177"/>
      <c r="E691" s="177"/>
      <c r="F691" s="178">
        <v>7153.2</v>
      </c>
    </row>
    <row r="692" spans="1:6" ht="25.5">
      <c r="A692" s="171">
        <f t="shared" si="10"/>
        <v>674</v>
      </c>
      <c r="B692" s="172" t="s">
        <v>931</v>
      </c>
      <c r="C692" s="177" t="s">
        <v>370</v>
      </c>
      <c r="D692" s="177" t="s">
        <v>658</v>
      </c>
      <c r="E692" s="177"/>
      <c r="F692" s="178">
        <v>7153.2</v>
      </c>
    </row>
    <row r="693" spans="1:6" ht="12.75">
      <c r="A693" s="171">
        <f t="shared" si="10"/>
        <v>675</v>
      </c>
      <c r="B693" s="172" t="s">
        <v>659</v>
      </c>
      <c r="C693" s="177" t="s">
        <v>370</v>
      </c>
      <c r="D693" s="177" t="s">
        <v>660</v>
      </c>
      <c r="E693" s="177"/>
      <c r="F693" s="178">
        <v>7153.2</v>
      </c>
    </row>
    <row r="694" spans="1:6" ht="12.75">
      <c r="A694" s="171">
        <f t="shared" si="10"/>
        <v>676</v>
      </c>
      <c r="B694" s="172" t="s">
        <v>736</v>
      </c>
      <c r="C694" s="177" t="s">
        <v>370</v>
      </c>
      <c r="D694" s="177" t="s">
        <v>660</v>
      </c>
      <c r="E694" s="177" t="s">
        <v>737</v>
      </c>
      <c r="F694" s="178">
        <v>7153.2</v>
      </c>
    </row>
    <row r="695" spans="1:6" ht="12.75">
      <c r="A695" s="171">
        <f t="shared" si="10"/>
        <v>677</v>
      </c>
      <c r="B695" s="172" t="s">
        <v>738</v>
      </c>
      <c r="C695" s="177" t="s">
        <v>370</v>
      </c>
      <c r="D695" s="177" t="s">
        <v>660</v>
      </c>
      <c r="E695" s="177" t="s">
        <v>739</v>
      </c>
      <c r="F695" s="178">
        <v>7153.2</v>
      </c>
    </row>
    <row r="696" spans="1:6" ht="63.75">
      <c r="A696" s="171">
        <f t="shared" si="10"/>
        <v>678</v>
      </c>
      <c r="B696" s="172" t="s">
        <v>399</v>
      </c>
      <c r="C696" s="177" t="s">
        <v>400</v>
      </c>
      <c r="D696" s="177"/>
      <c r="E696" s="177"/>
      <c r="F696" s="178">
        <v>14087.7</v>
      </c>
    </row>
    <row r="697" spans="1:6" ht="25.5">
      <c r="A697" s="171">
        <f t="shared" si="10"/>
        <v>679</v>
      </c>
      <c r="B697" s="172" t="s">
        <v>931</v>
      </c>
      <c r="C697" s="177" t="s">
        <v>400</v>
      </c>
      <c r="D697" s="177" t="s">
        <v>658</v>
      </c>
      <c r="E697" s="177"/>
      <c r="F697" s="178">
        <v>14087.7</v>
      </c>
    </row>
    <row r="698" spans="1:6" ht="12.75">
      <c r="A698" s="171">
        <f t="shared" si="10"/>
        <v>680</v>
      </c>
      <c r="B698" s="172" t="s">
        <v>659</v>
      </c>
      <c r="C698" s="177" t="s">
        <v>400</v>
      </c>
      <c r="D698" s="177" t="s">
        <v>660</v>
      </c>
      <c r="E698" s="177"/>
      <c r="F698" s="178">
        <v>14087.7</v>
      </c>
    </row>
    <row r="699" spans="1:6" ht="12.75">
      <c r="A699" s="171">
        <f t="shared" si="10"/>
        <v>681</v>
      </c>
      <c r="B699" s="172" t="s">
        <v>736</v>
      </c>
      <c r="C699" s="177" t="s">
        <v>400</v>
      </c>
      <c r="D699" s="177" t="s">
        <v>660</v>
      </c>
      <c r="E699" s="177" t="s">
        <v>737</v>
      </c>
      <c r="F699" s="178">
        <v>14087.7</v>
      </c>
    </row>
    <row r="700" spans="1:6" ht="12.75">
      <c r="A700" s="171">
        <f t="shared" si="10"/>
        <v>682</v>
      </c>
      <c r="B700" s="172" t="s">
        <v>738</v>
      </c>
      <c r="C700" s="177" t="s">
        <v>400</v>
      </c>
      <c r="D700" s="177" t="s">
        <v>660</v>
      </c>
      <c r="E700" s="177" t="s">
        <v>739</v>
      </c>
      <c r="F700" s="178">
        <v>14087.7</v>
      </c>
    </row>
    <row r="701" spans="1:6" ht="63.75">
      <c r="A701" s="171">
        <f t="shared" si="10"/>
        <v>683</v>
      </c>
      <c r="B701" s="172" t="s">
        <v>401</v>
      </c>
      <c r="C701" s="177" t="s">
        <v>402</v>
      </c>
      <c r="D701" s="177"/>
      <c r="E701" s="177"/>
      <c r="F701" s="178">
        <v>1210</v>
      </c>
    </row>
    <row r="702" spans="1:6" ht="25.5">
      <c r="A702" s="171">
        <f t="shared" si="10"/>
        <v>684</v>
      </c>
      <c r="B702" s="172" t="s">
        <v>935</v>
      </c>
      <c r="C702" s="177" t="s">
        <v>402</v>
      </c>
      <c r="D702" s="177" t="s">
        <v>936</v>
      </c>
      <c r="E702" s="177"/>
      <c r="F702" s="178">
        <v>40</v>
      </c>
    </row>
    <row r="703" spans="1:6" ht="25.5">
      <c r="A703" s="171">
        <f t="shared" si="10"/>
        <v>685</v>
      </c>
      <c r="B703" s="172" t="s">
        <v>160</v>
      </c>
      <c r="C703" s="177" t="s">
        <v>402</v>
      </c>
      <c r="D703" s="177" t="s">
        <v>937</v>
      </c>
      <c r="E703" s="177"/>
      <c r="F703" s="178">
        <v>40</v>
      </c>
    </row>
    <row r="704" spans="1:6" ht="12.75">
      <c r="A704" s="171">
        <f t="shared" si="10"/>
        <v>686</v>
      </c>
      <c r="B704" s="172" t="s">
        <v>736</v>
      </c>
      <c r="C704" s="177" t="s">
        <v>402</v>
      </c>
      <c r="D704" s="177" t="s">
        <v>937</v>
      </c>
      <c r="E704" s="177" t="s">
        <v>737</v>
      </c>
      <c r="F704" s="178">
        <v>40</v>
      </c>
    </row>
    <row r="705" spans="1:6" ht="12.75">
      <c r="A705" s="171">
        <f t="shared" si="10"/>
        <v>687</v>
      </c>
      <c r="B705" s="172" t="s">
        <v>738</v>
      </c>
      <c r="C705" s="177" t="s">
        <v>402</v>
      </c>
      <c r="D705" s="177" t="s">
        <v>937</v>
      </c>
      <c r="E705" s="177" t="s">
        <v>739</v>
      </c>
      <c r="F705" s="178">
        <v>40</v>
      </c>
    </row>
    <row r="706" spans="1:6" ht="12.75">
      <c r="A706" s="171">
        <f t="shared" si="10"/>
        <v>688</v>
      </c>
      <c r="B706" s="172" t="s">
        <v>1042</v>
      </c>
      <c r="C706" s="177" t="s">
        <v>402</v>
      </c>
      <c r="D706" s="177" t="s">
        <v>384</v>
      </c>
      <c r="E706" s="177"/>
      <c r="F706" s="178">
        <v>1170</v>
      </c>
    </row>
    <row r="707" spans="1:6" ht="12.75">
      <c r="A707" s="171">
        <f t="shared" si="10"/>
        <v>689</v>
      </c>
      <c r="B707" s="172" t="s">
        <v>871</v>
      </c>
      <c r="C707" s="177" t="s">
        <v>402</v>
      </c>
      <c r="D707" s="177" t="s">
        <v>1043</v>
      </c>
      <c r="E707" s="177"/>
      <c r="F707" s="178">
        <v>1170</v>
      </c>
    </row>
    <row r="708" spans="1:6" ht="12.75">
      <c r="A708" s="171">
        <f t="shared" si="10"/>
        <v>690</v>
      </c>
      <c r="B708" s="172" t="s">
        <v>736</v>
      </c>
      <c r="C708" s="177" t="s">
        <v>402</v>
      </c>
      <c r="D708" s="177" t="s">
        <v>1043</v>
      </c>
      <c r="E708" s="177" t="s">
        <v>737</v>
      </c>
      <c r="F708" s="178">
        <v>1170</v>
      </c>
    </row>
    <row r="709" spans="1:6" ht="12.75">
      <c r="A709" s="171">
        <f t="shared" si="10"/>
        <v>691</v>
      </c>
      <c r="B709" s="172" t="s">
        <v>738</v>
      </c>
      <c r="C709" s="177" t="s">
        <v>402</v>
      </c>
      <c r="D709" s="177" t="s">
        <v>1043</v>
      </c>
      <c r="E709" s="177" t="s">
        <v>739</v>
      </c>
      <c r="F709" s="178">
        <v>1170</v>
      </c>
    </row>
    <row r="710" spans="1:6" ht="127.5">
      <c r="A710" s="171">
        <f t="shared" si="10"/>
        <v>692</v>
      </c>
      <c r="B710" s="173" t="s">
        <v>403</v>
      </c>
      <c r="C710" s="177" t="s">
        <v>404</v>
      </c>
      <c r="D710" s="177"/>
      <c r="E710" s="177"/>
      <c r="F710" s="178">
        <v>1900</v>
      </c>
    </row>
    <row r="711" spans="1:6" ht="12.75">
      <c r="A711" s="171">
        <f t="shared" si="10"/>
        <v>693</v>
      </c>
      <c r="B711" s="172" t="s">
        <v>1042</v>
      </c>
      <c r="C711" s="177" t="s">
        <v>404</v>
      </c>
      <c r="D711" s="177" t="s">
        <v>384</v>
      </c>
      <c r="E711" s="177"/>
      <c r="F711" s="178">
        <v>1660.3</v>
      </c>
    </row>
    <row r="712" spans="1:6" ht="12.75">
      <c r="A712" s="171">
        <f t="shared" si="10"/>
        <v>694</v>
      </c>
      <c r="B712" s="172" t="s">
        <v>871</v>
      </c>
      <c r="C712" s="177" t="s">
        <v>404</v>
      </c>
      <c r="D712" s="177" t="s">
        <v>1043</v>
      </c>
      <c r="E712" s="177"/>
      <c r="F712" s="178">
        <v>1660.3</v>
      </c>
    </row>
    <row r="713" spans="1:6" ht="12.75">
      <c r="A713" s="171">
        <f t="shared" si="10"/>
        <v>695</v>
      </c>
      <c r="B713" s="172" t="s">
        <v>736</v>
      </c>
      <c r="C713" s="177" t="s">
        <v>404</v>
      </c>
      <c r="D713" s="177" t="s">
        <v>1043</v>
      </c>
      <c r="E713" s="177" t="s">
        <v>737</v>
      </c>
      <c r="F713" s="178">
        <v>1660.3</v>
      </c>
    </row>
    <row r="714" spans="1:6" ht="12.75">
      <c r="A714" s="171">
        <f t="shared" si="10"/>
        <v>696</v>
      </c>
      <c r="B714" s="172" t="s">
        <v>738</v>
      </c>
      <c r="C714" s="177" t="s">
        <v>404</v>
      </c>
      <c r="D714" s="177" t="s">
        <v>1043</v>
      </c>
      <c r="E714" s="177" t="s">
        <v>739</v>
      </c>
      <c r="F714" s="178">
        <v>1660.3</v>
      </c>
    </row>
    <row r="715" spans="1:6" ht="25.5">
      <c r="A715" s="171">
        <f t="shared" si="10"/>
        <v>697</v>
      </c>
      <c r="B715" s="172" t="s">
        <v>931</v>
      </c>
      <c r="C715" s="177" t="s">
        <v>404</v>
      </c>
      <c r="D715" s="177" t="s">
        <v>658</v>
      </c>
      <c r="E715" s="177"/>
      <c r="F715" s="178">
        <v>239.7</v>
      </c>
    </row>
    <row r="716" spans="1:6" ht="12.75">
      <c r="A716" s="171">
        <f t="shared" si="10"/>
        <v>698</v>
      </c>
      <c r="B716" s="172" t="s">
        <v>659</v>
      </c>
      <c r="C716" s="177" t="s">
        <v>404</v>
      </c>
      <c r="D716" s="177" t="s">
        <v>660</v>
      </c>
      <c r="E716" s="177"/>
      <c r="F716" s="178">
        <v>239.7</v>
      </c>
    </row>
    <row r="717" spans="1:6" ht="12.75">
      <c r="A717" s="171">
        <f t="shared" si="10"/>
        <v>699</v>
      </c>
      <c r="B717" s="172" t="s">
        <v>736</v>
      </c>
      <c r="C717" s="177" t="s">
        <v>404</v>
      </c>
      <c r="D717" s="177" t="s">
        <v>660</v>
      </c>
      <c r="E717" s="177" t="s">
        <v>737</v>
      </c>
      <c r="F717" s="178">
        <v>239.7</v>
      </c>
    </row>
    <row r="718" spans="1:6" ht="12.75">
      <c r="A718" s="171">
        <f t="shared" si="10"/>
        <v>700</v>
      </c>
      <c r="B718" s="172" t="s">
        <v>738</v>
      </c>
      <c r="C718" s="177" t="s">
        <v>404</v>
      </c>
      <c r="D718" s="177" t="s">
        <v>660</v>
      </c>
      <c r="E718" s="177" t="s">
        <v>739</v>
      </c>
      <c r="F718" s="178">
        <v>239.7</v>
      </c>
    </row>
    <row r="719" spans="1:6" ht="25.5">
      <c r="A719" s="171">
        <f t="shared" si="10"/>
        <v>701</v>
      </c>
      <c r="B719" s="170" t="s">
        <v>410</v>
      </c>
      <c r="C719" s="169" t="s">
        <v>702</v>
      </c>
      <c r="D719" s="169"/>
      <c r="E719" s="169"/>
      <c r="F719" s="176">
        <v>4210.7</v>
      </c>
    </row>
    <row r="720" spans="1:6" ht="25.5">
      <c r="A720" s="171">
        <f t="shared" si="10"/>
        <v>702</v>
      </c>
      <c r="B720" s="172" t="s">
        <v>204</v>
      </c>
      <c r="C720" s="177" t="s">
        <v>411</v>
      </c>
      <c r="D720" s="177"/>
      <c r="E720" s="177"/>
      <c r="F720" s="178">
        <v>3230.7</v>
      </c>
    </row>
    <row r="721" spans="1:6" ht="114.75">
      <c r="A721" s="171">
        <f t="shared" si="10"/>
        <v>703</v>
      </c>
      <c r="B721" s="173" t="s">
        <v>205</v>
      </c>
      <c r="C721" s="177" t="s">
        <v>206</v>
      </c>
      <c r="D721" s="177"/>
      <c r="E721" s="177"/>
      <c r="F721" s="178">
        <v>34.7</v>
      </c>
    </row>
    <row r="722" spans="1:6" ht="25.5">
      <c r="A722" s="171">
        <f t="shared" si="10"/>
        <v>704</v>
      </c>
      <c r="B722" s="172" t="s">
        <v>931</v>
      </c>
      <c r="C722" s="177" t="s">
        <v>206</v>
      </c>
      <c r="D722" s="177" t="s">
        <v>658</v>
      </c>
      <c r="E722" s="177"/>
      <c r="F722" s="178">
        <v>34.7</v>
      </c>
    </row>
    <row r="723" spans="1:6" ht="12.75">
      <c r="A723" s="171">
        <f t="shared" si="10"/>
        <v>705</v>
      </c>
      <c r="B723" s="172" t="s">
        <v>659</v>
      </c>
      <c r="C723" s="177" t="s">
        <v>206</v>
      </c>
      <c r="D723" s="177" t="s">
        <v>660</v>
      </c>
      <c r="E723" s="177"/>
      <c r="F723" s="178">
        <v>34.7</v>
      </c>
    </row>
    <row r="724" spans="1:6" ht="12.75">
      <c r="A724" s="171">
        <f t="shared" si="10"/>
        <v>706</v>
      </c>
      <c r="B724" s="172" t="s">
        <v>885</v>
      </c>
      <c r="C724" s="177" t="s">
        <v>206</v>
      </c>
      <c r="D724" s="177" t="s">
        <v>660</v>
      </c>
      <c r="E724" s="177" t="s">
        <v>886</v>
      </c>
      <c r="F724" s="178">
        <v>34.7</v>
      </c>
    </row>
    <row r="725" spans="1:6" ht="12.75">
      <c r="A725" s="171">
        <f aca="true" t="shared" si="11" ref="A725:A788">A724+1</f>
        <v>707</v>
      </c>
      <c r="B725" s="172" t="s">
        <v>887</v>
      </c>
      <c r="C725" s="177" t="s">
        <v>206</v>
      </c>
      <c r="D725" s="177" t="s">
        <v>660</v>
      </c>
      <c r="E725" s="177" t="s">
        <v>888</v>
      </c>
      <c r="F725" s="178">
        <v>34.7</v>
      </c>
    </row>
    <row r="726" spans="1:6" ht="76.5">
      <c r="A726" s="171">
        <f t="shared" si="11"/>
        <v>708</v>
      </c>
      <c r="B726" s="172" t="s">
        <v>435</v>
      </c>
      <c r="C726" s="177" t="s">
        <v>436</v>
      </c>
      <c r="D726" s="177"/>
      <c r="E726" s="177"/>
      <c r="F726" s="178">
        <v>3196</v>
      </c>
    </row>
    <row r="727" spans="1:6" ht="25.5">
      <c r="A727" s="171">
        <f t="shared" si="11"/>
        <v>709</v>
      </c>
      <c r="B727" s="172" t="s">
        <v>931</v>
      </c>
      <c r="C727" s="177" t="s">
        <v>436</v>
      </c>
      <c r="D727" s="177" t="s">
        <v>658</v>
      </c>
      <c r="E727" s="177"/>
      <c r="F727" s="178">
        <v>3196</v>
      </c>
    </row>
    <row r="728" spans="1:6" ht="12.75">
      <c r="A728" s="171">
        <f t="shared" si="11"/>
        <v>710</v>
      </c>
      <c r="B728" s="172" t="s">
        <v>659</v>
      </c>
      <c r="C728" s="177" t="s">
        <v>436</v>
      </c>
      <c r="D728" s="177" t="s">
        <v>660</v>
      </c>
      <c r="E728" s="177"/>
      <c r="F728" s="178">
        <v>3196</v>
      </c>
    </row>
    <row r="729" spans="1:6" ht="12.75">
      <c r="A729" s="171">
        <f t="shared" si="11"/>
        <v>711</v>
      </c>
      <c r="B729" s="172" t="s">
        <v>885</v>
      </c>
      <c r="C729" s="177" t="s">
        <v>436</v>
      </c>
      <c r="D729" s="177" t="s">
        <v>660</v>
      </c>
      <c r="E729" s="177" t="s">
        <v>886</v>
      </c>
      <c r="F729" s="178">
        <v>3196</v>
      </c>
    </row>
    <row r="730" spans="1:6" ht="12.75">
      <c r="A730" s="171">
        <f t="shared" si="11"/>
        <v>712</v>
      </c>
      <c r="B730" s="172" t="s">
        <v>887</v>
      </c>
      <c r="C730" s="177" t="s">
        <v>436</v>
      </c>
      <c r="D730" s="177" t="s">
        <v>660</v>
      </c>
      <c r="E730" s="177" t="s">
        <v>888</v>
      </c>
      <c r="F730" s="178">
        <v>3196</v>
      </c>
    </row>
    <row r="731" spans="1:6" ht="12.75">
      <c r="A731" s="171">
        <f t="shared" si="11"/>
        <v>713</v>
      </c>
      <c r="B731" s="172" t="s">
        <v>588</v>
      </c>
      <c r="C731" s="177" t="s">
        <v>437</v>
      </c>
      <c r="D731" s="177"/>
      <c r="E731" s="177"/>
      <c r="F731" s="178">
        <v>980</v>
      </c>
    </row>
    <row r="732" spans="1:6" ht="89.25">
      <c r="A732" s="171">
        <f t="shared" si="11"/>
        <v>714</v>
      </c>
      <c r="B732" s="173" t="s">
        <v>438</v>
      </c>
      <c r="C732" s="177" t="s">
        <v>439</v>
      </c>
      <c r="D732" s="177"/>
      <c r="E732" s="177"/>
      <c r="F732" s="178">
        <v>980</v>
      </c>
    </row>
    <row r="733" spans="1:6" ht="25.5">
      <c r="A733" s="171">
        <f t="shared" si="11"/>
        <v>715</v>
      </c>
      <c r="B733" s="172" t="s">
        <v>935</v>
      </c>
      <c r="C733" s="177" t="s">
        <v>439</v>
      </c>
      <c r="D733" s="177" t="s">
        <v>936</v>
      </c>
      <c r="E733" s="177"/>
      <c r="F733" s="178">
        <v>980</v>
      </c>
    </row>
    <row r="734" spans="1:6" ht="25.5">
      <c r="A734" s="171">
        <f t="shared" si="11"/>
        <v>716</v>
      </c>
      <c r="B734" s="172" t="s">
        <v>160</v>
      </c>
      <c r="C734" s="177" t="s">
        <v>439</v>
      </c>
      <c r="D734" s="177" t="s">
        <v>937</v>
      </c>
      <c r="E734" s="177"/>
      <c r="F734" s="178">
        <v>980</v>
      </c>
    </row>
    <row r="735" spans="1:6" ht="12.75">
      <c r="A735" s="171">
        <f t="shared" si="11"/>
        <v>717</v>
      </c>
      <c r="B735" s="172" t="s">
        <v>885</v>
      </c>
      <c r="C735" s="177" t="s">
        <v>439</v>
      </c>
      <c r="D735" s="177" t="s">
        <v>937</v>
      </c>
      <c r="E735" s="177" t="s">
        <v>886</v>
      </c>
      <c r="F735" s="178">
        <v>980</v>
      </c>
    </row>
    <row r="736" spans="1:6" ht="12.75">
      <c r="A736" s="171">
        <f t="shared" si="11"/>
        <v>718</v>
      </c>
      <c r="B736" s="172" t="s">
        <v>887</v>
      </c>
      <c r="C736" s="177" t="s">
        <v>439</v>
      </c>
      <c r="D736" s="177" t="s">
        <v>937</v>
      </c>
      <c r="E736" s="177" t="s">
        <v>888</v>
      </c>
      <c r="F736" s="178">
        <v>980</v>
      </c>
    </row>
    <row r="737" spans="1:6" ht="25.5">
      <c r="A737" s="171">
        <f t="shared" si="11"/>
        <v>719</v>
      </c>
      <c r="B737" s="170" t="s">
        <v>1072</v>
      </c>
      <c r="C737" s="169" t="s">
        <v>1073</v>
      </c>
      <c r="D737" s="169"/>
      <c r="E737" s="169"/>
      <c r="F737" s="176">
        <v>4155.1</v>
      </c>
    </row>
    <row r="738" spans="1:6" ht="12.75">
      <c r="A738" s="171">
        <f t="shared" si="11"/>
        <v>720</v>
      </c>
      <c r="B738" s="172" t="s">
        <v>1074</v>
      </c>
      <c r="C738" s="177" t="s">
        <v>1075</v>
      </c>
      <c r="D738" s="177"/>
      <c r="E738" s="177"/>
      <c r="F738" s="178">
        <v>1807.9</v>
      </c>
    </row>
    <row r="739" spans="1:6" ht="76.5">
      <c r="A739" s="171">
        <f t="shared" si="11"/>
        <v>721</v>
      </c>
      <c r="B739" s="172" t="s">
        <v>1076</v>
      </c>
      <c r="C739" s="177" t="s">
        <v>1077</v>
      </c>
      <c r="D739" s="177"/>
      <c r="E739" s="177"/>
      <c r="F739" s="178">
        <v>515.6</v>
      </c>
    </row>
    <row r="740" spans="1:6" ht="25.5">
      <c r="A740" s="171">
        <f t="shared" si="11"/>
        <v>722</v>
      </c>
      <c r="B740" s="172" t="s">
        <v>931</v>
      </c>
      <c r="C740" s="177" t="s">
        <v>1077</v>
      </c>
      <c r="D740" s="177" t="s">
        <v>658</v>
      </c>
      <c r="E740" s="177"/>
      <c r="F740" s="178">
        <v>515.6</v>
      </c>
    </row>
    <row r="741" spans="1:6" ht="12.75">
      <c r="A741" s="171">
        <f t="shared" si="11"/>
        <v>723</v>
      </c>
      <c r="B741" s="172" t="s">
        <v>659</v>
      </c>
      <c r="C741" s="177" t="s">
        <v>1077</v>
      </c>
      <c r="D741" s="177" t="s">
        <v>660</v>
      </c>
      <c r="E741" s="177"/>
      <c r="F741" s="178">
        <v>515.6</v>
      </c>
    </row>
    <row r="742" spans="1:6" ht="12.75">
      <c r="A742" s="171">
        <f t="shared" si="11"/>
        <v>724</v>
      </c>
      <c r="B742" s="172" t="s">
        <v>1071</v>
      </c>
      <c r="C742" s="177" t="s">
        <v>1077</v>
      </c>
      <c r="D742" s="177" t="s">
        <v>660</v>
      </c>
      <c r="E742" s="177" t="s">
        <v>727</v>
      </c>
      <c r="F742" s="178">
        <v>515.6</v>
      </c>
    </row>
    <row r="743" spans="1:6" ht="12.75">
      <c r="A743" s="171">
        <f t="shared" si="11"/>
        <v>725</v>
      </c>
      <c r="B743" s="172" t="s">
        <v>732</v>
      </c>
      <c r="C743" s="177" t="s">
        <v>1077</v>
      </c>
      <c r="D743" s="177" t="s">
        <v>660</v>
      </c>
      <c r="E743" s="177" t="s">
        <v>733</v>
      </c>
      <c r="F743" s="178">
        <v>515.6</v>
      </c>
    </row>
    <row r="744" spans="1:6" ht="76.5">
      <c r="A744" s="171">
        <f t="shared" si="11"/>
        <v>726</v>
      </c>
      <c r="B744" s="172" t="s">
        <v>661</v>
      </c>
      <c r="C744" s="177" t="s">
        <v>662</v>
      </c>
      <c r="D744" s="177"/>
      <c r="E744" s="177"/>
      <c r="F744" s="178">
        <v>1240.3</v>
      </c>
    </row>
    <row r="745" spans="1:6" ht="25.5">
      <c r="A745" s="171">
        <f t="shared" si="11"/>
        <v>727</v>
      </c>
      <c r="B745" s="172" t="s">
        <v>931</v>
      </c>
      <c r="C745" s="177" t="s">
        <v>662</v>
      </c>
      <c r="D745" s="177" t="s">
        <v>658</v>
      </c>
      <c r="E745" s="177"/>
      <c r="F745" s="178">
        <v>1240.3</v>
      </c>
    </row>
    <row r="746" spans="1:6" ht="12.75">
      <c r="A746" s="171">
        <f t="shared" si="11"/>
        <v>728</v>
      </c>
      <c r="B746" s="172" t="s">
        <v>659</v>
      </c>
      <c r="C746" s="177" t="s">
        <v>662</v>
      </c>
      <c r="D746" s="177" t="s">
        <v>660</v>
      </c>
      <c r="E746" s="177"/>
      <c r="F746" s="178">
        <v>1240.3</v>
      </c>
    </row>
    <row r="747" spans="1:6" ht="12.75">
      <c r="A747" s="171">
        <f t="shared" si="11"/>
        <v>729</v>
      </c>
      <c r="B747" s="172" t="s">
        <v>1071</v>
      </c>
      <c r="C747" s="177" t="s">
        <v>662</v>
      </c>
      <c r="D747" s="177" t="s">
        <v>660</v>
      </c>
      <c r="E747" s="177" t="s">
        <v>727</v>
      </c>
      <c r="F747" s="178">
        <v>1240.3</v>
      </c>
    </row>
    <row r="748" spans="1:6" ht="12.75">
      <c r="A748" s="171">
        <f t="shared" si="11"/>
        <v>730</v>
      </c>
      <c r="B748" s="172" t="s">
        <v>732</v>
      </c>
      <c r="C748" s="177" t="s">
        <v>662</v>
      </c>
      <c r="D748" s="177" t="s">
        <v>660</v>
      </c>
      <c r="E748" s="177" t="s">
        <v>733</v>
      </c>
      <c r="F748" s="178">
        <v>1240.3</v>
      </c>
    </row>
    <row r="749" spans="1:6" ht="89.25">
      <c r="A749" s="171">
        <f t="shared" si="11"/>
        <v>731</v>
      </c>
      <c r="B749" s="173" t="s">
        <v>663</v>
      </c>
      <c r="C749" s="177" t="s">
        <v>664</v>
      </c>
      <c r="D749" s="177"/>
      <c r="E749" s="177"/>
      <c r="F749" s="178">
        <v>52</v>
      </c>
    </row>
    <row r="750" spans="1:6" ht="25.5">
      <c r="A750" s="171">
        <f t="shared" si="11"/>
        <v>732</v>
      </c>
      <c r="B750" s="172" t="s">
        <v>931</v>
      </c>
      <c r="C750" s="177" t="s">
        <v>664</v>
      </c>
      <c r="D750" s="177" t="s">
        <v>658</v>
      </c>
      <c r="E750" s="177"/>
      <c r="F750" s="178">
        <v>52</v>
      </c>
    </row>
    <row r="751" spans="1:6" ht="12.75">
      <c r="A751" s="171">
        <f t="shared" si="11"/>
        <v>733</v>
      </c>
      <c r="B751" s="172" t="s">
        <v>659</v>
      </c>
      <c r="C751" s="177" t="s">
        <v>664</v>
      </c>
      <c r="D751" s="177" t="s">
        <v>660</v>
      </c>
      <c r="E751" s="177"/>
      <c r="F751" s="178">
        <v>52</v>
      </c>
    </row>
    <row r="752" spans="1:6" ht="12.75">
      <c r="A752" s="171">
        <f t="shared" si="11"/>
        <v>734</v>
      </c>
      <c r="B752" s="172" t="s">
        <v>1071</v>
      </c>
      <c r="C752" s="177" t="s">
        <v>664</v>
      </c>
      <c r="D752" s="177" t="s">
        <v>660</v>
      </c>
      <c r="E752" s="177" t="s">
        <v>727</v>
      </c>
      <c r="F752" s="178">
        <v>52</v>
      </c>
    </row>
    <row r="753" spans="1:6" ht="12.75">
      <c r="A753" s="171">
        <f t="shared" si="11"/>
        <v>735</v>
      </c>
      <c r="B753" s="172" t="s">
        <v>732</v>
      </c>
      <c r="C753" s="177" t="s">
        <v>664</v>
      </c>
      <c r="D753" s="177" t="s">
        <v>660</v>
      </c>
      <c r="E753" s="177" t="s">
        <v>733</v>
      </c>
      <c r="F753" s="178">
        <v>52</v>
      </c>
    </row>
    <row r="754" spans="1:6" ht="38.25">
      <c r="A754" s="171">
        <f t="shared" si="11"/>
        <v>736</v>
      </c>
      <c r="B754" s="172" t="s">
        <v>665</v>
      </c>
      <c r="C754" s="177" t="s">
        <v>666</v>
      </c>
      <c r="D754" s="177"/>
      <c r="E754" s="177"/>
      <c r="F754" s="178">
        <v>120</v>
      </c>
    </row>
    <row r="755" spans="1:6" ht="89.25">
      <c r="A755" s="171">
        <f t="shared" si="11"/>
        <v>737</v>
      </c>
      <c r="B755" s="173" t="s">
        <v>667</v>
      </c>
      <c r="C755" s="177" t="s">
        <v>668</v>
      </c>
      <c r="D755" s="177"/>
      <c r="E755" s="177"/>
      <c r="F755" s="178">
        <v>44.5</v>
      </c>
    </row>
    <row r="756" spans="1:6" ht="25.5">
      <c r="A756" s="171">
        <f t="shared" si="11"/>
        <v>738</v>
      </c>
      <c r="B756" s="172" t="s">
        <v>935</v>
      </c>
      <c r="C756" s="177" t="s">
        <v>668</v>
      </c>
      <c r="D756" s="177" t="s">
        <v>936</v>
      </c>
      <c r="E756" s="177"/>
      <c r="F756" s="178">
        <v>44.5</v>
      </c>
    </row>
    <row r="757" spans="1:6" ht="25.5">
      <c r="A757" s="171">
        <f t="shared" si="11"/>
        <v>739</v>
      </c>
      <c r="B757" s="172" t="s">
        <v>160</v>
      </c>
      <c r="C757" s="177" t="s">
        <v>668</v>
      </c>
      <c r="D757" s="177" t="s">
        <v>937</v>
      </c>
      <c r="E757" s="177"/>
      <c r="F757" s="178">
        <v>44.5</v>
      </c>
    </row>
    <row r="758" spans="1:6" ht="12.75">
      <c r="A758" s="171">
        <f t="shared" si="11"/>
        <v>740</v>
      </c>
      <c r="B758" s="172" t="s">
        <v>1071</v>
      </c>
      <c r="C758" s="177" t="s">
        <v>668</v>
      </c>
      <c r="D758" s="177" t="s">
        <v>937</v>
      </c>
      <c r="E758" s="177" t="s">
        <v>727</v>
      </c>
      <c r="F758" s="178">
        <v>44.5</v>
      </c>
    </row>
    <row r="759" spans="1:6" ht="12.75">
      <c r="A759" s="171">
        <f t="shared" si="11"/>
        <v>741</v>
      </c>
      <c r="B759" s="172" t="s">
        <v>732</v>
      </c>
      <c r="C759" s="177" t="s">
        <v>668</v>
      </c>
      <c r="D759" s="177" t="s">
        <v>937</v>
      </c>
      <c r="E759" s="177" t="s">
        <v>733</v>
      </c>
      <c r="F759" s="178">
        <v>44.5</v>
      </c>
    </row>
    <row r="760" spans="1:6" ht="89.25">
      <c r="A760" s="171">
        <f t="shared" si="11"/>
        <v>742</v>
      </c>
      <c r="B760" s="173" t="s">
        <v>349</v>
      </c>
      <c r="C760" s="177" t="s">
        <v>350</v>
      </c>
      <c r="D760" s="177"/>
      <c r="E760" s="177"/>
      <c r="F760" s="178">
        <v>45</v>
      </c>
    </row>
    <row r="761" spans="1:6" ht="25.5">
      <c r="A761" s="171">
        <f t="shared" si="11"/>
        <v>743</v>
      </c>
      <c r="B761" s="172" t="s">
        <v>931</v>
      </c>
      <c r="C761" s="177" t="s">
        <v>350</v>
      </c>
      <c r="D761" s="177" t="s">
        <v>658</v>
      </c>
      <c r="E761" s="177"/>
      <c r="F761" s="178">
        <v>45</v>
      </c>
    </row>
    <row r="762" spans="1:6" ht="12.75">
      <c r="A762" s="171">
        <f t="shared" si="11"/>
        <v>744</v>
      </c>
      <c r="B762" s="172" t="s">
        <v>659</v>
      </c>
      <c r="C762" s="177" t="s">
        <v>350</v>
      </c>
      <c r="D762" s="177" t="s">
        <v>660</v>
      </c>
      <c r="E762" s="177"/>
      <c r="F762" s="178">
        <v>45</v>
      </c>
    </row>
    <row r="763" spans="1:6" ht="12.75">
      <c r="A763" s="171">
        <f t="shared" si="11"/>
        <v>745</v>
      </c>
      <c r="B763" s="172" t="s">
        <v>1071</v>
      </c>
      <c r="C763" s="177" t="s">
        <v>350</v>
      </c>
      <c r="D763" s="177" t="s">
        <v>660</v>
      </c>
      <c r="E763" s="177" t="s">
        <v>727</v>
      </c>
      <c r="F763" s="178">
        <v>45</v>
      </c>
    </row>
    <row r="764" spans="1:6" ht="12.75">
      <c r="A764" s="171">
        <f t="shared" si="11"/>
        <v>746</v>
      </c>
      <c r="B764" s="172" t="s">
        <v>732</v>
      </c>
      <c r="C764" s="177" t="s">
        <v>350</v>
      </c>
      <c r="D764" s="177" t="s">
        <v>660</v>
      </c>
      <c r="E764" s="177" t="s">
        <v>733</v>
      </c>
      <c r="F764" s="178">
        <v>45</v>
      </c>
    </row>
    <row r="765" spans="1:6" ht="63.75">
      <c r="A765" s="171">
        <f t="shared" si="11"/>
        <v>747</v>
      </c>
      <c r="B765" s="172" t="s">
        <v>207</v>
      </c>
      <c r="C765" s="177" t="s">
        <v>208</v>
      </c>
      <c r="D765" s="177"/>
      <c r="E765" s="177"/>
      <c r="F765" s="178">
        <v>15.5</v>
      </c>
    </row>
    <row r="766" spans="1:6" ht="25.5">
      <c r="A766" s="171">
        <f t="shared" si="11"/>
        <v>748</v>
      </c>
      <c r="B766" s="172" t="s">
        <v>935</v>
      </c>
      <c r="C766" s="177" t="s">
        <v>208</v>
      </c>
      <c r="D766" s="177" t="s">
        <v>936</v>
      </c>
      <c r="E766" s="177"/>
      <c r="F766" s="178">
        <v>15.5</v>
      </c>
    </row>
    <row r="767" spans="1:6" ht="25.5">
      <c r="A767" s="171">
        <f t="shared" si="11"/>
        <v>749</v>
      </c>
      <c r="B767" s="172" t="s">
        <v>160</v>
      </c>
      <c r="C767" s="177" t="s">
        <v>208</v>
      </c>
      <c r="D767" s="177" t="s">
        <v>937</v>
      </c>
      <c r="E767" s="177"/>
      <c r="F767" s="178">
        <v>15.5</v>
      </c>
    </row>
    <row r="768" spans="1:6" ht="12.75">
      <c r="A768" s="171">
        <f t="shared" si="11"/>
        <v>750</v>
      </c>
      <c r="B768" s="172" t="s">
        <v>1071</v>
      </c>
      <c r="C768" s="177" t="s">
        <v>208</v>
      </c>
      <c r="D768" s="177" t="s">
        <v>937</v>
      </c>
      <c r="E768" s="177" t="s">
        <v>727</v>
      </c>
      <c r="F768" s="178">
        <v>15.5</v>
      </c>
    </row>
    <row r="769" spans="1:6" ht="12.75">
      <c r="A769" s="171">
        <f t="shared" si="11"/>
        <v>751</v>
      </c>
      <c r="B769" s="172" t="s">
        <v>732</v>
      </c>
      <c r="C769" s="177" t="s">
        <v>208</v>
      </c>
      <c r="D769" s="177" t="s">
        <v>937</v>
      </c>
      <c r="E769" s="177" t="s">
        <v>733</v>
      </c>
      <c r="F769" s="178">
        <v>15.5</v>
      </c>
    </row>
    <row r="770" spans="1:6" ht="12.75">
      <c r="A770" s="171">
        <f t="shared" si="11"/>
        <v>752</v>
      </c>
      <c r="B770" s="174" t="s">
        <v>732</v>
      </c>
      <c r="C770" s="179" t="s">
        <v>208</v>
      </c>
      <c r="D770" s="179" t="s">
        <v>178</v>
      </c>
      <c r="E770" s="179" t="s">
        <v>733</v>
      </c>
      <c r="F770" s="180">
        <v>15.5</v>
      </c>
    </row>
    <row r="771" spans="1:6" ht="76.5">
      <c r="A771" s="171">
        <f t="shared" si="11"/>
        <v>753</v>
      </c>
      <c r="B771" s="172" t="s">
        <v>209</v>
      </c>
      <c r="C771" s="177" t="s">
        <v>210</v>
      </c>
      <c r="D771" s="177"/>
      <c r="E771" s="177"/>
      <c r="F771" s="178">
        <v>5</v>
      </c>
    </row>
    <row r="772" spans="1:6" ht="25.5">
      <c r="A772" s="171">
        <f t="shared" si="11"/>
        <v>754</v>
      </c>
      <c r="B772" s="172" t="s">
        <v>935</v>
      </c>
      <c r="C772" s="177" t="s">
        <v>210</v>
      </c>
      <c r="D772" s="177" t="s">
        <v>936</v>
      </c>
      <c r="E772" s="177"/>
      <c r="F772" s="178">
        <v>5</v>
      </c>
    </row>
    <row r="773" spans="1:6" ht="25.5">
      <c r="A773" s="171">
        <f t="shared" si="11"/>
        <v>755</v>
      </c>
      <c r="B773" s="172" t="s">
        <v>160</v>
      </c>
      <c r="C773" s="177" t="s">
        <v>210</v>
      </c>
      <c r="D773" s="177" t="s">
        <v>937</v>
      </c>
      <c r="E773" s="177"/>
      <c r="F773" s="178">
        <v>5</v>
      </c>
    </row>
    <row r="774" spans="1:6" ht="12.75">
      <c r="A774" s="171">
        <f t="shared" si="11"/>
        <v>756</v>
      </c>
      <c r="B774" s="172" t="s">
        <v>1071</v>
      </c>
      <c r="C774" s="177" t="s">
        <v>210</v>
      </c>
      <c r="D774" s="177" t="s">
        <v>937</v>
      </c>
      <c r="E774" s="177" t="s">
        <v>727</v>
      </c>
      <c r="F774" s="178">
        <v>5</v>
      </c>
    </row>
    <row r="775" spans="1:6" ht="12.75">
      <c r="A775" s="171">
        <f t="shared" si="11"/>
        <v>757</v>
      </c>
      <c r="B775" s="172" t="s">
        <v>732</v>
      </c>
      <c r="C775" s="177" t="s">
        <v>210</v>
      </c>
      <c r="D775" s="177" t="s">
        <v>937</v>
      </c>
      <c r="E775" s="177" t="s">
        <v>733</v>
      </c>
      <c r="F775" s="178">
        <v>5</v>
      </c>
    </row>
    <row r="776" spans="1:6" ht="76.5">
      <c r="A776" s="171">
        <f t="shared" si="11"/>
        <v>758</v>
      </c>
      <c r="B776" s="172" t="s">
        <v>211</v>
      </c>
      <c r="C776" s="177" t="s">
        <v>212</v>
      </c>
      <c r="D776" s="177"/>
      <c r="E776" s="177"/>
      <c r="F776" s="178">
        <v>10</v>
      </c>
    </row>
    <row r="777" spans="1:6" ht="25.5">
      <c r="A777" s="171">
        <f t="shared" si="11"/>
        <v>759</v>
      </c>
      <c r="B777" s="172" t="s">
        <v>935</v>
      </c>
      <c r="C777" s="177" t="s">
        <v>212</v>
      </c>
      <c r="D777" s="177" t="s">
        <v>936</v>
      </c>
      <c r="E777" s="177"/>
      <c r="F777" s="178">
        <v>10</v>
      </c>
    </row>
    <row r="778" spans="1:6" ht="25.5">
      <c r="A778" s="171">
        <f t="shared" si="11"/>
        <v>760</v>
      </c>
      <c r="B778" s="172" t="s">
        <v>160</v>
      </c>
      <c r="C778" s="177" t="s">
        <v>212</v>
      </c>
      <c r="D778" s="177" t="s">
        <v>937</v>
      </c>
      <c r="E778" s="177"/>
      <c r="F778" s="178">
        <v>10</v>
      </c>
    </row>
    <row r="779" spans="1:6" ht="12.75">
      <c r="A779" s="171">
        <f t="shared" si="11"/>
        <v>761</v>
      </c>
      <c r="B779" s="172" t="s">
        <v>1071</v>
      </c>
      <c r="C779" s="177" t="s">
        <v>212</v>
      </c>
      <c r="D779" s="177" t="s">
        <v>937</v>
      </c>
      <c r="E779" s="177" t="s">
        <v>727</v>
      </c>
      <c r="F779" s="178">
        <v>10</v>
      </c>
    </row>
    <row r="780" spans="1:6" ht="12.75">
      <c r="A780" s="171">
        <f t="shared" si="11"/>
        <v>762</v>
      </c>
      <c r="B780" s="172" t="s">
        <v>732</v>
      </c>
      <c r="C780" s="177" t="s">
        <v>212</v>
      </c>
      <c r="D780" s="177" t="s">
        <v>937</v>
      </c>
      <c r="E780" s="177" t="s">
        <v>733</v>
      </c>
      <c r="F780" s="178">
        <v>10</v>
      </c>
    </row>
    <row r="781" spans="1:6" ht="25.5">
      <c r="A781" s="171">
        <f t="shared" si="11"/>
        <v>763</v>
      </c>
      <c r="B781" s="172" t="s">
        <v>351</v>
      </c>
      <c r="C781" s="177" t="s">
        <v>352</v>
      </c>
      <c r="D781" s="177"/>
      <c r="E781" s="177"/>
      <c r="F781" s="178">
        <v>2227.2</v>
      </c>
    </row>
    <row r="782" spans="1:6" ht="63.75">
      <c r="A782" s="171">
        <f t="shared" si="11"/>
        <v>764</v>
      </c>
      <c r="B782" s="172" t="s">
        <v>213</v>
      </c>
      <c r="C782" s="177" t="s">
        <v>214</v>
      </c>
      <c r="D782" s="177"/>
      <c r="E782" s="177"/>
      <c r="F782" s="178">
        <v>125.9</v>
      </c>
    </row>
    <row r="783" spans="1:6" ht="12.75">
      <c r="A783" s="171">
        <f t="shared" si="11"/>
        <v>765</v>
      </c>
      <c r="B783" s="172" t="s">
        <v>355</v>
      </c>
      <c r="C783" s="177" t="s">
        <v>214</v>
      </c>
      <c r="D783" s="177" t="s">
        <v>356</v>
      </c>
      <c r="E783" s="177"/>
      <c r="F783" s="178">
        <v>125.9</v>
      </c>
    </row>
    <row r="784" spans="1:6" ht="25.5">
      <c r="A784" s="171">
        <f t="shared" si="11"/>
        <v>766</v>
      </c>
      <c r="B784" s="172" t="s">
        <v>357</v>
      </c>
      <c r="C784" s="177" t="s">
        <v>214</v>
      </c>
      <c r="D784" s="177" t="s">
        <v>358</v>
      </c>
      <c r="E784" s="177"/>
      <c r="F784" s="178">
        <v>125.9</v>
      </c>
    </row>
    <row r="785" spans="1:6" ht="12.75">
      <c r="A785" s="171">
        <f t="shared" si="11"/>
        <v>767</v>
      </c>
      <c r="B785" s="172" t="s">
        <v>409</v>
      </c>
      <c r="C785" s="177" t="s">
        <v>214</v>
      </c>
      <c r="D785" s="177" t="s">
        <v>358</v>
      </c>
      <c r="E785" s="177" t="s">
        <v>750</v>
      </c>
      <c r="F785" s="178">
        <v>125.9</v>
      </c>
    </row>
    <row r="786" spans="1:6" ht="12.75">
      <c r="A786" s="171">
        <f t="shared" si="11"/>
        <v>768</v>
      </c>
      <c r="B786" s="172" t="s">
        <v>755</v>
      </c>
      <c r="C786" s="177" t="s">
        <v>214</v>
      </c>
      <c r="D786" s="177" t="s">
        <v>358</v>
      </c>
      <c r="E786" s="177" t="s">
        <v>756</v>
      </c>
      <c r="F786" s="178">
        <v>125.9</v>
      </c>
    </row>
    <row r="787" spans="1:6" ht="63.75">
      <c r="A787" s="171">
        <f t="shared" si="11"/>
        <v>769</v>
      </c>
      <c r="B787" s="172" t="s">
        <v>215</v>
      </c>
      <c r="C787" s="177" t="s">
        <v>216</v>
      </c>
      <c r="D787" s="177"/>
      <c r="E787" s="177"/>
      <c r="F787" s="178">
        <v>601.4</v>
      </c>
    </row>
    <row r="788" spans="1:6" ht="12.75">
      <c r="A788" s="171">
        <f t="shared" si="11"/>
        <v>770</v>
      </c>
      <c r="B788" s="172" t="s">
        <v>355</v>
      </c>
      <c r="C788" s="177" t="s">
        <v>216</v>
      </c>
      <c r="D788" s="177" t="s">
        <v>356</v>
      </c>
      <c r="E788" s="177"/>
      <c r="F788" s="178">
        <v>601.4</v>
      </c>
    </row>
    <row r="789" spans="1:6" ht="25.5">
      <c r="A789" s="171">
        <f aca="true" t="shared" si="12" ref="A789:A852">A788+1</f>
        <v>771</v>
      </c>
      <c r="B789" s="172" t="s">
        <v>357</v>
      </c>
      <c r="C789" s="177" t="s">
        <v>216</v>
      </c>
      <c r="D789" s="177" t="s">
        <v>358</v>
      </c>
      <c r="E789" s="177"/>
      <c r="F789" s="178">
        <v>601.4</v>
      </c>
    </row>
    <row r="790" spans="1:6" ht="12.75">
      <c r="A790" s="171">
        <f t="shared" si="12"/>
        <v>772</v>
      </c>
      <c r="B790" s="172" t="s">
        <v>409</v>
      </c>
      <c r="C790" s="177" t="s">
        <v>216</v>
      </c>
      <c r="D790" s="177" t="s">
        <v>358</v>
      </c>
      <c r="E790" s="177" t="s">
        <v>750</v>
      </c>
      <c r="F790" s="178">
        <v>601.4</v>
      </c>
    </row>
    <row r="791" spans="1:6" ht="12.75">
      <c r="A791" s="171">
        <f t="shared" si="12"/>
        <v>773</v>
      </c>
      <c r="B791" s="172" t="s">
        <v>755</v>
      </c>
      <c r="C791" s="177" t="s">
        <v>216</v>
      </c>
      <c r="D791" s="177" t="s">
        <v>358</v>
      </c>
      <c r="E791" s="177" t="s">
        <v>756</v>
      </c>
      <c r="F791" s="178">
        <v>601.4</v>
      </c>
    </row>
    <row r="792" spans="1:6" ht="89.25">
      <c r="A792" s="171">
        <f t="shared" si="12"/>
        <v>774</v>
      </c>
      <c r="B792" s="173" t="s">
        <v>353</v>
      </c>
      <c r="C792" s="177" t="s">
        <v>354</v>
      </c>
      <c r="D792" s="177"/>
      <c r="E792" s="177"/>
      <c r="F792" s="178">
        <v>1500</v>
      </c>
    </row>
    <row r="793" spans="1:6" ht="12.75">
      <c r="A793" s="171">
        <f t="shared" si="12"/>
        <v>775</v>
      </c>
      <c r="B793" s="172" t="s">
        <v>355</v>
      </c>
      <c r="C793" s="177" t="s">
        <v>354</v>
      </c>
      <c r="D793" s="177" t="s">
        <v>356</v>
      </c>
      <c r="E793" s="177"/>
      <c r="F793" s="178">
        <v>1500</v>
      </c>
    </row>
    <row r="794" spans="1:6" ht="25.5">
      <c r="A794" s="171">
        <f t="shared" si="12"/>
        <v>776</v>
      </c>
      <c r="B794" s="172" t="s">
        <v>357</v>
      </c>
      <c r="C794" s="177" t="s">
        <v>354</v>
      </c>
      <c r="D794" s="177" t="s">
        <v>358</v>
      </c>
      <c r="E794" s="177"/>
      <c r="F794" s="178">
        <v>1500</v>
      </c>
    </row>
    <row r="795" spans="1:6" ht="12.75">
      <c r="A795" s="171">
        <f t="shared" si="12"/>
        <v>777</v>
      </c>
      <c r="B795" s="172" t="s">
        <v>409</v>
      </c>
      <c r="C795" s="177" t="s">
        <v>354</v>
      </c>
      <c r="D795" s="177" t="s">
        <v>358</v>
      </c>
      <c r="E795" s="177" t="s">
        <v>750</v>
      </c>
      <c r="F795" s="178">
        <v>1500</v>
      </c>
    </row>
    <row r="796" spans="1:6" ht="12.75">
      <c r="A796" s="171">
        <f t="shared" si="12"/>
        <v>778</v>
      </c>
      <c r="B796" s="172" t="s">
        <v>755</v>
      </c>
      <c r="C796" s="177" t="s">
        <v>354</v>
      </c>
      <c r="D796" s="177" t="s">
        <v>358</v>
      </c>
      <c r="E796" s="177" t="s">
        <v>756</v>
      </c>
      <c r="F796" s="178">
        <v>1500</v>
      </c>
    </row>
    <row r="797" spans="1:6" ht="51">
      <c r="A797" s="171">
        <f t="shared" si="12"/>
        <v>779</v>
      </c>
      <c r="B797" s="170" t="s">
        <v>1001</v>
      </c>
      <c r="C797" s="169" t="s">
        <v>1002</v>
      </c>
      <c r="D797" s="169"/>
      <c r="E797" s="169"/>
      <c r="F797" s="176">
        <v>786</v>
      </c>
    </row>
    <row r="798" spans="1:6" ht="12.75">
      <c r="A798" s="171">
        <f t="shared" si="12"/>
        <v>780</v>
      </c>
      <c r="B798" s="172" t="s">
        <v>588</v>
      </c>
      <c r="C798" s="177" t="s">
        <v>1003</v>
      </c>
      <c r="D798" s="177"/>
      <c r="E798" s="177"/>
      <c r="F798" s="178">
        <v>786</v>
      </c>
    </row>
    <row r="799" spans="1:6" ht="76.5">
      <c r="A799" s="171">
        <f t="shared" si="12"/>
        <v>781</v>
      </c>
      <c r="B799" s="172" t="s">
        <v>217</v>
      </c>
      <c r="C799" s="177" t="s">
        <v>218</v>
      </c>
      <c r="D799" s="177"/>
      <c r="E799" s="177"/>
      <c r="F799" s="178">
        <v>736</v>
      </c>
    </row>
    <row r="800" spans="1:6" ht="12.75">
      <c r="A800" s="171">
        <f t="shared" si="12"/>
        <v>782</v>
      </c>
      <c r="B800" s="172" t="s">
        <v>968</v>
      </c>
      <c r="C800" s="177" t="s">
        <v>218</v>
      </c>
      <c r="D800" s="177" t="s">
        <v>969</v>
      </c>
      <c r="E800" s="177"/>
      <c r="F800" s="178">
        <v>736</v>
      </c>
    </row>
    <row r="801" spans="1:6" ht="38.25">
      <c r="A801" s="171">
        <f t="shared" si="12"/>
        <v>783</v>
      </c>
      <c r="B801" s="172" t="s">
        <v>608</v>
      </c>
      <c r="C801" s="177" t="s">
        <v>218</v>
      </c>
      <c r="D801" s="177" t="s">
        <v>609</v>
      </c>
      <c r="E801" s="177"/>
      <c r="F801" s="178">
        <v>736</v>
      </c>
    </row>
    <row r="802" spans="1:6" ht="12.75">
      <c r="A802" s="171">
        <f t="shared" si="12"/>
        <v>784</v>
      </c>
      <c r="B802" s="172" t="s">
        <v>602</v>
      </c>
      <c r="C802" s="177" t="s">
        <v>218</v>
      </c>
      <c r="D802" s="177" t="s">
        <v>609</v>
      </c>
      <c r="E802" s="177" t="s">
        <v>717</v>
      </c>
      <c r="F802" s="178">
        <v>736</v>
      </c>
    </row>
    <row r="803" spans="1:6" ht="12.75">
      <c r="A803" s="171">
        <f t="shared" si="12"/>
        <v>785</v>
      </c>
      <c r="B803" s="172" t="s">
        <v>865</v>
      </c>
      <c r="C803" s="177" t="s">
        <v>218</v>
      </c>
      <c r="D803" s="177" t="s">
        <v>609</v>
      </c>
      <c r="E803" s="177" t="s">
        <v>861</v>
      </c>
      <c r="F803" s="178">
        <v>736</v>
      </c>
    </row>
    <row r="804" spans="1:6" ht="114.75">
      <c r="A804" s="171">
        <f t="shared" si="12"/>
        <v>786</v>
      </c>
      <c r="B804" s="173" t="s">
        <v>1004</v>
      </c>
      <c r="C804" s="177" t="s">
        <v>1005</v>
      </c>
      <c r="D804" s="177"/>
      <c r="E804" s="177"/>
      <c r="F804" s="178">
        <v>40</v>
      </c>
    </row>
    <row r="805" spans="1:6" ht="12.75">
      <c r="A805" s="171">
        <f t="shared" si="12"/>
        <v>787</v>
      </c>
      <c r="B805" s="172" t="s">
        <v>968</v>
      </c>
      <c r="C805" s="177" t="s">
        <v>1005</v>
      </c>
      <c r="D805" s="177" t="s">
        <v>969</v>
      </c>
      <c r="E805" s="177"/>
      <c r="F805" s="178">
        <v>40</v>
      </c>
    </row>
    <row r="806" spans="1:6" ht="38.25">
      <c r="A806" s="171">
        <f t="shared" si="12"/>
        <v>788</v>
      </c>
      <c r="B806" s="172" t="s">
        <v>608</v>
      </c>
      <c r="C806" s="177" t="s">
        <v>1005</v>
      </c>
      <c r="D806" s="177" t="s">
        <v>609</v>
      </c>
      <c r="E806" s="177"/>
      <c r="F806" s="178">
        <v>40</v>
      </c>
    </row>
    <row r="807" spans="1:6" ht="12.75">
      <c r="A807" s="171">
        <f t="shared" si="12"/>
        <v>789</v>
      </c>
      <c r="B807" s="172" t="s">
        <v>602</v>
      </c>
      <c r="C807" s="177" t="s">
        <v>1005</v>
      </c>
      <c r="D807" s="177" t="s">
        <v>609</v>
      </c>
      <c r="E807" s="177" t="s">
        <v>717</v>
      </c>
      <c r="F807" s="178">
        <v>40</v>
      </c>
    </row>
    <row r="808" spans="1:6" ht="12.75">
      <c r="A808" s="171">
        <f t="shared" si="12"/>
        <v>790</v>
      </c>
      <c r="B808" s="172" t="s">
        <v>865</v>
      </c>
      <c r="C808" s="177" t="s">
        <v>1005</v>
      </c>
      <c r="D808" s="177" t="s">
        <v>609</v>
      </c>
      <c r="E808" s="177" t="s">
        <v>861</v>
      </c>
      <c r="F808" s="178">
        <v>40</v>
      </c>
    </row>
    <row r="809" spans="1:6" ht="102">
      <c r="A809" s="171">
        <f t="shared" si="12"/>
        <v>791</v>
      </c>
      <c r="B809" s="173" t="s">
        <v>1006</v>
      </c>
      <c r="C809" s="177" t="s">
        <v>1007</v>
      </c>
      <c r="D809" s="177"/>
      <c r="E809" s="177"/>
      <c r="F809" s="178">
        <v>10</v>
      </c>
    </row>
    <row r="810" spans="1:6" ht="12.75">
      <c r="A810" s="171">
        <f t="shared" si="12"/>
        <v>792</v>
      </c>
      <c r="B810" s="172" t="s">
        <v>968</v>
      </c>
      <c r="C810" s="177" t="s">
        <v>1007</v>
      </c>
      <c r="D810" s="177" t="s">
        <v>969</v>
      </c>
      <c r="E810" s="177"/>
      <c r="F810" s="178">
        <v>10</v>
      </c>
    </row>
    <row r="811" spans="1:6" ht="38.25">
      <c r="A811" s="171">
        <f t="shared" si="12"/>
        <v>793</v>
      </c>
      <c r="B811" s="172" t="s">
        <v>608</v>
      </c>
      <c r="C811" s="177" t="s">
        <v>1007</v>
      </c>
      <c r="D811" s="177" t="s">
        <v>609</v>
      </c>
      <c r="E811" s="177"/>
      <c r="F811" s="178">
        <v>10</v>
      </c>
    </row>
    <row r="812" spans="1:6" ht="12.75">
      <c r="A812" s="171">
        <f t="shared" si="12"/>
        <v>794</v>
      </c>
      <c r="B812" s="172" t="s">
        <v>602</v>
      </c>
      <c r="C812" s="177" t="s">
        <v>1007</v>
      </c>
      <c r="D812" s="177" t="s">
        <v>609</v>
      </c>
      <c r="E812" s="177" t="s">
        <v>717</v>
      </c>
      <c r="F812" s="178">
        <v>10</v>
      </c>
    </row>
    <row r="813" spans="1:6" ht="12.75">
      <c r="A813" s="171">
        <f t="shared" si="12"/>
        <v>795</v>
      </c>
      <c r="B813" s="172" t="s">
        <v>865</v>
      </c>
      <c r="C813" s="177" t="s">
        <v>1007</v>
      </c>
      <c r="D813" s="177" t="s">
        <v>609</v>
      </c>
      <c r="E813" s="177" t="s">
        <v>861</v>
      </c>
      <c r="F813" s="178">
        <v>10</v>
      </c>
    </row>
    <row r="814" spans="1:6" ht="25.5">
      <c r="A814" s="171">
        <f t="shared" si="12"/>
        <v>796</v>
      </c>
      <c r="B814" s="170" t="s">
        <v>987</v>
      </c>
      <c r="C814" s="169" t="s">
        <v>988</v>
      </c>
      <c r="D814" s="169"/>
      <c r="E814" s="169"/>
      <c r="F814" s="176">
        <v>13336.8</v>
      </c>
    </row>
    <row r="815" spans="1:6" ht="12.75">
      <c r="A815" s="171">
        <f t="shared" si="12"/>
        <v>797</v>
      </c>
      <c r="B815" s="172" t="s">
        <v>588</v>
      </c>
      <c r="C815" s="177" t="s">
        <v>989</v>
      </c>
      <c r="D815" s="177"/>
      <c r="E815" s="177"/>
      <c r="F815" s="178">
        <v>13336.8</v>
      </c>
    </row>
    <row r="816" spans="1:6" ht="63.75">
      <c r="A816" s="171">
        <f t="shared" si="12"/>
        <v>798</v>
      </c>
      <c r="B816" s="172" t="s">
        <v>463</v>
      </c>
      <c r="C816" s="177" t="s">
        <v>464</v>
      </c>
      <c r="D816" s="177"/>
      <c r="E816" s="177"/>
      <c r="F816" s="178">
        <v>110</v>
      </c>
    </row>
    <row r="817" spans="1:6" ht="25.5">
      <c r="A817" s="171">
        <f t="shared" si="12"/>
        <v>799</v>
      </c>
      <c r="B817" s="172" t="s">
        <v>935</v>
      </c>
      <c r="C817" s="177" t="s">
        <v>464</v>
      </c>
      <c r="D817" s="177" t="s">
        <v>936</v>
      </c>
      <c r="E817" s="177"/>
      <c r="F817" s="178">
        <v>110</v>
      </c>
    </row>
    <row r="818" spans="1:6" ht="25.5">
      <c r="A818" s="171">
        <f t="shared" si="12"/>
        <v>800</v>
      </c>
      <c r="B818" s="172" t="s">
        <v>160</v>
      </c>
      <c r="C818" s="177" t="s">
        <v>464</v>
      </c>
      <c r="D818" s="177" t="s">
        <v>937</v>
      </c>
      <c r="E818" s="177"/>
      <c r="F818" s="178">
        <v>110</v>
      </c>
    </row>
    <row r="819" spans="1:6" ht="12.75">
      <c r="A819" s="171">
        <f t="shared" si="12"/>
        <v>801</v>
      </c>
      <c r="B819" s="172" t="s">
        <v>1071</v>
      </c>
      <c r="C819" s="177" t="s">
        <v>464</v>
      </c>
      <c r="D819" s="177" t="s">
        <v>937</v>
      </c>
      <c r="E819" s="177" t="s">
        <v>727</v>
      </c>
      <c r="F819" s="178">
        <v>110</v>
      </c>
    </row>
    <row r="820" spans="1:6" ht="12.75">
      <c r="A820" s="171">
        <f t="shared" si="12"/>
        <v>802</v>
      </c>
      <c r="B820" s="172" t="s">
        <v>730</v>
      </c>
      <c r="C820" s="177" t="s">
        <v>464</v>
      </c>
      <c r="D820" s="177" t="s">
        <v>937</v>
      </c>
      <c r="E820" s="177" t="s">
        <v>731</v>
      </c>
      <c r="F820" s="178">
        <v>110</v>
      </c>
    </row>
    <row r="821" spans="1:6" ht="102">
      <c r="A821" s="171">
        <f t="shared" si="12"/>
        <v>803</v>
      </c>
      <c r="B821" s="173" t="s">
        <v>990</v>
      </c>
      <c r="C821" s="177" t="s">
        <v>991</v>
      </c>
      <c r="D821" s="177"/>
      <c r="E821" s="177"/>
      <c r="F821" s="178">
        <v>13226.8</v>
      </c>
    </row>
    <row r="822" spans="1:6" ht="12.75">
      <c r="A822" s="171">
        <f t="shared" si="12"/>
        <v>804</v>
      </c>
      <c r="B822" s="172" t="s">
        <v>968</v>
      </c>
      <c r="C822" s="177" t="s">
        <v>991</v>
      </c>
      <c r="D822" s="177" t="s">
        <v>969</v>
      </c>
      <c r="E822" s="177"/>
      <c r="F822" s="178">
        <v>13226.8</v>
      </c>
    </row>
    <row r="823" spans="1:6" ht="38.25">
      <c r="A823" s="171">
        <f t="shared" si="12"/>
        <v>805</v>
      </c>
      <c r="B823" s="172" t="s">
        <v>608</v>
      </c>
      <c r="C823" s="177" t="s">
        <v>991</v>
      </c>
      <c r="D823" s="177" t="s">
        <v>609</v>
      </c>
      <c r="E823" s="177"/>
      <c r="F823" s="178">
        <v>13226.8</v>
      </c>
    </row>
    <row r="824" spans="1:6" ht="12.75">
      <c r="A824" s="171">
        <f t="shared" si="12"/>
        <v>806</v>
      </c>
      <c r="B824" s="172" t="s">
        <v>602</v>
      </c>
      <c r="C824" s="177" t="s">
        <v>991</v>
      </c>
      <c r="D824" s="177" t="s">
        <v>609</v>
      </c>
      <c r="E824" s="177" t="s">
        <v>717</v>
      </c>
      <c r="F824" s="178">
        <v>13226.8</v>
      </c>
    </row>
    <row r="825" spans="1:6" ht="12.75">
      <c r="A825" s="171">
        <f t="shared" si="12"/>
        <v>807</v>
      </c>
      <c r="B825" s="172" t="s">
        <v>720</v>
      </c>
      <c r="C825" s="177" t="s">
        <v>991</v>
      </c>
      <c r="D825" s="177" t="s">
        <v>609</v>
      </c>
      <c r="E825" s="177" t="s">
        <v>721</v>
      </c>
      <c r="F825" s="178">
        <v>13226.8</v>
      </c>
    </row>
    <row r="826" spans="1:6" ht="51">
      <c r="A826" s="171">
        <f t="shared" si="12"/>
        <v>808</v>
      </c>
      <c r="B826" s="170" t="s">
        <v>586</v>
      </c>
      <c r="C826" s="169" t="s">
        <v>587</v>
      </c>
      <c r="D826" s="169"/>
      <c r="E826" s="169"/>
      <c r="F826" s="176">
        <v>963.1</v>
      </c>
    </row>
    <row r="827" spans="1:6" ht="12.75">
      <c r="A827" s="171">
        <f t="shared" si="12"/>
        <v>809</v>
      </c>
      <c r="B827" s="172" t="s">
        <v>588</v>
      </c>
      <c r="C827" s="177" t="s">
        <v>589</v>
      </c>
      <c r="D827" s="177"/>
      <c r="E827" s="177"/>
      <c r="F827" s="178">
        <v>963.1</v>
      </c>
    </row>
    <row r="828" spans="1:6" ht="89.25">
      <c r="A828" s="171">
        <f t="shared" si="12"/>
        <v>810</v>
      </c>
      <c r="B828" s="173" t="s">
        <v>590</v>
      </c>
      <c r="C828" s="177" t="s">
        <v>951</v>
      </c>
      <c r="D828" s="177"/>
      <c r="E828" s="177"/>
      <c r="F828" s="178">
        <v>87.2</v>
      </c>
    </row>
    <row r="829" spans="1:6" ht="25.5">
      <c r="A829" s="171">
        <f t="shared" si="12"/>
        <v>811</v>
      </c>
      <c r="B829" s="172" t="s">
        <v>935</v>
      </c>
      <c r="C829" s="177" t="s">
        <v>951</v>
      </c>
      <c r="D829" s="177" t="s">
        <v>936</v>
      </c>
      <c r="E829" s="177"/>
      <c r="F829" s="178">
        <v>87.2</v>
      </c>
    </row>
    <row r="830" spans="1:6" ht="25.5">
      <c r="A830" s="171">
        <f t="shared" si="12"/>
        <v>812</v>
      </c>
      <c r="B830" s="172" t="s">
        <v>160</v>
      </c>
      <c r="C830" s="177" t="s">
        <v>951</v>
      </c>
      <c r="D830" s="177" t="s">
        <v>937</v>
      </c>
      <c r="E830" s="177"/>
      <c r="F830" s="178">
        <v>87.2</v>
      </c>
    </row>
    <row r="831" spans="1:6" ht="12.75">
      <c r="A831" s="171">
        <f t="shared" si="12"/>
        <v>813</v>
      </c>
      <c r="B831" s="172" t="s">
        <v>576</v>
      </c>
      <c r="C831" s="177" t="s">
        <v>951</v>
      </c>
      <c r="D831" s="177" t="s">
        <v>937</v>
      </c>
      <c r="E831" s="177" t="s">
        <v>874</v>
      </c>
      <c r="F831" s="178">
        <v>87.2</v>
      </c>
    </row>
    <row r="832" spans="1:6" ht="51">
      <c r="A832" s="171">
        <f t="shared" si="12"/>
        <v>814</v>
      </c>
      <c r="B832" s="172" t="s">
        <v>567</v>
      </c>
      <c r="C832" s="177" t="s">
        <v>951</v>
      </c>
      <c r="D832" s="177" t="s">
        <v>937</v>
      </c>
      <c r="E832" s="177" t="s">
        <v>879</v>
      </c>
      <c r="F832" s="178">
        <v>87.2</v>
      </c>
    </row>
    <row r="833" spans="1:6" ht="102">
      <c r="A833" s="171">
        <f t="shared" si="12"/>
        <v>815</v>
      </c>
      <c r="B833" s="173" t="s">
        <v>952</v>
      </c>
      <c r="C833" s="177" t="s">
        <v>953</v>
      </c>
      <c r="D833" s="177"/>
      <c r="E833" s="177"/>
      <c r="F833" s="178">
        <v>661.9</v>
      </c>
    </row>
    <row r="834" spans="1:6" ht="25.5">
      <c r="A834" s="171">
        <f t="shared" si="12"/>
        <v>816</v>
      </c>
      <c r="B834" s="172" t="s">
        <v>935</v>
      </c>
      <c r="C834" s="177" t="s">
        <v>953</v>
      </c>
      <c r="D834" s="177" t="s">
        <v>936</v>
      </c>
      <c r="E834" s="177"/>
      <c r="F834" s="178">
        <v>661.9</v>
      </c>
    </row>
    <row r="835" spans="1:6" ht="25.5">
      <c r="A835" s="171">
        <f t="shared" si="12"/>
        <v>817</v>
      </c>
      <c r="B835" s="172" t="s">
        <v>160</v>
      </c>
      <c r="C835" s="177" t="s">
        <v>953</v>
      </c>
      <c r="D835" s="177" t="s">
        <v>937</v>
      </c>
      <c r="E835" s="177"/>
      <c r="F835" s="178">
        <v>661.9</v>
      </c>
    </row>
    <row r="836" spans="1:6" ht="12.75">
      <c r="A836" s="171">
        <f t="shared" si="12"/>
        <v>818</v>
      </c>
      <c r="B836" s="172" t="s">
        <v>576</v>
      </c>
      <c r="C836" s="177" t="s">
        <v>953</v>
      </c>
      <c r="D836" s="177" t="s">
        <v>937</v>
      </c>
      <c r="E836" s="177" t="s">
        <v>874</v>
      </c>
      <c r="F836" s="178">
        <v>661.9</v>
      </c>
    </row>
    <row r="837" spans="1:6" ht="51">
      <c r="A837" s="171">
        <f t="shared" si="12"/>
        <v>819</v>
      </c>
      <c r="B837" s="172" t="s">
        <v>567</v>
      </c>
      <c r="C837" s="177" t="s">
        <v>953</v>
      </c>
      <c r="D837" s="177" t="s">
        <v>937</v>
      </c>
      <c r="E837" s="177" t="s">
        <v>879</v>
      </c>
      <c r="F837" s="178">
        <v>661.9</v>
      </c>
    </row>
    <row r="838" spans="1:6" ht="76.5">
      <c r="A838" s="171">
        <f t="shared" si="12"/>
        <v>820</v>
      </c>
      <c r="B838" s="173" t="s">
        <v>954</v>
      </c>
      <c r="C838" s="177" t="s">
        <v>955</v>
      </c>
      <c r="D838" s="177"/>
      <c r="E838" s="177"/>
      <c r="F838" s="178">
        <v>50</v>
      </c>
    </row>
    <row r="839" spans="1:6" ht="25.5">
      <c r="A839" s="171">
        <f t="shared" si="12"/>
        <v>821</v>
      </c>
      <c r="B839" s="172" t="s">
        <v>935</v>
      </c>
      <c r="C839" s="177" t="s">
        <v>955</v>
      </c>
      <c r="D839" s="177" t="s">
        <v>936</v>
      </c>
      <c r="E839" s="177"/>
      <c r="F839" s="178">
        <v>50</v>
      </c>
    </row>
    <row r="840" spans="1:6" ht="25.5">
      <c r="A840" s="171">
        <f t="shared" si="12"/>
        <v>822</v>
      </c>
      <c r="B840" s="172" t="s">
        <v>160</v>
      </c>
      <c r="C840" s="177" t="s">
        <v>955</v>
      </c>
      <c r="D840" s="177" t="s">
        <v>937</v>
      </c>
      <c r="E840" s="177"/>
      <c r="F840" s="178">
        <v>50</v>
      </c>
    </row>
    <row r="841" spans="1:6" ht="12.75">
      <c r="A841" s="171">
        <f t="shared" si="12"/>
        <v>823</v>
      </c>
      <c r="B841" s="172" t="s">
        <v>576</v>
      </c>
      <c r="C841" s="177" t="s">
        <v>955</v>
      </c>
      <c r="D841" s="177" t="s">
        <v>937</v>
      </c>
      <c r="E841" s="177" t="s">
        <v>874</v>
      </c>
      <c r="F841" s="178">
        <v>50</v>
      </c>
    </row>
    <row r="842" spans="1:6" ht="51">
      <c r="A842" s="171">
        <f t="shared" si="12"/>
        <v>824</v>
      </c>
      <c r="B842" s="172" t="s">
        <v>567</v>
      </c>
      <c r="C842" s="177" t="s">
        <v>955</v>
      </c>
      <c r="D842" s="177" t="s">
        <v>937</v>
      </c>
      <c r="E842" s="177" t="s">
        <v>879</v>
      </c>
      <c r="F842" s="178">
        <v>50</v>
      </c>
    </row>
    <row r="843" spans="1:6" ht="76.5">
      <c r="A843" s="171">
        <f t="shared" si="12"/>
        <v>825</v>
      </c>
      <c r="B843" s="172" t="s">
        <v>956</v>
      </c>
      <c r="C843" s="177" t="s">
        <v>957</v>
      </c>
      <c r="D843" s="177"/>
      <c r="E843" s="177"/>
      <c r="F843" s="178">
        <v>164</v>
      </c>
    </row>
    <row r="844" spans="1:6" ht="25.5">
      <c r="A844" s="171">
        <f t="shared" si="12"/>
        <v>826</v>
      </c>
      <c r="B844" s="172" t="s">
        <v>935</v>
      </c>
      <c r="C844" s="177" t="s">
        <v>957</v>
      </c>
      <c r="D844" s="177" t="s">
        <v>936</v>
      </c>
      <c r="E844" s="177"/>
      <c r="F844" s="178">
        <v>164</v>
      </c>
    </row>
    <row r="845" spans="1:6" ht="25.5">
      <c r="A845" s="171">
        <f t="shared" si="12"/>
        <v>827</v>
      </c>
      <c r="B845" s="172" t="s">
        <v>160</v>
      </c>
      <c r="C845" s="177" t="s">
        <v>957</v>
      </c>
      <c r="D845" s="177" t="s">
        <v>937</v>
      </c>
      <c r="E845" s="177"/>
      <c r="F845" s="178">
        <v>164</v>
      </c>
    </row>
    <row r="846" spans="1:6" ht="12.75">
      <c r="A846" s="171">
        <f t="shared" si="12"/>
        <v>828</v>
      </c>
      <c r="B846" s="172" t="s">
        <v>576</v>
      </c>
      <c r="C846" s="177" t="s">
        <v>957</v>
      </c>
      <c r="D846" s="177" t="s">
        <v>937</v>
      </c>
      <c r="E846" s="177" t="s">
        <v>874</v>
      </c>
      <c r="F846" s="178">
        <v>164</v>
      </c>
    </row>
    <row r="847" spans="1:6" ht="51">
      <c r="A847" s="171">
        <f t="shared" si="12"/>
        <v>829</v>
      </c>
      <c r="B847" s="172" t="s">
        <v>567</v>
      </c>
      <c r="C847" s="177" t="s">
        <v>957</v>
      </c>
      <c r="D847" s="177" t="s">
        <v>937</v>
      </c>
      <c r="E847" s="177" t="s">
        <v>879</v>
      </c>
      <c r="F847" s="178">
        <v>164</v>
      </c>
    </row>
    <row r="848" spans="1:6" ht="25.5">
      <c r="A848" s="171">
        <f t="shared" si="12"/>
        <v>830</v>
      </c>
      <c r="B848" s="170" t="s">
        <v>603</v>
      </c>
      <c r="C848" s="169" t="s">
        <v>604</v>
      </c>
      <c r="D848" s="169"/>
      <c r="E848" s="169"/>
      <c r="F848" s="176">
        <v>4423.5</v>
      </c>
    </row>
    <row r="849" spans="1:6" ht="25.5">
      <c r="A849" s="171">
        <f t="shared" si="12"/>
        <v>831</v>
      </c>
      <c r="B849" s="172" t="s">
        <v>605</v>
      </c>
      <c r="C849" s="177" t="s">
        <v>606</v>
      </c>
      <c r="D849" s="177"/>
      <c r="E849" s="177"/>
      <c r="F849" s="178">
        <v>257.5</v>
      </c>
    </row>
    <row r="850" spans="1:6" ht="102">
      <c r="A850" s="171">
        <f t="shared" si="12"/>
        <v>832</v>
      </c>
      <c r="B850" s="173" t="s">
        <v>219</v>
      </c>
      <c r="C850" s="177" t="s">
        <v>607</v>
      </c>
      <c r="D850" s="177"/>
      <c r="E850" s="177"/>
      <c r="F850" s="178">
        <v>46.6</v>
      </c>
    </row>
    <row r="851" spans="1:6" ht="12.75">
      <c r="A851" s="171">
        <f t="shared" si="12"/>
        <v>833</v>
      </c>
      <c r="B851" s="172" t="s">
        <v>968</v>
      </c>
      <c r="C851" s="177" t="s">
        <v>607</v>
      </c>
      <c r="D851" s="177" t="s">
        <v>969</v>
      </c>
      <c r="E851" s="177"/>
      <c r="F851" s="178">
        <v>46.6</v>
      </c>
    </row>
    <row r="852" spans="1:6" ht="38.25">
      <c r="A852" s="171">
        <f t="shared" si="12"/>
        <v>834</v>
      </c>
      <c r="B852" s="172" t="s">
        <v>608</v>
      </c>
      <c r="C852" s="177" t="s">
        <v>607</v>
      </c>
      <c r="D852" s="177" t="s">
        <v>609</v>
      </c>
      <c r="E852" s="177"/>
      <c r="F852" s="178">
        <v>46.6</v>
      </c>
    </row>
    <row r="853" spans="1:6" ht="12.75">
      <c r="A853" s="171">
        <f aca="true" t="shared" si="13" ref="A853:A916">A852+1</f>
        <v>835</v>
      </c>
      <c r="B853" s="172" t="s">
        <v>602</v>
      </c>
      <c r="C853" s="177" t="s">
        <v>607</v>
      </c>
      <c r="D853" s="177" t="s">
        <v>609</v>
      </c>
      <c r="E853" s="177" t="s">
        <v>717</v>
      </c>
      <c r="F853" s="178">
        <v>46.6</v>
      </c>
    </row>
    <row r="854" spans="1:6" ht="12.75">
      <c r="A854" s="171">
        <f t="shared" si="13"/>
        <v>836</v>
      </c>
      <c r="B854" s="172" t="s">
        <v>718</v>
      </c>
      <c r="C854" s="177" t="s">
        <v>607</v>
      </c>
      <c r="D854" s="177" t="s">
        <v>609</v>
      </c>
      <c r="E854" s="177" t="s">
        <v>719</v>
      </c>
      <c r="F854" s="178">
        <v>46.6</v>
      </c>
    </row>
    <row r="855" spans="1:6" ht="89.25">
      <c r="A855" s="171">
        <f t="shared" si="13"/>
        <v>837</v>
      </c>
      <c r="B855" s="173" t="s">
        <v>220</v>
      </c>
      <c r="C855" s="177" t="s">
        <v>221</v>
      </c>
      <c r="D855" s="177"/>
      <c r="E855" s="177"/>
      <c r="F855" s="178">
        <v>210.9</v>
      </c>
    </row>
    <row r="856" spans="1:6" ht="12.75">
      <c r="A856" s="171">
        <f t="shared" si="13"/>
        <v>838</v>
      </c>
      <c r="B856" s="172" t="s">
        <v>968</v>
      </c>
      <c r="C856" s="177" t="s">
        <v>221</v>
      </c>
      <c r="D856" s="177" t="s">
        <v>969</v>
      </c>
      <c r="E856" s="177"/>
      <c r="F856" s="178">
        <v>210.9</v>
      </c>
    </row>
    <row r="857" spans="1:6" ht="38.25">
      <c r="A857" s="171">
        <f t="shared" si="13"/>
        <v>839</v>
      </c>
      <c r="B857" s="172" t="s">
        <v>608</v>
      </c>
      <c r="C857" s="177" t="s">
        <v>221</v>
      </c>
      <c r="D857" s="177" t="s">
        <v>609</v>
      </c>
      <c r="E857" s="177"/>
      <c r="F857" s="178">
        <v>210.9</v>
      </c>
    </row>
    <row r="858" spans="1:6" ht="12.75">
      <c r="A858" s="171">
        <f t="shared" si="13"/>
        <v>840</v>
      </c>
      <c r="B858" s="172" t="s">
        <v>602</v>
      </c>
      <c r="C858" s="177" t="s">
        <v>221</v>
      </c>
      <c r="D858" s="177" t="s">
        <v>609</v>
      </c>
      <c r="E858" s="177" t="s">
        <v>717</v>
      </c>
      <c r="F858" s="178">
        <v>210.9</v>
      </c>
    </row>
    <row r="859" spans="1:6" ht="12.75">
      <c r="A859" s="171">
        <f t="shared" si="13"/>
        <v>841</v>
      </c>
      <c r="B859" s="172" t="s">
        <v>718</v>
      </c>
      <c r="C859" s="177" t="s">
        <v>221</v>
      </c>
      <c r="D859" s="177" t="s">
        <v>609</v>
      </c>
      <c r="E859" s="177" t="s">
        <v>719</v>
      </c>
      <c r="F859" s="178">
        <v>210.9</v>
      </c>
    </row>
    <row r="860" spans="1:6" ht="25.5">
      <c r="A860" s="171">
        <f t="shared" si="13"/>
        <v>842</v>
      </c>
      <c r="B860" s="172" t="s">
        <v>610</v>
      </c>
      <c r="C860" s="177" t="s">
        <v>611</v>
      </c>
      <c r="D860" s="177"/>
      <c r="E860" s="177"/>
      <c r="F860" s="178">
        <v>781.8</v>
      </c>
    </row>
    <row r="861" spans="1:6" ht="63.75">
      <c r="A861" s="171">
        <f t="shared" si="13"/>
        <v>843</v>
      </c>
      <c r="B861" s="172" t="s">
        <v>222</v>
      </c>
      <c r="C861" s="177" t="s">
        <v>223</v>
      </c>
      <c r="D861" s="177"/>
      <c r="E861" s="177"/>
      <c r="F861" s="178">
        <v>179</v>
      </c>
    </row>
    <row r="862" spans="1:6" ht="25.5">
      <c r="A862" s="171">
        <f t="shared" si="13"/>
        <v>844</v>
      </c>
      <c r="B862" s="172" t="s">
        <v>935</v>
      </c>
      <c r="C862" s="177" t="s">
        <v>223</v>
      </c>
      <c r="D862" s="177" t="s">
        <v>936</v>
      </c>
      <c r="E862" s="177"/>
      <c r="F862" s="178">
        <v>179</v>
      </c>
    </row>
    <row r="863" spans="1:6" ht="25.5">
      <c r="A863" s="171">
        <f t="shared" si="13"/>
        <v>845</v>
      </c>
      <c r="B863" s="172" t="s">
        <v>160</v>
      </c>
      <c r="C863" s="177" t="s">
        <v>223</v>
      </c>
      <c r="D863" s="177" t="s">
        <v>937</v>
      </c>
      <c r="E863" s="177"/>
      <c r="F863" s="178">
        <v>179</v>
      </c>
    </row>
    <row r="864" spans="1:6" ht="12.75">
      <c r="A864" s="171">
        <f t="shared" si="13"/>
        <v>846</v>
      </c>
      <c r="B864" s="172" t="s">
        <v>602</v>
      </c>
      <c r="C864" s="177" t="s">
        <v>223</v>
      </c>
      <c r="D864" s="177" t="s">
        <v>937</v>
      </c>
      <c r="E864" s="177" t="s">
        <v>717</v>
      </c>
      <c r="F864" s="178">
        <v>179</v>
      </c>
    </row>
    <row r="865" spans="1:6" ht="12.75">
      <c r="A865" s="171">
        <f t="shared" si="13"/>
        <v>847</v>
      </c>
      <c r="B865" s="172" t="s">
        <v>865</v>
      </c>
      <c r="C865" s="177" t="s">
        <v>223</v>
      </c>
      <c r="D865" s="177" t="s">
        <v>937</v>
      </c>
      <c r="E865" s="177" t="s">
        <v>861</v>
      </c>
      <c r="F865" s="178">
        <v>179</v>
      </c>
    </row>
    <row r="866" spans="1:6" ht="89.25">
      <c r="A866" s="171">
        <f t="shared" si="13"/>
        <v>848</v>
      </c>
      <c r="B866" s="173" t="s">
        <v>612</v>
      </c>
      <c r="C866" s="177" t="s">
        <v>613</v>
      </c>
      <c r="D866" s="177"/>
      <c r="E866" s="177"/>
      <c r="F866" s="178">
        <v>601</v>
      </c>
    </row>
    <row r="867" spans="1:6" ht="25.5">
      <c r="A867" s="171">
        <f t="shared" si="13"/>
        <v>849</v>
      </c>
      <c r="B867" s="172" t="s">
        <v>935</v>
      </c>
      <c r="C867" s="177" t="s">
        <v>613</v>
      </c>
      <c r="D867" s="177" t="s">
        <v>936</v>
      </c>
      <c r="E867" s="177"/>
      <c r="F867" s="178">
        <v>601</v>
      </c>
    </row>
    <row r="868" spans="1:6" ht="25.5">
      <c r="A868" s="171">
        <f t="shared" si="13"/>
        <v>850</v>
      </c>
      <c r="B868" s="172" t="s">
        <v>160</v>
      </c>
      <c r="C868" s="177" t="s">
        <v>613</v>
      </c>
      <c r="D868" s="177" t="s">
        <v>937</v>
      </c>
      <c r="E868" s="177"/>
      <c r="F868" s="178">
        <v>601</v>
      </c>
    </row>
    <row r="869" spans="1:6" ht="12.75">
      <c r="A869" s="171">
        <f t="shared" si="13"/>
        <v>851</v>
      </c>
      <c r="B869" s="172" t="s">
        <v>602</v>
      </c>
      <c r="C869" s="177" t="s">
        <v>613</v>
      </c>
      <c r="D869" s="177" t="s">
        <v>937</v>
      </c>
      <c r="E869" s="177" t="s">
        <v>717</v>
      </c>
      <c r="F869" s="178">
        <v>601</v>
      </c>
    </row>
    <row r="870" spans="1:6" ht="12.75">
      <c r="A870" s="171">
        <f t="shared" si="13"/>
        <v>852</v>
      </c>
      <c r="B870" s="172" t="s">
        <v>865</v>
      </c>
      <c r="C870" s="177" t="s">
        <v>613</v>
      </c>
      <c r="D870" s="177" t="s">
        <v>937</v>
      </c>
      <c r="E870" s="177" t="s">
        <v>861</v>
      </c>
      <c r="F870" s="178">
        <v>601</v>
      </c>
    </row>
    <row r="871" spans="1:6" ht="76.5">
      <c r="A871" s="171">
        <f t="shared" si="13"/>
        <v>853</v>
      </c>
      <c r="B871" s="172" t="s">
        <v>614</v>
      </c>
      <c r="C871" s="177" t="s">
        <v>615</v>
      </c>
      <c r="D871" s="177"/>
      <c r="E871" s="177"/>
      <c r="F871" s="178">
        <v>1.8</v>
      </c>
    </row>
    <row r="872" spans="1:6" ht="25.5">
      <c r="A872" s="171">
        <f t="shared" si="13"/>
        <v>854</v>
      </c>
      <c r="B872" s="172" t="s">
        <v>935</v>
      </c>
      <c r="C872" s="177" t="s">
        <v>615</v>
      </c>
      <c r="D872" s="177" t="s">
        <v>936</v>
      </c>
      <c r="E872" s="177"/>
      <c r="F872" s="178">
        <v>1.8</v>
      </c>
    </row>
    <row r="873" spans="1:6" ht="25.5">
      <c r="A873" s="171">
        <f t="shared" si="13"/>
        <v>855</v>
      </c>
      <c r="B873" s="172" t="s">
        <v>160</v>
      </c>
      <c r="C873" s="177" t="s">
        <v>615</v>
      </c>
      <c r="D873" s="177" t="s">
        <v>937</v>
      </c>
      <c r="E873" s="177"/>
      <c r="F873" s="178">
        <v>1.8</v>
      </c>
    </row>
    <row r="874" spans="1:6" ht="12.75">
      <c r="A874" s="171">
        <f t="shared" si="13"/>
        <v>856</v>
      </c>
      <c r="B874" s="172" t="s">
        <v>602</v>
      </c>
      <c r="C874" s="177" t="s">
        <v>615</v>
      </c>
      <c r="D874" s="177" t="s">
        <v>937</v>
      </c>
      <c r="E874" s="177" t="s">
        <v>717</v>
      </c>
      <c r="F874" s="178">
        <v>1.8</v>
      </c>
    </row>
    <row r="875" spans="1:6" ht="12.75">
      <c r="A875" s="171">
        <f t="shared" si="13"/>
        <v>857</v>
      </c>
      <c r="B875" s="172" t="s">
        <v>865</v>
      </c>
      <c r="C875" s="177" t="s">
        <v>615</v>
      </c>
      <c r="D875" s="177" t="s">
        <v>937</v>
      </c>
      <c r="E875" s="177" t="s">
        <v>861</v>
      </c>
      <c r="F875" s="178">
        <v>1.8</v>
      </c>
    </row>
    <row r="876" spans="1:6" ht="25.5">
      <c r="A876" s="171">
        <f t="shared" si="13"/>
        <v>858</v>
      </c>
      <c r="B876" s="172" t="s">
        <v>616</v>
      </c>
      <c r="C876" s="177" t="s">
        <v>617</v>
      </c>
      <c r="D876" s="177"/>
      <c r="E876" s="177"/>
      <c r="F876" s="178">
        <v>3384.2</v>
      </c>
    </row>
    <row r="877" spans="1:6" ht="89.25">
      <c r="A877" s="171">
        <f t="shared" si="13"/>
        <v>859</v>
      </c>
      <c r="B877" s="173" t="s">
        <v>981</v>
      </c>
      <c r="C877" s="177" t="s">
        <v>982</v>
      </c>
      <c r="D877" s="177"/>
      <c r="E877" s="177"/>
      <c r="F877" s="178">
        <v>3384.2</v>
      </c>
    </row>
    <row r="878" spans="1:6" ht="63.75">
      <c r="A878" s="171">
        <f t="shared" si="13"/>
        <v>860</v>
      </c>
      <c r="B878" s="172" t="s">
        <v>583</v>
      </c>
      <c r="C878" s="177" t="s">
        <v>982</v>
      </c>
      <c r="D878" s="177" t="s">
        <v>584</v>
      </c>
      <c r="E878" s="177"/>
      <c r="F878" s="178">
        <v>2814</v>
      </c>
    </row>
    <row r="879" spans="1:6" ht="25.5">
      <c r="A879" s="171">
        <f t="shared" si="13"/>
        <v>861</v>
      </c>
      <c r="B879" s="172" t="s">
        <v>932</v>
      </c>
      <c r="C879" s="177" t="s">
        <v>982</v>
      </c>
      <c r="D879" s="177" t="s">
        <v>834</v>
      </c>
      <c r="E879" s="177"/>
      <c r="F879" s="178">
        <v>2814</v>
      </c>
    </row>
    <row r="880" spans="1:6" ht="12.75">
      <c r="A880" s="171">
        <f t="shared" si="13"/>
        <v>862</v>
      </c>
      <c r="B880" s="172" t="s">
        <v>602</v>
      </c>
      <c r="C880" s="177" t="s">
        <v>982</v>
      </c>
      <c r="D880" s="177" t="s">
        <v>834</v>
      </c>
      <c r="E880" s="177" t="s">
        <v>717</v>
      </c>
      <c r="F880" s="178">
        <v>2814</v>
      </c>
    </row>
    <row r="881" spans="1:6" ht="12.75">
      <c r="A881" s="171">
        <f t="shared" si="13"/>
        <v>863</v>
      </c>
      <c r="B881" s="172" t="s">
        <v>718</v>
      </c>
      <c r="C881" s="177" t="s">
        <v>982</v>
      </c>
      <c r="D881" s="177" t="s">
        <v>834</v>
      </c>
      <c r="E881" s="177" t="s">
        <v>719</v>
      </c>
      <c r="F881" s="178">
        <v>2814</v>
      </c>
    </row>
    <row r="882" spans="1:6" ht="25.5">
      <c r="A882" s="171">
        <f t="shared" si="13"/>
        <v>864</v>
      </c>
      <c r="B882" s="172" t="s">
        <v>935</v>
      </c>
      <c r="C882" s="177" t="s">
        <v>982</v>
      </c>
      <c r="D882" s="177" t="s">
        <v>936</v>
      </c>
      <c r="E882" s="177"/>
      <c r="F882" s="178">
        <v>570.2</v>
      </c>
    </row>
    <row r="883" spans="1:6" ht="25.5">
      <c r="A883" s="171">
        <f t="shared" si="13"/>
        <v>865</v>
      </c>
      <c r="B883" s="172" t="s">
        <v>160</v>
      </c>
      <c r="C883" s="177" t="s">
        <v>982</v>
      </c>
      <c r="D883" s="177" t="s">
        <v>937</v>
      </c>
      <c r="E883" s="177"/>
      <c r="F883" s="178">
        <v>570.2</v>
      </c>
    </row>
    <row r="884" spans="1:6" ht="12.75">
      <c r="A884" s="171">
        <f t="shared" si="13"/>
        <v>866</v>
      </c>
      <c r="B884" s="172" t="s">
        <v>602</v>
      </c>
      <c r="C884" s="177" t="s">
        <v>982</v>
      </c>
      <c r="D884" s="177" t="s">
        <v>937</v>
      </c>
      <c r="E884" s="177" t="s">
        <v>717</v>
      </c>
      <c r="F884" s="178">
        <v>570.2</v>
      </c>
    </row>
    <row r="885" spans="1:6" ht="12.75">
      <c r="A885" s="171">
        <f t="shared" si="13"/>
        <v>867</v>
      </c>
      <c r="B885" s="172" t="s">
        <v>718</v>
      </c>
      <c r="C885" s="177" t="s">
        <v>982</v>
      </c>
      <c r="D885" s="177" t="s">
        <v>937</v>
      </c>
      <c r="E885" s="177" t="s">
        <v>719</v>
      </c>
      <c r="F885" s="178">
        <v>570.2</v>
      </c>
    </row>
    <row r="886" spans="1:6" ht="38.25">
      <c r="A886" s="171">
        <f t="shared" si="13"/>
        <v>868</v>
      </c>
      <c r="B886" s="170" t="s">
        <v>1008</v>
      </c>
      <c r="C886" s="169" t="s">
        <v>1009</v>
      </c>
      <c r="D886" s="169"/>
      <c r="E886" s="169"/>
      <c r="F886" s="176">
        <v>4936.1</v>
      </c>
    </row>
    <row r="887" spans="1:6" ht="38.25">
      <c r="A887" s="171">
        <f t="shared" si="13"/>
        <v>869</v>
      </c>
      <c r="B887" s="172" t="s">
        <v>1010</v>
      </c>
      <c r="C887" s="177" t="s">
        <v>1011</v>
      </c>
      <c r="D887" s="177"/>
      <c r="E887" s="177"/>
      <c r="F887" s="178">
        <v>107</v>
      </c>
    </row>
    <row r="888" spans="1:6" ht="76.5">
      <c r="A888" s="171">
        <f t="shared" si="13"/>
        <v>870</v>
      </c>
      <c r="B888" s="173" t="s">
        <v>1012</v>
      </c>
      <c r="C888" s="177" t="s">
        <v>1013</v>
      </c>
      <c r="D888" s="177"/>
      <c r="E888" s="177"/>
      <c r="F888" s="178">
        <v>44</v>
      </c>
    </row>
    <row r="889" spans="1:6" ht="25.5">
      <c r="A889" s="171">
        <f t="shared" si="13"/>
        <v>871</v>
      </c>
      <c r="B889" s="172" t="s">
        <v>935</v>
      </c>
      <c r="C889" s="177" t="s">
        <v>1013</v>
      </c>
      <c r="D889" s="177" t="s">
        <v>936</v>
      </c>
      <c r="E889" s="177"/>
      <c r="F889" s="178">
        <v>44</v>
      </c>
    </row>
    <row r="890" spans="1:6" ht="25.5">
      <c r="A890" s="171">
        <f t="shared" si="13"/>
        <v>872</v>
      </c>
      <c r="B890" s="172" t="s">
        <v>160</v>
      </c>
      <c r="C890" s="177" t="s">
        <v>1013</v>
      </c>
      <c r="D890" s="177" t="s">
        <v>937</v>
      </c>
      <c r="E890" s="177"/>
      <c r="F890" s="178">
        <v>44</v>
      </c>
    </row>
    <row r="891" spans="1:6" ht="12.75">
      <c r="A891" s="171">
        <f t="shared" si="13"/>
        <v>873</v>
      </c>
      <c r="B891" s="172" t="s">
        <v>602</v>
      </c>
      <c r="C891" s="177" t="s">
        <v>1013</v>
      </c>
      <c r="D891" s="177" t="s">
        <v>937</v>
      </c>
      <c r="E891" s="177" t="s">
        <v>717</v>
      </c>
      <c r="F891" s="178">
        <v>44</v>
      </c>
    </row>
    <row r="892" spans="1:6" ht="12.75">
      <c r="A892" s="171">
        <f t="shared" si="13"/>
        <v>874</v>
      </c>
      <c r="B892" s="172" t="s">
        <v>865</v>
      </c>
      <c r="C892" s="177" t="s">
        <v>1013</v>
      </c>
      <c r="D892" s="177" t="s">
        <v>937</v>
      </c>
      <c r="E892" s="177" t="s">
        <v>861</v>
      </c>
      <c r="F892" s="178">
        <v>44</v>
      </c>
    </row>
    <row r="893" spans="1:6" ht="76.5">
      <c r="A893" s="171">
        <f t="shared" si="13"/>
        <v>875</v>
      </c>
      <c r="B893" s="173" t="s">
        <v>1014</v>
      </c>
      <c r="C893" s="177" t="s">
        <v>1015</v>
      </c>
      <c r="D893" s="177"/>
      <c r="E893" s="177"/>
      <c r="F893" s="178">
        <v>63</v>
      </c>
    </row>
    <row r="894" spans="1:6" ht="25.5">
      <c r="A894" s="171">
        <f t="shared" si="13"/>
        <v>876</v>
      </c>
      <c r="B894" s="172" t="s">
        <v>935</v>
      </c>
      <c r="C894" s="177" t="s">
        <v>1015</v>
      </c>
      <c r="D894" s="177" t="s">
        <v>936</v>
      </c>
      <c r="E894" s="177"/>
      <c r="F894" s="178">
        <v>63</v>
      </c>
    </row>
    <row r="895" spans="1:6" ht="25.5">
      <c r="A895" s="171">
        <f t="shared" si="13"/>
        <v>877</v>
      </c>
      <c r="B895" s="172" t="s">
        <v>160</v>
      </c>
      <c r="C895" s="177" t="s">
        <v>1015</v>
      </c>
      <c r="D895" s="177" t="s">
        <v>937</v>
      </c>
      <c r="E895" s="177"/>
      <c r="F895" s="178">
        <v>63</v>
      </c>
    </row>
    <row r="896" spans="1:6" ht="12.75">
      <c r="A896" s="171">
        <f t="shared" si="13"/>
        <v>878</v>
      </c>
      <c r="B896" s="172" t="s">
        <v>602</v>
      </c>
      <c r="C896" s="177" t="s">
        <v>1015</v>
      </c>
      <c r="D896" s="177" t="s">
        <v>937</v>
      </c>
      <c r="E896" s="177" t="s">
        <v>717</v>
      </c>
      <c r="F896" s="178">
        <v>44</v>
      </c>
    </row>
    <row r="897" spans="1:6" ht="12.75">
      <c r="A897" s="171">
        <f t="shared" si="13"/>
        <v>879</v>
      </c>
      <c r="B897" s="172" t="s">
        <v>865</v>
      </c>
      <c r="C897" s="177" t="s">
        <v>1015</v>
      </c>
      <c r="D897" s="177" t="s">
        <v>937</v>
      </c>
      <c r="E897" s="177" t="s">
        <v>861</v>
      </c>
      <c r="F897" s="178">
        <v>44</v>
      </c>
    </row>
    <row r="898" spans="1:6" ht="12.75">
      <c r="A898" s="171">
        <f t="shared" si="13"/>
        <v>880</v>
      </c>
      <c r="B898" s="172" t="s">
        <v>1029</v>
      </c>
      <c r="C898" s="177" t="s">
        <v>1015</v>
      </c>
      <c r="D898" s="177" t="s">
        <v>937</v>
      </c>
      <c r="E898" s="177" t="s">
        <v>722</v>
      </c>
      <c r="F898" s="178">
        <v>19</v>
      </c>
    </row>
    <row r="899" spans="1:6" ht="12.75">
      <c r="A899" s="171">
        <f t="shared" si="13"/>
        <v>881</v>
      </c>
      <c r="B899" s="172" t="s">
        <v>866</v>
      </c>
      <c r="C899" s="177" t="s">
        <v>1015</v>
      </c>
      <c r="D899" s="177" t="s">
        <v>937</v>
      </c>
      <c r="E899" s="177" t="s">
        <v>867</v>
      </c>
      <c r="F899" s="178">
        <v>19</v>
      </c>
    </row>
    <row r="900" spans="1:6" ht="38.25">
      <c r="A900" s="171">
        <f t="shared" si="13"/>
        <v>882</v>
      </c>
      <c r="B900" s="172" t="s">
        <v>1030</v>
      </c>
      <c r="C900" s="177" t="s">
        <v>1031</v>
      </c>
      <c r="D900" s="177"/>
      <c r="E900" s="177"/>
      <c r="F900" s="178">
        <v>2001</v>
      </c>
    </row>
    <row r="901" spans="1:6" ht="76.5">
      <c r="A901" s="171">
        <f t="shared" si="13"/>
        <v>883</v>
      </c>
      <c r="B901" s="173" t="s">
        <v>1032</v>
      </c>
      <c r="C901" s="177" t="s">
        <v>1033</v>
      </c>
      <c r="D901" s="177"/>
      <c r="E901" s="177"/>
      <c r="F901" s="178">
        <v>1</v>
      </c>
    </row>
    <row r="902" spans="1:6" ht="25.5">
      <c r="A902" s="171">
        <f t="shared" si="13"/>
        <v>884</v>
      </c>
      <c r="B902" s="172" t="s">
        <v>935</v>
      </c>
      <c r="C902" s="177" t="s">
        <v>1033</v>
      </c>
      <c r="D902" s="177" t="s">
        <v>936</v>
      </c>
      <c r="E902" s="177"/>
      <c r="F902" s="178">
        <v>1</v>
      </c>
    </row>
    <row r="903" spans="1:6" ht="25.5">
      <c r="A903" s="171">
        <f t="shared" si="13"/>
        <v>885</v>
      </c>
      <c r="B903" s="172" t="s">
        <v>160</v>
      </c>
      <c r="C903" s="177" t="s">
        <v>1033</v>
      </c>
      <c r="D903" s="177" t="s">
        <v>937</v>
      </c>
      <c r="E903" s="177"/>
      <c r="F903" s="178">
        <v>1</v>
      </c>
    </row>
    <row r="904" spans="1:6" ht="12.75">
      <c r="A904" s="171">
        <f t="shared" si="13"/>
        <v>886</v>
      </c>
      <c r="B904" s="172" t="s">
        <v>1029</v>
      </c>
      <c r="C904" s="177" t="s">
        <v>1033</v>
      </c>
      <c r="D904" s="177" t="s">
        <v>937</v>
      </c>
      <c r="E904" s="177" t="s">
        <v>722</v>
      </c>
      <c r="F904" s="178">
        <v>1</v>
      </c>
    </row>
    <row r="905" spans="1:6" ht="12.75">
      <c r="A905" s="171">
        <f t="shared" si="13"/>
        <v>887</v>
      </c>
      <c r="B905" s="172" t="s">
        <v>866</v>
      </c>
      <c r="C905" s="177" t="s">
        <v>1033</v>
      </c>
      <c r="D905" s="177" t="s">
        <v>937</v>
      </c>
      <c r="E905" s="177" t="s">
        <v>867</v>
      </c>
      <c r="F905" s="178">
        <v>1</v>
      </c>
    </row>
    <row r="906" spans="1:6" ht="76.5">
      <c r="A906" s="171">
        <f t="shared" si="13"/>
        <v>888</v>
      </c>
      <c r="B906" s="172" t="s">
        <v>1034</v>
      </c>
      <c r="C906" s="177" t="s">
        <v>1035</v>
      </c>
      <c r="D906" s="177"/>
      <c r="E906" s="177"/>
      <c r="F906" s="178">
        <v>2000</v>
      </c>
    </row>
    <row r="907" spans="1:6" ht="25.5">
      <c r="A907" s="171">
        <f t="shared" si="13"/>
        <v>889</v>
      </c>
      <c r="B907" s="172" t="s">
        <v>935</v>
      </c>
      <c r="C907" s="177" t="s">
        <v>1035</v>
      </c>
      <c r="D907" s="177" t="s">
        <v>936</v>
      </c>
      <c r="E907" s="177"/>
      <c r="F907" s="178">
        <v>2000</v>
      </c>
    </row>
    <row r="908" spans="1:6" ht="25.5">
      <c r="A908" s="171">
        <f t="shared" si="13"/>
        <v>890</v>
      </c>
      <c r="B908" s="172" t="s">
        <v>160</v>
      </c>
      <c r="C908" s="177" t="s">
        <v>1035</v>
      </c>
      <c r="D908" s="177" t="s">
        <v>937</v>
      </c>
      <c r="E908" s="177"/>
      <c r="F908" s="178">
        <v>2000</v>
      </c>
    </row>
    <row r="909" spans="1:6" ht="12.75">
      <c r="A909" s="171">
        <f t="shared" si="13"/>
        <v>891</v>
      </c>
      <c r="B909" s="172" t="s">
        <v>1029</v>
      </c>
      <c r="C909" s="177" t="s">
        <v>1035</v>
      </c>
      <c r="D909" s="177" t="s">
        <v>937</v>
      </c>
      <c r="E909" s="177" t="s">
        <v>722</v>
      </c>
      <c r="F909" s="178">
        <v>2000</v>
      </c>
    </row>
    <row r="910" spans="1:6" ht="12.75">
      <c r="A910" s="171">
        <f t="shared" si="13"/>
        <v>892</v>
      </c>
      <c r="B910" s="172" t="s">
        <v>866</v>
      </c>
      <c r="C910" s="177" t="s">
        <v>1035</v>
      </c>
      <c r="D910" s="177" t="s">
        <v>937</v>
      </c>
      <c r="E910" s="177" t="s">
        <v>867</v>
      </c>
      <c r="F910" s="178">
        <v>2000</v>
      </c>
    </row>
    <row r="911" spans="1:6" ht="38.25">
      <c r="A911" s="171">
        <f t="shared" si="13"/>
        <v>893</v>
      </c>
      <c r="B911" s="172" t="s">
        <v>224</v>
      </c>
      <c r="C911" s="177" t="s">
        <v>225</v>
      </c>
      <c r="D911" s="177"/>
      <c r="E911" s="177"/>
      <c r="F911" s="178">
        <v>2828.1</v>
      </c>
    </row>
    <row r="912" spans="1:6" ht="140.25">
      <c r="A912" s="171">
        <f t="shared" si="13"/>
        <v>894</v>
      </c>
      <c r="B912" s="173" t="s">
        <v>226</v>
      </c>
      <c r="C912" s="177" t="s">
        <v>227</v>
      </c>
      <c r="D912" s="177"/>
      <c r="E912" s="177"/>
      <c r="F912" s="178">
        <v>2828.1</v>
      </c>
    </row>
    <row r="913" spans="1:6" ht="25.5">
      <c r="A913" s="171">
        <f t="shared" si="13"/>
        <v>895</v>
      </c>
      <c r="B913" s="172" t="s">
        <v>935</v>
      </c>
      <c r="C913" s="177" t="s">
        <v>227</v>
      </c>
      <c r="D913" s="177" t="s">
        <v>936</v>
      </c>
      <c r="E913" s="177"/>
      <c r="F913" s="178">
        <v>2828.1</v>
      </c>
    </row>
    <row r="914" spans="1:6" ht="25.5">
      <c r="A914" s="171">
        <f t="shared" si="13"/>
        <v>896</v>
      </c>
      <c r="B914" s="172" t="s">
        <v>160</v>
      </c>
      <c r="C914" s="177" t="s">
        <v>227</v>
      </c>
      <c r="D914" s="177" t="s">
        <v>937</v>
      </c>
      <c r="E914" s="177"/>
      <c r="F914" s="178">
        <v>2828.1</v>
      </c>
    </row>
    <row r="915" spans="1:6" ht="12.75">
      <c r="A915" s="171">
        <f t="shared" si="13"/>
        <v>897</v>
      </c>
      <c r="B915" s="172" t="s">
        <v>602</v>
      </c>
      <c r="C915" s="177" t="s">
        <v>227</v>
      </c>
      <c r="D915" s="177" t="s">
        <v>937</v>
      </c>
      <c r="E915" s="177" t="s">
        <v>717</v>
      </c>
      <c r="F915" s="178">
        <v>2828.1</v>
      </c>
    </row>
    <row r="916" spans="1:6" ht="12.75">
      <c r="A916" s="171">
        <f t="shared" si="13"/>
        <v>898</v>
      </c>
      <c r="B916" s="172" t="s">
        <v>865</v>
      </c>
      <c r="C916" s="177" t="s">
        <v>227</v>
      </c>
      <c r="D916" s="177" t="s">
        <v>937</v>
      </c>
      <c r="E916" s="177" t="s">
        <v>861</v>
      </c>
      <c r="F916" s="178">
        <v>2828.1</v>
      </c>
    </row>
    <row r="917" spans="1:6" ht="25.5">
      <c r="A917" s="171">
        <f aca="true" t="shared" si="14" ref="A917:A980">A916+1</f>
        <v>899</v>
      </c>
      <c r="B917" s="170" t="s">
        <v>491</v>
      </c>
      <c r="C917" s="169" t="s">
        <v>492</v>
      </c>
      <c r="D917" s="169"/>
      <c r="E917" s="169"/>
      <c r="F917" s="176">
        <v>102205.3</v>
      </c>
    </row>
    <row r="918" spans="1:6" ht="51">
      <c r="A918" s="171">
        <f t="shared" si="14"/>
        <v>900</v>
      </c>
      <c r="B918" s="172" t="s">
        <v>514</v>
      </c>
      <c r="C918" s="177" t="s">
        <v>515</v>
      </c>
      <c r="D918" s="177"/>
      <c r="E918" s="177"/>
      <c r="F918" s="178">
        <v>95789.8</v>
      </c>
    </row>
    <row r="919" spans="1:6" ht="102">
      <c r="A919" s="171">
        <f t="shared" si="14"/>
        <v>901</v>
      </c>
      <c r="B919" s="173" t="s">
        <v>516</v>
      </c>
      <c r="C919" s="177" t="s">
        <v>517</v>
      </c>
      <c r="D919" s="177"/>
      <c r="E919" s="177"/>
      <c r="F919" s="178">
        <v>10091.3</v>
      </c>
    </row>
    <row r="920" spans="1:6" ht="12.75">
      <c r="A920" s="171">
        <f t="shared" si="14"/>
        <v>902</v>
      </c>
      <c r="B920" s="172" t="s">
        <v>1042</v>
      </c>
      <c r="C920" s="177" t="s">
        <v>517</v>
      </c>
      <c r="D920" s="177" t="s">
        <v>384</v>
      </c>
      <c r="E920" s="177"/>
      <c r="F920" s="178">
        <v>10091.3</v>
      </c>
    </row>
    <row r="921" spans="1:6" ht="12.75">
      <c r="A921" s="171">
        <f t="shared" si="14"/>
        <v>903</v>
      </c>
      <c r="B921" s="172" t="s">
        <v>321</v>
      </c>
      <c r="C921" s="177" t="s">
        <v>517</v>
      </c>
      <c r="D921" s="177" t="s">
        <v>518</v>
      </c>
      <c r="E921" s="177"/>
      <c r="F921" s="178">
        <v>10091.3</v>
      </c>
    </row>
    <row r="922" spans="1:6" ht="38.25">
      <c r="A922" s="171">
        <f t="shared" si="14"/>
        <v>904</v>
      </c>
      <c r="B922" s="172" t="s">
        <v>513</v>
      </c>
      <c r="C922" s="177" t="s">
        <v>517</v>
      </c>
      <c r="D922" s="177" t="s">
        <v>518</v>
      </c>
      <c r="E922" s="177" t="s">
        <v>893</v>
      </c>
      <c r="F922" s="178">
        <v>10091.3</v>
      </c>
    </row>
    <row r="923" spans="1:6" ht="38.25">
      <c r="A923" s="171">
        <f t="shared" si="14"/>
        <v>905</v>
      </c>
      <c r="B923" s="172" t="s">
        <v>371</v>
      </c>
      <c r="C923" s="177" t="s">
        <v>517</v>
      </c>
      <c r="D923" s="177" t="s">
        <v>518</v>
      </c>
      <c r="E923" s="177" t="s">
        <v>372</v>
      </c>
      <c r="F923" s="178">
        <v>10091.3</v>
      </c>
    </row>
    <row r="924" spans="1:6" ht="102">
      <c r="A924" s="171">
        <f t="shared" si="14"/>
        <v>906</v>
      </c>
      <c r="B924" s="173" t="s">
        <v>519</v>
      </c>
      <c r="C924" s="177" t="s">
        <v>520</v>
      </c>
      <c r="D924" s="177"/>
      <c r="E924" s="177"/>
      <c r="F924" s="178">
        <v>45636</v>
      </c>
    </row>
    <row r="925" spans="1:6" ht="12.75">
      <c r="A925" s="171">
        <f t="shared" si="14"/>
        <v>907</v>
      </c>
      <c r="B925" s="172" t="s">
        <v>1042</v>
      </c>
      <c r="C925" s="177" t="s">
        <v>520</v>
      </c>
      <c r="D925" s="177" t="s">
        <v>384</v>
      </c>
      <c r="E925" s="177"/>
      <c r="F925" s="178">
        <v>45636</v>
      </c>
    </row>
    <row r="926" spans="1:6" ht="12.75">
      <c r="A926" s="171">
        <f t="shared" si="14"/>
        <v>908</v>
      </c>
      <c r="B926" s="172" t="s">
        <v>321</v>
      </c>
      <c r="C926" s="177" t="s">
        <v>520</v>
      </c>
      <c r="D926" s="177" t="s">
        <v>518</v>
      </c>
      <c r="E926" s="177"/>
      <c r="F926" s="178">
        <v>45636</v>
      </c>
    </row>
    <row r="927" spans="1:6" ht="38.25">
      <c r="A927" s="171">
        <f t="shared" si="14"/>
        <v>909</v>
      </c>
      <c r="B927" s="172" t="s">
        <v>513</v>
      </c>
      <c r="C927" s="177" t="s">
        <v>520</v>
      </c>
      <c r="D927" s="177" t="s">
        <v>518</v>
      </c>
      <c r="E927" s="177" t="s">
        <v>893</v>
      </c>
      <c r="F927" s="178">
        <v>45636</v>
      </c>
    </row>
    <row r="928" spans="1:6" ht="38.25">
      <c r="A928" s="171">
        <f t="shared" si="14"/>
        <v>910</v>
      </c>
      <c r="B928" s="172" t="s">
        <v>371</v>
      </c>
      <c r="C928" s="177" t="s">
        <v>520</v>
      </c>
      <c r="D928" s="177" t="s">
        <v>518</v>
      </c>
      <c r="E928" s="177" t="s">
        <v>372</v>
      </c>
      <c r="F928" s="178">
        <v>45636</v>
      </c>
    </row>
    <row r="929" spans="1:6" ht="102">
      <c r="A929" s="171">
        <f t="shared" si="14"/>
        <v>911</v>
      </c>
      <c r="B929" s="173" t="s">
        <v>521</v>
      </c>
      <c r="C929" s="177" t="s">
        <v>522</v>
      </c>
      <c r="D929" s="177"/>
      <c r="E929" s="177"/>
      <c r="F929" s="178">
        <v>40062.5</v>
      </c>
    </row>
    <row r="930" spans="1:6" ht="12.75">
      <c r="A930" s="171">
        <f t="shared" si="14"/>
        <v>912</v>
      </c>
      <c r="B930" s="172" t="s">
        <v>1042</v>
      </c>
      <c r="C930" s="177" t="s">
        <v>522</v>
      </c>
      <c r="D930" s="177" t="s">
        <v>384</v>
      </c>
      <c r="E930" s="177"/>
      <c r="F930" s="178">
        <v>40062.5</v>
      </c>
    </row>
    <row r="931" spans="1:6" ht="12.75">
      <c r="A931" s="171">
        <f t="shared" si="14"/>
        <v>913</v>
      </c>
      <c r="B931" s="172" t="s">
        <v>321</v>
      </c>
      <c r="C931" s="177" t="s">
        <v>522</v>
      </c>
      <c r="D931" s="177" t="s">
        <v>518</v>
      </c>
      <c r="E931" s="177"/>
      <c r="F931" s="178">
        <v>40062.5</v>
      </c>
    </row>
    <row r="932" spans="1:6" ht="38.25">
      <c r="A932" s="171">
        <f t="shared" si="14"/>
        <v>914</v>
      </c>
      <c r="B932" s="172" t="s">
        <v>513</v>
      </c>
      <c r="C932" s="177" t="s">
        <v>522</v>
      </c>
      <c r="D932" s="177" t="s">
        <v>518</v>
      </c>
      <c r="E932" s="177" t="s">
        <v>893</v>
      </c>
      <c r="F932" s="178">
        <v>40062.5</v>
      </c>
    </row>
    <row r="933" spans="1:6" ht="25.5">
      <c r="A933" s="171">
        <f t="shared" si="14"/>
        <v>915</v>
      </c>
      <c r="B933" s="172" t="s">
        <v>373</v>
      </c>
      <c r="C933" s="177" t="s">
        <v>522</v>
      </c>
      <c r="D933" s="177" t="s">
        <v>518</v>
      </c>
      <c r="E933" s="177" t="s">
        <v>374</v>
      </c>
      <c r="F933" s="178">
        <v>40062.5</v>
      </c>
    </row>
    <row r="934" spans="1:6" ht="12.75">
      <c r="A934" s="171">
        <f t="shared" si="14"/>
        <v>916</v>
      </c>
      <c r="B934" s="172" t="s">
        <v>505</v>
      </c>
      <c r="C934" s="177" t="s">
        <v>506</v>
      </c>
      <c r="D934" s="177"/>
      <c r="E934" s="177"/>
      <c r="F934" s="178">
        <v>250</v>
      </c>
    </row>
    <row r="935" spans="1:6" ht="51">
      <c r="A935" s="171">
        <f t="shared" si="14"/>
        <v>917</v>
      </c>
      <c r="B935" s="172" t="s">
        <v>507</v>
      </c>
      <c r="C935" s="177" t="s">
        <v>508</v>
      </c>
      <c r="D935" s="177"/>
      <c r="E935" s="177"/>
      <c r="F935" s="178">
        <v>250</v>
      </c>
    </row>
    <row r="936" spans="1:6" ht="25.5">
      <c r="A936" s="171">
        <f t="shared" si="14"/>
        <v>918</v>
      </c>
      <c r="B936" s="172" t="s">
        <v>509</v>
      </c>
      <c r="C936" s="177" t="s">
        <v>508</v>
      </c>
      <c r="D936" s="177" t="s">
        <v>510</v>
      </c>
      <c r="E936" s="177"/>
      <c r="F936" s="178">
        <v>250</v>
      </c>
    </row>
    <row r="937" spans="1:6" ht="12.75">
      <c r="A937" s="171">
        <f t="shared" si="14"/>
        <v>919</v>
      </c>
      <c r="B937" s="172" t="s">
        <v>511</v>
      </c>
      <c r="C937" s="177" t="s">
        <v>508</v>
      </c>
      <c r="D937" s="177" t="s">
        <v>512</v>
      </c>
      <c r="E937" s="177"/>
      <c r="F937" s="178">
        <v>250</v>
      </c>
    </row>
    <row r="938" spans="1:6" ht="25.5">
      <c r="A938" s="171">
        <f t="shared" si="14"/>
        <v>920</v>
      </c>
      <c r="B938" s="172" t="s">
        <v>889</v>
      </c>
      <c r="C938" s="177" t="s">
        <v>508</v>
      </c>
      <c r="D938" s="177" t="s">
        <v>512</v>
      </c>
      <c r="E938" s="177" t="s">
        <v>890</v>
      </c>
      <c r="F938" s="178">
        <v>250</v>
      </c>
    </row>
    <row r="939" spans="1:6" ht="25.5">
      <c r="A939" s="171">
        <f t="shared" si="14"/>
        <v>921</v>
      </c>
      <c r="B939" s="172" t="s">
        <v>891</v>
      </c>
      <c r="C939" s="177" t="s">
        <v>508</v>
      </c>
      <c r="D939" s="177" t="s">
        <v>512</v>
      </c>
      <c r="E939" s="177" t="s">
        <v>892</v>
      </c>
      <c r="F939" s="178">
        <v>250</v>
      </c>
    </row>
    <row r="940" spans="1:6" ht="25.5">
      <c r="A940" s="171">
        <f t="shared" si="14"/>
        <v>922</v>
      </c>
      <c r="B940" s="172" t="s">
        <v>493</v>
      </c>
      <c r="C940" s="177" t="s">
        <v>494</v>
      </c>
      <c r="D940" s="177"/>
      <c r="E940" s="177"/>
      <c r="F940" s="178">
        <v>6165.5</v>
      </c>
    </row>
    <row r="941" spans="1:6" ht="76.5">
      <c r="A941" s="171">
        <f t="shared" si="14"/>
        <v>923</v>
      </c>
      <c r="B941" s="172" t="s">
        <v>495</v>
      </c>
      <c r="C941" s="177" t="s">
        <v>496</v>
      </c>
      <c r="D941" s="177"/>
      <c r="E941" s="177"/>
      <c r="F941" s="178">
        <v>6165.5</v>
      </c>
    </row>
    <row r="942" spans="1:6" ht="63.75">
      <c r="A942" s="171">
        <f t="shared" si="14"/>
        <v>924</v>
      </c>
      <c r="B942" s="172" t="s">
        <v>583</v>
      </c>
      <c r="C942" s="177" t="s">
        <v>496</v>
      </c>
      <c r="D942" s="177" t="s">
        <v>584</v>
      </c>
      <c r="E942" s="177"/>
      <c r="F942" s="178">
        <v>4758</v>
      </c>
    </row>
    <row r="943" spans="1:6" ht="25.5">
      <c r="A943" s="171">
        <f t="shared" si="14"/>
        <v>925</v>
      </c>
      <c r="B943" s="172" t="s">
        <v>932</v>
      </c>
      <c r="C943" s="177" t="s">
        <v>496</v>
      </c>
      <c r="D943" s="177" t="s">
        <v>834</v>
      </c>
      <c r="E943" s="177"/>
      <c r="F943" s="178">
        <v>4758</v>
      </c>
    </row>
    <row r="944" spans="1:6" ht="12.75">
      <c r="A944" s="171">
        <f t="shared" si="14"/>
        <v>926</v>
      </c>
      <c r="B944" s="172" t="s">
        <v>576</v>
      </c>
      <c r="C944" s="177" t="s">
        <v>496</v>
      </c>
      <c r="D944" s="177" t="s">
        <v>834</v>
      </c>
      <c r="E944" s="177" t="s">
        <v>874</v>
      </c>
      <c r="F944" s="178">
        <v>4758</v>
      </c>
    </row>
    <row r="945" spans="1:6" ht="38.25">
      <c r="A945" s="171">
        <f t="shared" si="14"/>
        <v>927</v>
      </c>
      <c r="B945" s="172" t="s">
        <v>880</v>
      </c>
      <c r="C945" s="177" t="s">
        <v>496</v>
      </c>
      <c r="D945" s="177" t="s">
        <v>834</v>
      </c>
      <c r="E945" s="177" t="s">
        <v>881</v>
      </c>
      <c r="F945" s="178">
        <v>4758</v>
      </c>
    </row>
    <row r="946" spans="1:6" ht="25.5">
      <c r="A946" s="171">
        <f t="shared" si="14"/>
        <v>928</v>
      </c>
      <c r="B946" s="172" t="s">
        <v>935</v>
      </c>
      <c r="C946" s="177" t="s">
        <v>496</v>
      </c>
      <c r="D946" s="177" t="s">
        <v>936</v>
      </c>
      <c r="E946" s="177"/>
      <c r="F946" s="178">
        <v>1406.5</v>
      </c>
    </row>
    <row r="947" spans="1:6" ht="25.5">
      <c r="A947" s="171">
        <f t="shared" si="14"/>
        <v>929</v>
      </c>
      <c r="B947" s="172" t="s">
        <v>160</v>
      </c>
      <c r="C947" s="177" t="s">
        <v>496</v>
      </c>
      <c r="D947" s="177" t="s">
        <v>937</v>
      </c>
      <c r="E947" s="177"/>
      <c r="F947" s="178">
        <v>1406.5</v>
      </c>
    </row>
    <row r="948" spans="1:6" ht="12.75">
      <c r="A948" s="171">
        <f t="shared" si="14"/>
        <v>930</v>
      </c>
      <c r="B948" s="172" t="s">
        <v>576</v>
      </c>
      <c r="C948" s="177" t="s">
        <v>496</v>
      </c>
      <c r="D948" s="177" t="s">
        <v>937</v>
      </c>
      <c r="E948" s="177" t="s">
        <v>874</v>
      </c>
      <c r="F948" s="178">
        <v>1406.5</v>
      </c>
    </row>
    <row r="949" spans="1:6" ht="38.25">
      <c r="A949" s="171">
        <f t="shared" si="14"/>
        <v>931</v>
      </c>
      <c r="B949" s="172" t="s">
        <v>880</v>
      </c>
      <c r="C949" s="177" t="s">
        <v>496</v>
      </c>
      <c r="D949" s="177" t="s">
        <v>937</v>
      </c>
      <c r="E949" s="177" t="s">
        <v>881</v>
      </c>
      <c r="F949" s="178">
        <v>1406.5</v>
      </c>
    </row>
    <row r="950" spans="1:6" ht="12.75">
      <c r="A950" s="171">
        <f t="shared" si="14"/>
        <v>932</v>
      </c>
      <c r="B950" s="172" t="s">
        <v>968</v>
      </c>
      <c r="C950" s="177" t="s">
        <v>496</v>
      </c>
      <c r="D950" s="177" t="s">
        <v>969</v>
      </c>
      <c r="E950" s="177"/>
      <c r="F950" s="178">
        <v>1</v>
      </c>
    </row>
    <row r="951" spans="1:6" ht="12.75">
      <c r="A951" s="171">
        <f t="shared" si="14"/>
        <v>933</v>
      </c>
      <c r="B951" s="172" t="s">
        <v>970</v>
      </c>
      <c r="C951" s="177" t="s">
        <v>496</v>
      </c>
      <c r="D951" s="177" t="s">
        <v>971</v>
      </c>
      <c r="E951" s="177"/>
      <c r="F951" s="178">
        <v>1</v>
      </c>
    </row>
    <row r="952" spans="1:6" ht="12.75">
      <c r="A952" s="171">
        <f t="shared" si="14"/>
        <v>934</v>
      </c>
      <c r="B952" s="172" t="s">
        <v>576</v>
      </c>
      <c r="C952" s="177" t="s">
        <v>496</v>
      </c>
      <c r="D952" s="177" t="s">
        <v>971</v>
      </c>
      <c r="E952" s="177" t="s">
        <v>874</v>
      </c>
      <c r="F952" s="178">
        <v>1</v>
      </c>
    </row>
    <row r="953" spans="1:6" ht="38.25">
      <c r="A953" s="171">
        <f t="shared" si="14"/>
        <v>935</v>
      </c>
      <c r="B953" s="172" t="s">
        <v>880</v>
      </c>
      <c r="C953" s="177" t="s">
        <v>496</v>
      </c>
      <c r="D953" s="177" t="s">
        <v>971</v>
      </c>
      <c r="E953" s="177" t="s">
        <v>881</v>
      </c>
      <c r="F953" s="178">
        <v>1</v>
      </c>
    </row>
    <row r="954" spans="1:6" ht="38.25">
      <c r="A954" s="171">
        <f t="shared" si="14"/>
        <v>936</v>
      </c>
      <c r="B954" s="170" t="s">
        <v>1016</v>
      </c>
      <c r="C954" s="169" t="s">
        <v>1017</v>
      </c>
      <c r="D954" s="169"/>
      <c r="E954" s="169"/>
      <c r="F954" s="176">
        <v>905.6</v>
      </c>
    </row>
    <row r="955" spans="1:6" ht="12.75">
      <c r="A955" s="171">
        <f t="shared" si="14"/>
        <v>937</v>
      </c>
      <c r="B955" s="172" t="s">
        <v>588</v>
      </c>
      <c r="C955" s="177" t="s">
        <v>1018</v>
      </c>
      <c r="D955" s="177"/>
      <c r="E955" s="177"/>
      <c r="F955" s="178">
        <v>905.6</v>
      </c>
    </row>
    <row r="956" spans="1:6" ht="63.75">
      <c r="A956" s="171">
        <f t="shared" si="14"/>
        <v>938</v>
      </c>
      <c r="B956" s="172" t="s">
        <v>1019</v>
      </c>
      <c r="C956" s="177" t="s">
        <v>1020</v>
      </c>
      <c r="D956" s="177"/>
      <c r="E956" s="177"/>
      <c r="F956" s="178">
        <v>720.7</v>
      </c>
    </row>
    <row r="957" spans="1:6" ht="25.5">
      <c r="A957" s="171">
        <f t="shared" si="14"/>
        <v>939</v>
      </c>
      <c r="B957" s="172" t="s">
        <v>935</v>
      </c>
      <c r="C957" s="177" t="s">
        <v>1020</v>
      </c>
      <c r="D957" s="177" t="s">
        <v>936</v>
      </c>
      <c r="E957" s="177"/>
      <c r="F957" s="178">
        <v>720.7</v>
      </c>
    </row>
    <row r="958" spans="1:6" ht="25.5">
      <c r="A958" s="171">
        <f t="shared" si="14"/>
        <v>940</v>
      </c>
      <c r="B958" s="172" t="s">
        <v>160</v>
      </c>
      <c r="C958" s="177" t="s">
        <v>1020</v>
      </c>
      <c r="D958" s="177" t="s">
        <v>937</v>
      </c>
      <c r="E958" s="177"/>
      <c r="F958" s="178">
        <v>720.7</v>
      </c>
    </row>
    <row r="959" spans="1:6" ht="12.75">
      <c r="A959" s="171">
        <f t="shared" si="14"/>
        <v>941</v>
      </c>
      <c r="B959" s="172" t="s">
        <v>602</v>
      </c>
      <c r="C959" s="177" t="s">
        <v>1020</v>
      </c>
      <c r="D959" s="177" t="s">
        <v>937</v>
      </c>
      <c r="E959" s="177" t="s">
        <v>717</v>
      </c>
      <c r="F959" s="178">
        <v>720.7</v>
      </c>
    </row>
    <row r="960" spans="1:6" ht="12.75">
      <c r="A960" s="171">
        <f t="shared" si="14"/>
        <v>942</v>
      </c>
      <c r="B960" s="172" t="s">
        <v>865</v>
      </c>
      <c r="C960" s="177" t="s">
        <v>1020</v>
      </c>
      <c r="D960" s="177" t="s">
        <v>937</v>
      </c>
      <c r="E960" s="177" t="s">
        <v>861</v>
      </c>
      <c r="F960" s="178">
        <v>720.7</v>
      </c>
    </row>
    <row r="961" spans="1:6" ht="51">
      <c r="A961" s="171">
        <f t="shared" si="14"/>
        <v>943</v>
      </c>
      <c r="B961" s="172" t="s">
        <v>1021</v>
      </c>
      <c r="C961" s="177" t="s">
        <v>1022</v>
      </c>
      <c r="D961" s="177"/>
      <c r="E961" s="177"/>
      <c r="F961" s="178">
        <v>59.3</v>
      </c>
    </row>
    <row r="962" spans="1:6" ht="25.5">
      <c r="A962" s="171">
        <f t="shared" si="14"/>
        <v>944</v>
      </c>
      <c r="B962" s="172" t="s">
        <v>935</v>
      </c>
      <c r="C962" s="177" t="s">
        <v>1022</v>
      </c>
      <c r="D962" s="177" t="s">
        <v>936</v>
      </c>
      <c r="E962" s="177"/>
      <c r="F962" s="178">
        <v>59.3</v>
      </c>
    </row>
    <row r="963" spans="1:6" ht="25.5">
      <c r="A963" s="171">
        <f t="shared" si="14"/>
        <v>945</v>
      </c>
      <c r="B963" s="172" t="s">
        <v>160</v>
      </c>
      <c r="C963" s="177" t="s">
        <v>1022</v>
      </c>
      <c r="D963" s="177" t="s">
        <v>937</v>
      </c>
      <c r="E963" s="177"/>
      <c r="F963" s="178">
        <v>59.3</v>
      </c>
    </row>
    <row r="964" spans="1:6" ht="12.75">
      <c r="A964" s="171">
        <f t="shared" si="14"/>
        <v>946</v>
      </c>
      <c r="B964" s="172" t="s">
        <v>602</v>
      </c>
      <c r="C964" s="177" t="s">
        <v>1022</v>
      </c>
      <c r="D964" s="177" t="s">
        <v>937</v>
      </c>
      <c r="E964" s="177" t="s">
        <v>717</v>
      </c>
      <c r="F964" s="178">
        <v>59.3</v>
      </c>
    </row>
    <row r="965" spans="1:6" ht="12.75">
      <c r="A965" s="171">
        <f t="shared" si="14"/>
        <v>947</v>
      </c>
      <c r="B965" s="172" t="s">
        <v>865</v>
      </c>
      <c r="C965" s="177" t="s">
        <v>1022</v>
      </c>
      <c r="D965" s="177" t="s">
        <v>937</v>
      </c>
      <c r="E965" s="177" t="s">
        <v>861</v>
      </c>
      <c r="F965" s="178">
        <v>59.3</v>
      </c>
    </row>
    <row r="966" spans="1:6" ht="12.75">
      <c r="A966" s="171">
        <f t="shared" si="14"/>
        <v>948</v>
      </c>
      <c r="B966" s="174" t="s">
        <v>865</v>
      </c>
      <c r="C966" s="179" t="s">
        <v>1022</v>
      </c>
      <c r="D966" s="179" t="s">
        <v>178</v>
      </c>
      <c r="E966" s="179" t="s">
        <v>861</v>
      </c>
      <c r="F966" s="180">
        <v>59.3</v>
      </c>
    </row>
    <row r="967" spans="1:6" ht="51">
      <c r="A967" s="171">
        <f t="shared" si="14"/>
        <v>949</v>
      </c>
      <c r="B967" s="172" t="s">
        <v>1023</v>
      </c>
      <c r="C967" s="177" t="s">
        <v>1024</v>
      </c>
      <c r="D967" s="177"/>
      <c r="E967" s="177"/>
      <c r="F967" s="178">
        <v>30</v>
      </c>
    </row>
    <row r="968" spans="1:6" ht="25.5">
      <c r="A968" s="171">
        <f t="shared" si="14"/>
        <v>950</v>
      </c>
      <c r="B968" s="172" t="s">
        <v>935</v>
      </c>
      <c r="C968" s="177" t="s">
        <v>1024</v>
      </c>
      <c r="D968" s="177" t="s">
        <v>936</v>
      </c>
      <c r="E968" s="177"/>
      <c r="F968" s="178">
        <v>30</v>
      </c>
    </row>
    <row r="969" spans="1:6" ht="25.5">
      <c r="A969" s="171">
        <f t="shared" si="14"/>
        <v>951</v>
      </c>
      <c r="B969" s="172" t="s">
        <v>160</v>
      </c>
      <c r="C969" s="177" t="s">
        <v>1024</v>
      </c>
      <c r="D969" s="177" t="s">
        <v>937</v>
      </c>
      <c r="E969" s="177"/>
      <c r="F969" s="178">
        <v>30</v>
      </c>
    </row>
    <row r="970" spans="1:6" ht="12.75">
      <c r="A970" s="171">
        <f t="shared" si="14"/>
        <v>952</v>
      </c>
      <c r="B970" s="172" t="s">
        <v>602</v>
      </c>
      <c r="C970" s="177" t="s">
        <v>1024</v>
      </c>
      <c r="D970" s="177" t="s">
        <v>937</v>
      </c>
      <c r="E970" s="177" t="s">
        <v>717</v>
      </c>
      <c r="F970" s="178">
        <v>30</v>
      </c>
    </row>
    <row r="971" spans="1:6" ht="12.75">
      <c r="A971" s="171">
        <f t="shared" si="14"/>
        <v>953</v>
      </c>
      <c r="B971" s="172" t="s">
        <v>865</v>
      </c>
      <c r="C971" s="177" t="s">
        <v>1024</v>
      </c>
      <c r="D971" s="177" t="s">
        <v>937</v>
      </c>
      <c r="E971" s="177" t="s">
        <v>861</v>
      </c>
      <c r="F971" s="178">
        <v>30</v>
      </c>
    </row>
    <row r="972" spans="1:6" ht="76.5">
      <c r="A972" s="171">
        <f t="shared" si="14"/>
        <v>954</v>
      </c>
      <c r="B972" s="172" t="s">
        <v>1025</v>
      </c>
      <c r="C972" s="177" t="s">
        <v>1026</v>
      </c>
      <c r="D972" s="177"/>
      <c r="E972" s="177"/>
      <c r="F972" s="178">
        <v>42</v>
      </c>
    </row>
    <row r="973" spans="1:6" ht="25.5">
      <c r="A973" s="171">
        <f t="shared" si="14"/>
        <v>955</v>
      </c>
      <c r="B973" s="172" t="s">
        <v>935</v>
      </c>
      <c r="C973" s="177" t="s">
        <v>1026</v>
      </c>
      <c r="D973" s="177" t="s">
        <v>936</v>
      </c>
      <c r="E973" s="177"/>
      <c r="F973" s="178">
        <v>42</v>
      </c>
    </row>
    <row r="974" spans="1:6" ht="25.5">
      <c r="A974" s="171">
        <f t="shared" si="14"/>
        <v>956</v>
      </c>
      <c r="B974" s="172" t="s">
        <v>160</v>
      </c>
      <c r="C974" s="177" t="s">
        <v>1026</v>
      </c>
      <c r="D974" s="177" t="s">
        <v>937</v>
      </c>
      <c r="E974" s="177"/>
      <c r="F974" s="178">
        <v>42</v>
      </c>
    </row>
    <row r="975" spans="1:6" ht="12.75">
      <c r="A975" s="171">
        <f t="shared" si="14"/>
        <v>957</v>
      </c>
      <c r="B975" s="172" t="s">
        <v>602</v>
      </c>
      <c r="C975" s="177" t="s">
        <v>1026</v>
      </c>
      <c r="D975" s="177" t="s">
        <v>937</v>
      </c>
      <c r="E975" s="177" t="s">
        <v>717</v>
      </c>
      <c r="F975" s="178">
        <v>42</v>
      </c>
    </row>
    <row r="976" spans="1:6" ht="12.75">
      <c r="A976" s="171">
        <f t="shared" si="14"/>
        <v>958</v>
      </c>
      <c r="B976" s="172" t="s">
        <v>865</v>
      </c>
      <c r="C976" s="177" t="s">
        <v>1026</v>
      </c>
      <c r="D976" s="177" t="s">
        <v>937</v>
      </c>
      <c r="E976" s="177" t="s">
        <v>861</v>
      </c>
      <c r="F976" s="178">
        <v>42</v>
      </c>
    </row>
    <row r="977" spans="1:6" ht="51">
      <c r="A977" s="171">
        <f t="shared" si="14"/>
        <v>959</v>
      </c>
      <c r="B977" s="172" t="s">
        <v>1027</v>
      </c>
      <c r="C977" s="177" t="s">
        <v>1028</v>
      </c>
      <c r="D977" s="177"/>
      <c r="E977" s="177"/>
      <c r="F977" s="178">
        <v>53.6</v>
      </c>
    </row>
    <row r="978" spans="1:6" ht="25.5">
      <c r="A978" s="171">
        <f t="shared" si="14"/>
        <v>960</v>
      </c>
      <c r="B978" s="172" t="s">
        <v>935</v>
      </c>
      <c r="C978" s="177" t="s">
        <v>1028</v>
      </c>
      <c r="D978" s="177" t="s">
        <v>936</v>
      </c>
      <c r="E978" s="177"/>
      <c r="F978" s="178">
        <v>53.6</v>
      </c>
    </row>
    <row r="979" spans="1:6" ht="25.5">
      <c r="A979" s="171">
        <f t="shared" si="14"/>
        <v>961</v>
      </c>
      <c r="B979" s="172" t="s">
        <v>160</v>
      </c>
      <c r="C979" s="177" t="s">
        <v>1028</v>
      </c>
      <c r="D979" s="177" t="s">
        <v>937</v>
      </c>
      <c r="E979" s="177"/>
      <c r="F979" s="178">
        <v>53.6</v>
      </c>
    </row>
    <row r="980" spans="1:6" ht="12.75">
      <c r="A980" s="171">
        <f t="shared" si="14"/>
        <v>962</v>
      </c>
      <c r="B980" s="172" t="s">
        <v>602</v>
      </c>
      <c r="C980" s="177" t="s">
        <v>1028</v>
      </c>
      <c r="D980" s="177" t="s">
        <v>937</v>
      </c>
      <c r="E980" s="177" t="s">
        <v>717</v>
      </c>
      <c r="F980" s="178">
        <v>53.6</v>
      </c>
    </row>
    <row r="981" spans="1:6" ht="12.75">
      <c r="A981" s="171">
        <f aca="true" t="shared" si="15" ref="A981:A1044">A980+1</f>
        <v>963</v>
      </c>
      <c r="B981" s="172" t="s">
        <v>865</v>
      </c>
      <c r="C981" s="177" t="s">
        <v>1028</v>
      </c>
      <c r="D981" s="177" t="s">
        <v>937</v>
      </c>
      <c r="E981" s="177" t="s">
        <v>861</v>
      </c>
      <c r="F981" s="178">
        <v>53.6</v>
      </c>
    </row>
    <row r="982" spans="1:6" ht="12.75">
      <c r="A982" s="171">
        <f t="shared" si="15"/>
        <v>964</v>
      </c>
      <c r="B982" s="174" t="s">
        <v>865</v>
      </c>
      <c r="C982" s="179" t="s">
        <v>1028</v>
      </c>
      <c r="D982" s="179" t="s">
        <v>178</v>
      </c>
      <c r="E982" s="179" t="s">
        <v>861</v>
      </c>
      <c r="F982" s="180">
        <v>53.6</v>
      </c>
    </row>
    <row r="983" spans="1:6" ht="25.5">
      <c r="A983" s="171">
        <f t="shared" si="15"/>
        <v>965</v>
      </c>
      <c r="B983" s="170" t="s">
        <v>577</v>
      </c>
      <c r="C983" s="169" t="s">
        <v>578</v>
      </c>
      <c r="D983" s="169"/>
      <c r="E983" s="169"/>
      <c r="F983" s="176">
        <v>3306.7</v>
      </c>
    </row>
    <row r="984" spans="1:6" ht="25.5">
      <c r="A984" s="171">
        <f t="shared" si="15"/>
        <v>966</v>
      </c>
      <c r="B984" s="172" t="s">
        <v>579</v>
      </c>
      <c r="C984" s="177" t="s">
        <v>580</v>
      </c>
      <c r="D984" s="177"/>
      <c r="E984" s="177"/>
      <c r="F984" s="178">
        <v>3306.7</v>
      </c>
    </row>
    <row r="985" spans="1:6" ht="38.25">
      <c r="A985" s="171">
        <f t="shared" si="15"/>
        <v>967</v>
      </c>
      <c r="B985" s="172" t="s">
        <v>581</v>
      </c>
      <c r="C985" s="177" t="s">
        <v>582</v>
      </c>
      <c r="D985" s="177"/>
      <c r="E985" s="177"/>
      <c r="F985" s="178">
        <v>943.2</v>
      </c>
    </row>
    <row r="986" spans="1:6" ht="63.75">
      <c r="A986" s="171">
        <f t="shared" si="15"/>
        <v>968</v>
      </c>
      <c r="B986" s="172" t="s">
        <v>583</v>
      </c>
      <c r="C986" s="177" t="s">
        <v>582</v>
      </c>
      <c r="D986" s="177" t="s">
        <v>584</v>
      </c>
      <c r="E986" s="177"/>
      <c r="F986" s="178">
        <v>943.2</v>
      </c>
    </row>
    <row r="987" spans="1:6" ht="25.5">
      <c r="A987" s="171">
        <f t="shared" si="15"/>
        <v>969</v>
      </c>
      <c r="B987" s="172" t="s">
        <v>932</v>
      </c>
      <c r="C987" s="177" t="s">
        <v>582</v>
      </c>
      <c r="D987" s="177" t="s">
        <v>834</v>
      </c>
      <c r="E987" s="177"/>
      <c r="F987" s="178">
        <v>943.2</v>
      </c>
    </row>
    <row r="988" spans="1:6" ht="12.75">
      <c r="A988" s="171">
        <f t="shared" si="15"/>
        <v>970</v>
      </c>
      <c r="B988" s="172" t="s">
        <v>576</v>
      </c>
      <c r="C988" s="177" t="s">
        <v>582</v>
      </c>
      <c r="D988" s="177" t="s">
        <v>834</v>
      </c>
      <c r="E988" s="177" t="s">
        <v>874</v>
      </c>
      <c r="F988" s="178">
        <v>943.2</v>
      </c>
    </row>
    <row r="989" spans="1:6" ht="38.25">
      <c r="A989" s="171">
        <f t="shared" si="15"/>
        <v>971</v>
      </c>
      <c r="B989" s="172" t="s">
        <v>875</v>
      </c>
      <c r="C989" s="177" t="s">
        <v>582</v>
      </c>
      <c r="D989" s="177" t="s">
        <v>834</v>
      </c>
      <c r="E989" s="177" t="s">
        <v>876</v>
      </c>
      <c r="F989" s="178">
        <v>943.2</v>
      </c>
    </row>
    <row r="990" spans="1:6" ht="38.25">
      <c r="A990" s="171">
        <f t="shared" si="15"/>
        <v>972</v>
      </c>
      <c r="B990" s="172" t="s">
        <v>933</v>
      </c>
      <c r="C990" s="177" t="s">
        <v>934</v>
      </c>
      <c r="D990" s="177"/>
      <c r="E990" s="177"/>
      <c r="F990" s="178">
        <v>1448.5</v>
      </c>
    </row>
    <row r="991" spans="1:6" ht="63.75">
      <c r="A991" s="171">
        <f t="shared" si="15"/>
        <v>973</v>
      </c>
      <c r="B991" s="172" t="s">
        <v>583</v>
      </c>
      <c r="C991" s="177" t="s">
        <v>934</v>
      </c>
      <c r="D991" s="177" t="s">
        <v>584</v>
      </c>
      <c r="E991" s="177"/>
      <c r="F991" s="178">
        <v>853</v>
      </c>
    </row>
    <row r="992" spans="1:6" ht="25.5">
      <c r="A992" s="171">
        <f t="shared" si="15"/>
        <v>974</v>
      </c>
      <c r="B992" s="172" t="s">
        <v>932</v>
      </c>
      <c r="C992" s="177" t="s">
        <v>934</v>
      </c>
      <c r="D992" s="177" t="s">
        <v>834</v>
      </c>
      <c r="E992" s="177"/>
      <c r="F992" s="178">
        <v>853</v>
      </c>
    </row>
    <row r="993" spans="1:6" ht="12.75">
      <c r="A993" s="171">
        <f t="shared" si="15"/>
        <v>975</v>
      </c>
      <c r="B993" s="172" t="s">
        <v>576</v>
      </c>
      <c r="C993" s="177" t="s">
        <v>934</v>
      </c>
      <c r="D993" s="177" t="s">
        <v>834</v>
      </c>
      <c r="E993" s="177" t="s">
        <v>874</v>
      </c>
      <c r="F993" s="178">
        <v>853</v>
      </c>
    </row>
    <row r="994" spans="1:6" ht="51">
      <c r="A994" s="171">
        <f t="shared" si="15"/>
        <v>976</v>
      </c>
      <c r="B994" s="172" t="s">
        <v>877</v>
      </c>
      <c r="C994" s="177" t="s">
        <v>934</v>
      </c>
      <c r="D994" s="177" t="s">
        <v>834</v>
      </c>
      <c r="E994" s="177" t="s">
        <v>878</v>
      </c>
      <c r="F994" s="178">
        <v>853</v>
      </c>
    </row>
    <row r="995" spans="1:6" ht="25.5">
      <c r="A995" s="171">
        <f t="shared" si="15"/>
        <v>977</v>
      </c>
      <c r="B995" s="172" t="s">
        <v>935</v>
      </c>
      <c r="C995" s="177" t="s">
        <v>934</v>
      </c>
      <c r="D995" s="177" t="s">
        <v>936</v>
      </c>
      <c r="E995" s="177"/>
      <c r="F995" s="178">
        <v>595.5</v>
      </c>
    </row>
    <row r="996" spans="1:6" ht="25.5">
      <c r="A996" s="171">
        <f t="shared" si="15"/>
        <v>978</v>
      </c>
      <c r="B996" s="172" t="s">
        <v>160</v>
      </c>
      <c r="C996" s="177" t="s">
        <v>934</v>
      </c>
      <c r="D996" s="177" t="s">
        <v>937</v>
      </c>
      <c r="E996" s="177"/>
      <c r="F996" s="178">
        <v>595.5</v>
      </c>
    </row>
    <row r="997" spans="1:6" ht="12.75">
      <c r="A997" s="171">
        <f t="shared" si="15"/>
        <v>979</v>
      </c>
      <c r="B997" s="172" t="s">
        <v>576</v>
      </c>
      <c r="C997" s="177" t="s">
        <v>934</v>
      </c>
      <c r="D997" s="177" t="s">
        <v>937</v>
      </c>
      <c r="E997" s="177" t="s">
        <v>874</v>
      </c>
      <c r="F997" s="178">
        <v>595.5</v>
      </c>
    </row>
    <row r="998" spans="1:6" ht="51">
      <c r="A998" s="171">
        <f t="shared" si="15"/>
        <v>980</v>
      </c>
      <c r="B998" s="172" t="s">
        <v>877</v>
      </c>
      <c r="C998" s="177" t="s">
        <v>934</v>
      </c>
      <c r="D998" s="177" t="s">
        <v>937</v>
      </c>
      <c r="E998" s="177" t="s">
        <v>878</v>
      </c>
      <c r="F998" s="178">
        <v>595.5</v>
      </c>
    </row>
    <row r="999" spans="1:6" ht="51">
      <c r="A999" s="171">
        <f t="shared" si="15"/>
        <v>981</v>
      </c>
      <c r="B999" s="172" t="s">
        <v>938</v>
      </c>
      <c r="C999" s="177" t="s">
        <v>939</v>
      </c>
      <c r="D999" s="177"/>
      <c r="E999" s="177"/>
      <c r="F999" s="178">
        <v>386.6</v>
      </c>
    </row>
    <row r="1000" spans="1:6" ht="63.75">
      <c r="A1000" s="171">
        <f t="shared" si="15"/>
        <v>982</v>
      </c>
      <c r="B1000" s="172" t="s">
        <v>583</v>
      </c>
      <c r="C1000" s="177" t="s">
        <v>939</v>
      </c>
      <c r="D1000" s="177" t="s">
        <v>584</v>
      </c>
      <c r="E1000" s="177"/>
      <c r="F1000" s="178">
        <v>345.3</v>
      </c>
    </row>
    <row r="1001" spans="1:6" ht="25.5">
      <c r="A1001" s="171">
        <f t="shared" si="15"/>
        <v>983</v>
      </c>
      <c r="B1001" s="172" t="s">
        <v>932</v>
      </c>
      <c r="C1001" s="177" t="s">
        <v>939</v>
      </c>
      <c r="D1001" s="177" t="s">
        <v>834</v>
      </c>
      <c r="E1001" s="177"/>
      <c r="F1001" s="178">
        <v>345.3</v>
      </c>
    </row>
    <row r="1002" spans="1:6" ht="12.75">
      <c r="A1002" s="171">
        <f t="shared" si="15"/>
        <v>984</v>
      </c>
      <c r="B1002" s="172" t="s">
        <v>576</v>
      </c>
      <c r="C1002" s="177" t="s">
        <v>939</v>
      </c>
      <c r="D1002" s="177" t="s">
        <v>834</v>
      </c>
      <c r="E1002" s="177" t="s">
        <v>874</v>
      </c>
      <c r="F1002" s="178">
        <v>345.3</v>
      </c>
    </row>
    <row r="1003" spans="1:6" ht="38.25">
      <c r="A1003" s="171">
        <f t="shared" si="15"/>
        <v>985</v>
      </c>
      <c r="B1003" s="172" t="s">
        <v>880</v>
      </c>
      <c r="C1003" s="177" t="s">
        <v>939</v>
      </c>
      <c r="D1003" s="177" t="s">
        <v>834</v>
      </c>
      <c r="E1003" s="177" t="s">
        <v>881</v>
      </c>
      <c r="F1003" s="178">
        <v>345.3</v>
      </c>
    </row>
    <row r="1004" spans="1:6" ht="25.5">
      <c r="A1004" s="171">
        <f t="shared" si="15"/>
        <v>986</v>
      </c>
      <c r="B1004" s="172" t="s">
        <v>935</v>
      </c>
      <c r="C1004" s="177" t="s">
        <v>939</v>
      </c>
      <c r="D1004" s="177" t="s">
        <v>936</v>
      </c>
      <c r="E1004" s="177"/>
      <c r="F1004" s="178">
        <v>41.3</v>
      </c>
    </row>
    <row r="1005" spans="1:6" ht="25.5">
      <c r="A1005" s="171">
        <f t="shared" si="15"/>
        <v>987</v>
      </c>
      <c r="B1005" s="172" t="s">
        <v>160</v>
      </c>
      <c r="C1005" s="177" t="s">
        <v>939</v>
      </c>
      <c r="D1005" s="177" t="s">
        <v>937</v>
      </c>
      <c r="E1005" s="177"/>
      <c r="F1005" s="178">
        <v>41.3</v>
      </c>
    </row>
    <row r="1006" spans="1:6" ht="12.75">
      <c r="A1006" s="171">
        <f t="shared" si="15"/>
        <v>988</v>
      </c>
      <c r="B1006" s="172" t="s">
        <v>576</v>
      </c>
      <c r="C1006" s="177" t="s">
        <v>939</v>
      </c>
      <c r="D1006" s="177" t="s">
        <v>937</v>
      </c>
      <c r="E1006" s="177" t="s">
        <v>874</v>
      </c>
      <c r="F1006" s="178">
        <v>41.3</v>
      </c>
    </row>
    <row r="1007" spans="1:6" ht="38.25">
      <c r="A1007" s="171">
        <f t="shared" si="15"/>
        <v>989</v>
      </c>
      <c r="B1007" s="172" t="s">
        <v>880</v>
      </c>
      <c r="C1007" s="177" t="s">
        <v>939</v>
      </c>
      <c r="D1007" s="177" t="s">
        <v>937</v>
      </c>
      <c r="E1007" s="177" t="s">
        <v>881</v>
      </c>
      <c r="F1007" s="178">
        <v>41.3</v>
      </c>
    </row>
    <row r="1008" spans="1:6" ht="38.25">
      <c r="A1008" s="171">
        <f t="shared" si="15"/>
        <v>990</v>
      </c>
      <c r="B1008" s="172" t="s">
        <v>940</v>
      </c>
      <c r="C1008" s="177" t="s">
        <v>941</v>
      </c>
      <c r="D1008" s="177"/>
      <c r="E1008" s="177"/>
      <c r="F1008" s="178">
        <v>528.4</v>
      </c>
    </row>
    <row r="1009" spans="1:6" ht="63.75">
      <c r="A1009" s="171">
        <f t="shared" si="15"/>
        <v>991</v>
      </c>
      <c r="B1009" s="172" t="s">
        <v>583</v>
      </c>
      <c r="C1009" s="177" t="s">
        <v>941</v>
      </c>
      <c r="D1009" s="177" t="s">
        <v>584</v>
      </c>
      <c r="E1009" s="177"/>
      <c r="F1009" s="178">
        <v>528.4</v>
      </c>
    </row>
    <row r="1010" spans="1:6" ht="25.5">
      <c r="A1010" s="171">
        <f t="shared" si="15"/>
        <v>992</v>
      </c>
      <c r="B1010" s="172" t="s">
        <v>932</v>
      </c>
      <c r="C1010" s="177" t="s">
        <v>941</v>
      </c>
      <c r="D1010" s="177" t="s">
        <v>834</v>
      </c>
      <c r="E1010" s="177"/>
      <c r="F1010" s="178">
        <v>528.4</v>
      </c>
    </row>
    <row r="1011" spans="1:6" ht="12.75">
      <c r="A1011" s="171">
        <f t="shared" si="15"/>
        <v>993</v>
      </c>
      <c r="B1011" s="172" t="s">
        <v>576</v>
      </c>
      <c r="C1011" s="177" t="s">
        <v>941</v>
      </c>
      <c r="D1011" s="177" t="s">
        <v>834</v>
      </c>
      <c r="E1011" s="177" t="s">
        <v>874</v>
      </c>
      <c r="F1011" s="178">
        <v>528.4</v>
      </c>
    </row>
    <row r="1012" spans="1:6" ht="38.25">
      <c r="A1012" s="171">
        <f t="shared" si="15"/>
        <v>994</v>
      </c>
      <c r="B1012" s="172" t="s">
        <v>880</v>
      </c>
      <c r="C1012" s="177" t="s">
        <v>941</v>
      </c>
      <c r="D1012" s="177" t="s">
        <v>834</v>
      </c>
      <c r="E1012" s="177" t="s">
        <v>881</v>
      </c>
      <c r="F1012" s="178">
        <v>528.4</v>
      </c>
    </row>
    <row r="1013" spans="1:6" ht="25.5">
      <c r="A1013" s="171">
        <f t="shared" si="15"/>
        <v>995</v>
      </c>
      <c r="B1013" s="170" t="s">
        <v>958</v>
      </c>
      <c r="C1013" s="169" t="s">
        <v>959</v>
      </c>
      <c r="D1013" s="169"/>
      <c r="E1013" s="169"/>
      <c r="F1013" s="176">
        <v>46855.8</v>
      </c>
    </row>
    <row r="1014" spans="1:6" ht="25.5">
      <c r="A1014" s="171">
        <f t="shared" si="15"/>
        <v>996</v>
      </c>
      <c r="B1014" s="172" t="s">
        <v>960</v>
      </c>
      <c r="C1014" s="177" t="s">
        <v>961</v>
      </c>
      <c r="D1014" s="177"/>
      <c r="E1014" s="177"/>
      <c r="F1014" s="178">
        <v>36493.5</v>
      </c>
    </row>
    <row r="1015" spans="1:6" ht="63.75">
      <c r="A1015" s="171">
        <f t="shared" si="15"/>
        <v>997</v>
      </c>
      <c r="B1015" s="172" t="s">
        <v>962</v>
      </c>
      <c r="C1015" s="177" t="s">
        <v>963</v>
      </c>
      <c r="D1015" s="177"/>
      <c r="E1015" s="177"/>
      <c r="F1015" s="178">
        <v>1051.8</v>
      </c>
    </row>
    <row r="1016" spans="1:6" ht="63.75">
      <c r="A1016" s="171">
        <f t="shared" si="15"/>
        <v>998</v>
      </c>
      <c r="B1016" s="172" t="s">
        <v>583</v>
      </c>
      <c r="C1016" s="177" t="s">
        <v>963</v>
      </c>
      <c r="D1016" s="177" t="s">
        <v>584</v>
      </c>
      <c r="E1016" s="177"/>
      <c r="F1016" s="178">
        <v>866.5</v>
      </c>
    </row>
    <row r="1017" spans="1:6" ht="25.5">
      <c r="A1017" s="171">
        <f t="shared" si="15"/>
        <v>999</v>
      </c>
      <c r="B1017" s="172" t="s">
        <v>932</v>
      </c>
      <c r="C1017" s="177" t="s">
        <v>963</v>
      </c>
      <c r="D1017" s="177" t="s">
        <v>834</v>
      </c>
      <c r="E1017" s="177"/>
      <c r="F1017" s="178">
        <v>866.5</v>
      </c>
    </row>
    <row r="1018" spans="1:6" ht="12.75">
      <c r="A1018" s="171">
        <f t="shared" si="15"/>
        <v>1000</v>
      </c>
      <c r="B1018" s="172" t="s">
        <v>576</v>
      </c>
      <c r="C1018" s="177" t="s">
        <v>963</v>
      </c>
      <c r="D1018" s="177" t="s">
        <v>834</v>
      </c>
      <c r="E1018" s="177" t="s">
        <v>874</v>
      </c>
      <c r="F1018" s="178">
        <v>866.5</v>
      </c>
    </row>
    <row r="1019" spans="1:6" ht="51">
      <c r="A1019" s="171">
        <f t="shared" si="15"/>
        <v>1001</v>
      </c>
      <c r="B1019" s="172" t="s">
        <v>567</v>
      </c>
      <c r="C1019" s="177" t="s">
        <v>963</v>
      </c>
      <c r="D1019" s="177" t="s">
        <v>834</v>
      </c>
      <c r="E1019" s="177" t="s">
        <v>879</v>
      </c>
      <c r="F1019" s="178">
        <v>866.5</v>
      </c>
    </row>
    <row r="1020" spans="1:6" ht="25.5">
      <c r="A1020" s="171">
        <f t="shared" si="15"/>
        <v>1002</v>
      </c>
      <c r="B1020" s="172" t="s">
        <v>935</v>
      </c>
      <c r="C1020" s="177" t="s">
        <v>963</v>
      </c>
      <c r="D1020" s="177" t="s">
        <v>936</v>
      </c>
      <c r="E1020" s="177"/>
      <c r="F1020" s="178">
        <v>185.3</v>
      </c>
    </row>
    <row r="1021" spans="1:6" ht="25.5">
      <c r="A1021" s="171">
        <f t="shared" si="15"/>
        <v>1003</v>
      </c>
      <c r="B1021" s="172" t="s">
        <v>160</v>
      </c>
      <c r="C1021" s="177" t="s">
        <v>963</v>
      </c>
      <c r="D1021" s="177" t="s">
        <v>937</v>
      </c>
      <c r="E1021" s="177"/>
      <c r="F1021" s="178">
        <v>185.3</v>
      </c>
    </row>
    <row r="1022" spans="1:6" ht="12.75">
      <c r="A1022" s="171">
        <f t="shared" si="15"/>
        <v>1004</v>
      </c>
      <c r="B1022" s="172" t="s">
        <v>576</v>
      </c>
      <c r="C1022" s="177" t="s">
        <v>963</v>
      </c>
      <c r="D1022" s="177" t="s">
        <v>937</v>
      </c>
      <c r="E1022" s="177" t="s">
        <v>874</v>
      </c>
      <c r="F1022" s="178">
        <v>185.3</v>
      </c>
    </row>
    <row r="1023" spans="1:6" ht="51">
      <c r="A1023" s="171">
        <f t="shared" si="15"/>
        <v>1005</v>
      </c>
      <c r="B1023" s="172" t="s">
        <v>567</v>
      </c>
      <c r="C1023" s="177" t="s">
        <v>963</v>
      </c>
      <c r="D1023" s="177" t="s">
        <v>937</v>
      </c>
      <c r="E1023" s="177" t="s">
        <v>879</v>
      </c>
      <c r="F1023" s="178">
        <v>185.3</v>
      </c>
    </row>
    <row r="1024" spans="1:6" ht="63.75">
      <c r="A1024" s="171">
        <f t="shared" si="15"/>
        <v>1006</v>
      </c>
      <c r="B1024" s="172" t="s">
        <v>964</v>
      </c>
      <c r="C1024" s="177" t="s">
        <v>965</v>
      </c>
      <c r="D1024" s="177"/>
      <c r="E1024" s="177"/>
      <c r="F1024" s="178">
        <v>452.7</v>
      </c>
    </row>
    <row r="1025" spans="1:6" ht="63.75">
      <c r="A1025" s="171">
        <f t="shared" si="15"/>
        <v>1007</v>
      </c>
      <c r="B1025" s="172" t="s">
        <v>583</v>
      </c>
      <c r="C1025" s="177" t="s">
        <v>965</v>
      </c>
      <c r="D1025" s="177" t="s">
        <v>584</v>
      </c>
      <c r="E1025" s="177"/>
      <c r="F1025" s="178">
        <v>433.3</v>
      </c>
    </row>
    <row r="1026" spans="1:6" ht="25.5">
      <c r="A1026" s="171">
        <f t="shared" si="15"/>
        <v>1008</v>
      </c>
      <c r="B1026" s="172" t="s">
        <v>932</v>
      </c>
      <c r="C1026" s="177" t="s">
        <v>965</v>
      </c>
      <c r="D1026" s="177" t="s">
        <v>834</v>
      </c>
      <c r="E1026" s="177"/>
      <c r="F1026" s="178">
        <v>433.3</v>
      </c>
    </row>
    <row r="1027" spans="1:6" ht="12.75">
      <c r="A1027" s="171">
        <f t="shared" si="15"/>
        <v>1009</v>
      </c>
      <c r="B1027" s="172" t="s">
        <v>576</v>
      </c>
      <c r="C1027" s="177" t="s">
        <v>965</v>
      </c>
      <c r="D1027" s="177" t="s">
        <v>834</v>
      </c>
      <c r="E1027" s="177" t="s">
        <v>874</v>
      </c>
      <c r="F1027" s="178">
        <v>433.3</v>
      </c>
    </row>
    <row r="1028" spans="1:6" ht="51">
      <c r="A1028" s="171">
        <f t="shared" si="15"/>
        <v>1010</v>
      </c>
      <c r="B1028" s="172" t="s">
        <v>567</v>
      </c>
      <c r="C1028" s="177" t="s">
        <v>965</v>
      </c>
      <c r="D1028" s="177" t="s">
        <v>834</v>
      </c>
      <c r="E1028" s="177" t="s">
        <v>879</v>
      </c>
      <c r="F1028" s="178">
        <v>433.3</v>
      </c>
    </row>
    <row r="1029" spans="1:6" ht="25.5">
      <c r="A1029" s="171">
        <f t="shared" si="15"/>
        <v>1011</v>
      </c>
      <c r="B1029" s="172" t="s">
        <v>935</v>
      </c>
      <c r="C1029" s="177" t="s">
        <v>965</v>
      </c>
      <c r="D1029" s="177" t="s">
        <v>936</v>
      </c>
      <c r="E1029" s="177"/>
      <c r="F1029" s="178">
        <v>19.4</v>
      </c>
    </row>
    <row r="1030" spans="1:6" ht="25.5">
      <c r="A1030" s="171">
        <f t="shared" si="15"/>
        <v>1012</v>
      </c>
      <c r="B1030" s="172" t="s">
        <v>160</v>
      </c>
      <c r="C1030" s="177" t="s">
        <v>965</v>
      </c>
      <c r="D1030" s="177" t="s">
        <v>937</v>
      </c>
      <c r="E1030" s="177"/>
      <c r="F1030" s="178">
        <v>19.4</v>
      </c>
    </row>
    <row r="1031" spans="1:6" ht="12.75">
      <c r="A1031" s="171">
        <f t="shared" si="15"/>
        <v>1013</v>
      </c>
      <c r="B1031" s="172" t="s">
        <v>576</v>
      </c>
      <c r="C1031" s="177" t="s">
        <v>965</v>
      </c>
      <c r="D1031" s="177" t="s">
        <v>937</v>
      </c>
      <c r="E1031" s="177" t="s">
        <v>874</v>
      </c>
      <c r="F1031" s="178">
        <v>19.4</v>
      </c>
    </row>
    <row r="1032" spans="1:6" ht="51">
      <c r="A1032" s="171">
        <f t="shared" si="15"/>
        <v>1014</v>
      </c>
      <c r="B1032" s="172" t="s">
        <v>567</v>
      </c>
      <c r="C1032" s="177" t="s">
        <v>965</v>
      </c>
      <c r="D1032" s="177" t="s">
        <v>937</v>
      </c>
      <c r="E1032" s="177" t="s">
        <v>879</v>
      </c>
      <c r="F1032" s="178">
        <v>19.4</v>
      </c>
    </row>
    <row r="1033" spans="1:6" ht="51">
      <c r="A1033" s="171">
        <f t="shared" si="15"/>
        <v>1015</v>
      </c>
      <c r="B1033" s="172" t="s">
        <v>966</v>
      </c>
      <c r="C1033" s="177" t="s">
        <v>967</v>
      </c>
      <c r="D1033" s="177"/>
      <c r="E1033" s="177"/>
      <c r="F1033" s="178">
        <v>32245.3</v>
      </c>
    </row>
    <row r="1034" spans="1:6" ht="63.75">
      <c r="A1034" s="171">
        <f t="shared" si="15"/>
        <v>1016</v>
      </c>
      <c r="B1034" s="172" t="s">
        <v>583</v>
      </c>
      <c r="C1034" s="177" t="s">
        <v>967</v>
      </c>
      <c r="D1034" s="177" t="s">
        <v>584</v>
      </c>
      <c r="E1034" s="177"/>
      <c r="F1034" s="178">
        <v>19338.6</v>
      </c>
    </row>
    <row r="1035" spans="1:6" ht="25.5">
      <c r="A1035" s="171">
        <f t="shared" si="15"/>
        <v>1017</v>
      </c>
      <c r="B1035" s="172" t="s">
        <v>932</v>
      </c>
      <c r="C1035" s="177" t="s">
        <v>967</v>
      </c>
      <c r="D1035" s="177" t="s">
        <v>834</v>
      </c>
      <c r="E1035" s="177"/>
      <c r="F1035" s="178">
        <v>19338.6</v>
      </c>
    </row>
    <row r="1036" spans="1:6" ht="12.75">
      <c r="A1036" s="171">
        <f t="shared" si="15"/>
        <v>1018</v>
      </c>
      <c r="B1036" s="172" t="s">
        <v>576</v>
      </c>
      <c r="C1036" s="177" t="s">
        <v>967</v>
      </c>
      <c r="D1036" s="177" t="s">
        <v>834</v>
      </c>
      <c r="E1036" s="177" t="s">
        <v>874</v>
      </c>
      <c r="F1036" s="178">
        <v>19338.6</v>
      </c>
    </row>
    <row r="1037" spans="1:6" ht="51">
      <c r="A1037" s="171">
        <f t="shared" si="15"/>
        <v>1019</v>
      </c>
      <c r="B1037" s="172" t="s">
        <v>567</v>
      </c>
      <c r="C1037" s="177" t="s">
        <v>967</v>
      </c>
      <c r="D1037" s="177" t="s">
        <v>834</v>
      </c>
      <c r="E1037" s="177" t="s">
        <v>879</v>
      </c>
      <c r="F1037" s="178">
        <v>19338.6</v>
      </c>
    </row>
    <row r="1038" spans="1:6" ht="25.5">
      <c r="A1038" s="171">
        <f t="shared" si="15"/>
        <v>1020</v>
      </c>
      <c r="B1038" s="172" t="s">
        <v>935</v>
      </c>
      <c r="C1038" s="177" t="s">
        <v>967</v>
      </c>
      <c r="D1038" s="177" t="s">
        <v>936</v>
      </c>
      <c r="E1038" s="177"/>
      <c r="F1038" s="178">
        <v>12893.5</v>
      </c>
    </row>
    <row r="1039" spans="1:6" ht="25.5">
      <c r="A1039" s="171">
        <f t="shared" si="15"/>
        <v>1021</v>
      </c>
      <c r="B1039" s="172" t="s">
        <v>160</v>
      </c>
      <c r="C1039" s="177" t="s">
        <v>967</v>
      </c>
      <c r="D1039" s="177" t="s">
        <v>937</v>
      </c>
      <c r="E1039" s="177"/>
      <c r="F1039" s="178">
        <v>12893.5</v>
      </c>
    </row>
    <row r="1040" spans="1:6" ht="12.75">
      <c r="A1040" s="171">
        <f t="shared" si="15"/>
        <v>1022</v>
      </c>
      <c r="B1040" s="172" t="s">
        <v>576</v>
      </c>
      <c r="C1040" s="177" t="s">
        <v>967</v>
      </c>
      <c r="D1040" s="177" t="s">
        <v>937</v>
      </c>
      <c r="E1040" s="177" t="s">
        <v>874</v>
      </c>
      <c r="F1040" s="178">
        <v>12893.5</v>
      </c>
    </row>
    <row r="1041" spans="1:6" ht="51">
      <c r="A1041" s="171">
        <f t="shared" si="15"/>
        <v>1023</v>
      </c>
      <c r="B1041" s="172" t="s">
        <v>567</v>
      </c>
      <c r="C1041" s="177" t="s">
        <v>967</v>
      </c>
      <c r="D1041" s="177" t="s">
        <v>937</v>
      </c>
      <c r="E1041" s="177" t="s">
        <v>879</v>
      </c>
      <c r="F1041" s="178">
        <v>12893.5</v>
      </c>
    </row>
    <row r="1042" spans="1:6" ht="12.75">
      <c r="A1042" s="171">
        <f t="shared" si="15"/>
        <v>1024</v>
      </c>
      <c r="B1042" s="172" t="s">
        <v>968</v>
      </c>
      <c r="C1042" s="177" t="s">
        <v>967</v>
      </c>
      <c r="D1042" s="177" t="s">
        <v>969</v>
      </c>
      <c r="E1042" s="177"/>
      <c r="F1042" s="178">
        <v>13.2</v>
      </c>
    </row>
    <row r="1043" spans="1:6" ht="12.75">
      <c r="A1043" s="171">
        <f t="shared" si="15"/>
        <v>1025</v>
      </c>
      <c r="B1043" s="172" t="s">
        <v>970</v>
      </c>
      <c r="C1043" s="177" t="s">
        <v>967</v>
      </c>
      <c r="D1043" s="177" t="s">
        <v>971</v>
      </c>
      <c r="E1043" s="177"/>
      <c r="F1043" s="178">
        <v>13.2</v>
      </c>
    </row>
    <row r="1044" spans="1:6" ht="12.75">
      <c r="A1044" s="171">
        <f t="shared" si="15"/>
        <v>1026</v>
      </c>
      <c r="B1044" s="172" t="s">
        <v>576</v>
      </c>
      <c r="C1044" s="177" t="s">
        <v>967</v>
      </c>
      <c r="D1044" s="177" t="s">
        <v>971</v>
      </c>
      <c r="E1044" s="177" t="s">
        <v>874</v>
      </c>
      <c r="F1044" s="178">
        <v>13.2</v>
      </c>
    </row>
    <row r="1045" spans="1:6" ht="51">
      <c r="A1045" s="171">
        <f aca="true" t="shared" si="16" ref="A1045:A1108">A1044+1</f>
        <v>1027</v>
      </c>
      <c r="B1045" s="172" t="s">
        <v>567</v>
      </c>
      <c r="C1045" s="177" t="s">
        <v>967</v>
      </c>
      <c r="D1045" s="177" t="s">
        <v>971</v>
      </c>
      <c r="E1045" s="177" t="s">
        <v>879</v>
      </c>
      <c r="F1045" s="178">
        <v>13.2</v>
      </c>
    </row>
    <row r="1046" spans="1:6" ht="38.25">
      <c r="A1046" s="171">
        <f t="shared" si="16"/>
        <v>1028</v>
      </c>
      <c r="B1046" s="172" t="s">
        <v>972</v>
      </c>
      <c r="C1046" s="177" t="s">
        <v>973</v>
      </c>
      <c r="D1046" s="177"/>
      <c r="E1046" s="177"/>
      <c r="F1046" s="178">
        <v>914</v>
      </c>
    </row>
    <row r="1047" spans="1:6" ht="63.75">
      <c r="A1047" s="171">
        <f t="shared" si="16"/>
        <v>1029</v>
      </c>
      <c r="B1047" s="172" t="s">
        <v>583</v>
      </c>
      <c r="C1047" s="177" t="s">
        <v>973</v>
      </c>
      <c r="D1047" s="177" t="s">
        <v>584</v>
      </c>
      <c r="E1047" s="177"/>
      <c r="F1047" s="178">
        <v>914</v>
      </c>
    </row>
    <row r="1048" spans="1:6" ht="25.5">
      <c r="A1048" s="171">
        <f t="shared" si="16"/>
        <v>1030</v>
      </c>
      <c r="B1048" s="172" t="s">
        <v>932</v>
      </c>
      <c r="C1048" s="177" t="s">
        <v>973</v>
      </c>
      <c r="D1048" s="177" t="s">
        <v>834</v>
      </c>
      <c r="E1048" s="177"/>
      <c r="F1048" s="178">
        <v>914</v>
      </c>
    </row>
    <row r="1049" spans="1:6" ht="12.75">
      <c r="A1049" s="171">
        <f t="shared" si="16"/>
        <v>1031</v>
      </c>
      <c r="B1049" s="172" t="s">
        <v>576</v>
      </c>
      <c r="C1049" s="177" t="s">
        <v>973</v>
      </c>
      <c r="D1049" s="177" t="s">
        <v>834</v>
      </c>
      <c r="E1049" s="177" t="s">
        <v>874</v>
      </c>
      <c r="F1049" s="178">
        <v>914</v>
      </c>
    </row>
    <row r="1050" spans="1:6" ht="51">
      <c r="A1050" s="171">
        <f t="shared" si="16"/>
        <v>1032</v>
      </c>
      <c r="B1050" s="172" t="s">
        <v>567</v>
      </c>
      <c r="C1050" s="177" t="s">
        <v>973</v>
      </c>
      <c r="D1050" s="177" t="s">
        <v>834</v>
      </c>
      <c r="E1050" s="177" t="s">
        <v>879</v>
      </c>
      <c r="F1050" s="178">
        <v>914</v>
      </c>
    </row>
    <row r="1051" spans="1:6" ht="38.25">
      <c r="A1051" s="171">
        <f t="shared" si="16"/>
        <v>1033</v>
      </c>
      <c r="B1051" s="172" t="s">
        <v>596</v>
      </c>
      <c r="C1051" s="177" t="s">
        <v>597</v>
      </c>
      <c r="D1051" s="177"/>
      <c r="E1051" s="177"/>
      <c r="F1051" s="178">
        <v>140</v>
      </c>
    </row>
    <row r="1052" spans="1:6" ht="12.75">
      <c r="A1052" s="171">
        <f t="shared" si="16"/>
        <v>1034</v>
      </c>
      <c r="B1052" s="172" t="s">
        <v>968</v>
      </c>
      <c r="C1052" s="177" t="s">
        <v>597</v>
      </c>
      <c r="D1052" s="177" t="s">
        <v>969</v>
      </c>
      <c r="E1052" s="177"/>
      <c r="F1052" s="178">
        <v>140</v>
      </c>
    </row>
    <row r="1053" spans="1:6" ht="12.75">
      <c r="A1053" s="171">
        <f t="shared" si="16"/>
        <v>1035</v>
      </c>
      <c r="B1053" s="172" t="s">
        <v>598</v>
      </c>
      <c r="C1053" s="177" t="s">
        <v>597</v>
      </c>
      <c r="D1053" s="177" t="s">
        <v>599</v>
      </c>
      <c r="E1053" s="177"/>
      <c r="F1053" s="178">
        <v>140</v>
      </c>
    </row>
    <row r="1054" spans="1:6" ht="12.75">
      <c r="A1054" s="171">
        <f t="shared" si="16"/>
        <v>1036</v>
      </c>
      <c r="B1054" s="172" t="s">
        <v>576</v>
      </c>
      <c r="C1054" s="177" t="s">
        <v>597</v>
      </c>
      <c r="D1054" s="177" t="s">
        <v>599</v>
      </c>
      <c r="E1054" s="177" t="s">
        <v>874</v>
      </c>
      <c r="F1054" s="178">
        <v>140</v>
      </c>
    </row>
    <row r="1055" spans="1:6" ht="12.75">
      <c r="A1055" s="171">
        <f t="shared" si="16"/>
        <v>1037</v>
      </c>
      <c r="B1055" s="172" t="s">
        <v>882</v>
      </c>
      <c r="C1055" s="177" t="s">
        <v>597</v>
      </c>
      <c r="D1055" s="177" t="s">
        <v>599</v>
      </c>
      <c r="E1055" s="177" t="s">
        <v>862</v>
      </c>
      <c r="F1055" s="178">
        <v>140</v>
      </c>
    </row>
    <row r="1056" spans="1:6" ht="38.25">
      <c r="A1056" s="171">
        <f t="shared" si="16"/>
        <v>1038</v>
      </c>
      <c r="B1056" s="172" t="s">
        <v>600</v>
      </c>
      <c r="C1056" s="177" t="s">
        <v>601</v>
      </c>
      <c r="D1056" s="177"/>
      <c r="E1056" s="177"/>
      <c r="F1056" s="178">
        <v>61.8</v>
      </c>
    </row>
    <row r="1057" spans="1:6" ht="25.5">
      <c r="A1057" s="171">
        <f t="shared" si="16"/>
        <v>1039</v>
      </c>
      <c r="B1057" s="172" t="s">
        <v>935</v>
      </c>
      <c r="C1057" s="177" t="s">
        <v>601</v>
      </c>
      <c r="D1057" s="177" t="s">
        <v>936</v>
      </c>
      <c r="E1057" s="177"/>
      <c r="F1057" s="178">
        <v>61.8</v>
      </c>
    </row>
    <row r="1058" spans="1:6" ht="25.5">
      <c r="A1058" s="171">
        <f t="shared" si="16"/>
        <v>1040</v>
      </c>
      <c r="B1058" s="172" t="s">
        <v>160</v>
      </c>
      <c r="C1058" s="177" t="s">
        <v>601</v>
      </c>
      <c r="D1058" s="177" t="s">
        <v>937</v>
      </c>
      <c r="E1058" s="177"/>
      <c r="F1058" s="178">
        <v>61.8</v>
      </c>
    </row>
    <row r="1059" spans="1:6" ht="12.75">
      <c r="A1059" s="171">
        <f t="shared" si="16"/>
        <v>1041</v>
      </c>
      <c r="B1059" s="172" t="s">
        <v>576</v>
      </c>
      <c r="C1059" s="177" t="s">
        <v>601</v>
      </c>
      <c r="D1059" s="177" t="s">
        <v>937</v>
      </c>
      <c r="E1059" s="177" t="s">
        <v>874</v>
      </c>
      <c r="F1059" s="178">
        <v>61.8</v>
      </c>
    </row>
    <row r="1060" spans="1:6" ht="12.75">
      <c r="A1060" s="171">
        <f t="shared" si="16"/>
        <v>1042</v>
      </c>
      <c r="B1060" s="172" t="s">
        <v>591</v>
      </c>
      <c r="C1060" s="177" t="s">
        <v>601</v>
      </c>
      <c r="D1060" s="177" t="s">
        <v>937</v>
      </c>
      <c r="E1060" s="177" t="s">
        <v>863</v>
      </c>
      <c r="F1060" s="178">
        <v>61.8</v>
      </c>
    </row>
    <row r="1061" spans="1:6" ht="76.5">
      <c r="A1061" s="171">
        <f t="shared" si="16"/>
        <v>1043</v>
      </c>
      <c r="B1061" s="172" t="s">
        <v>228</v>
      </c>
      <c r="C1061" s="177" t="s">
        <v>229</v>
      </c>
      <c r="D1061" s="177"/>
      <c r="E1061" s="177"/>
      <c r="F1061" s="178">
        <v>156</v>
      </c>
    </row>
    <row r="1062" spans="1:6" ht="12.75">
      <c r="A1062" s="171">
        <f t="shared" si="16"/>
        <v>1044</v>
      </c>
      <c r="B1062" s="172" t="s">
        <v>968</v>
      </c>
      <c r="C1062" s="177" t="s">
        <v>229</v>
      </c>
      <c r="D1062" s="177" t="s">
        <v>969</v>
      </c>
      <c r="E1062" s="177"/>
      <c r="F1062" s="178">
        <v>156</v>
      </c>
    </row>
    <row r="1063" spans="1:6" ht="12.75">
      <c r="A1063" s="171">
        <f t="shared" si="16"/>
        <v>1045</v>
      </c>
      <c r="B1063" s="172" t="s">
        <v>230</v>
      </c>
      <c r="C1063" s="177" t="s">
        <v>229</v>
      </c>
      <c r="D1063" s="177" t="s">
        <v>231</v>
      </c>
      <c r="E1063" s="177"/>
      <c r="F1063" s="178">
        <v>156</v>
      </c>
    </row>
    <row r="1064" spans="1:6" ht="12.75">
      <c r="A1064" s="171">
        <f t="shared" si="16"/>
        <v>1046</v>
      </c>
      <c r="B1064" s="172" t="s">
        <v>576</v>
      </c>
      <c r="C1064" s="177" t="s">
        <v>229</v>
      </c>
      <c r="D1064" s="177" t="s">
        <v>231</v>
      </c>
      <c r="E1064" s="177" t="s">
        <v>874</v>
      </c>
      <c r="F1064" s="178">
        <v>156</v>
      </c>
    </row>
    <row r="1065" spans="1:6" ht="12.75">
      <c r="A1065" s="171">
        <f t="shared" si="16"/>
        <v>1047</v>
      </c>
      <c r="B1065" s="172" t="s">
        <v>591</v>
      </c>
      <c r="C1065" s="177" t="s">
        <v>229</v>
      </c>
      <c r="D1065" s="177" t="s">
        <v>231</v>
      </c>
      <c r="E1065" s="177" t="s">
        <v>863</v>
      </c>
      <c r="F1065" s="178">
        <v>156</v>
      </c>
    </row>
    <row r="1066" spans="1:6" ht="38.25">
      <c r="A1066" s="171">
        <f t="shared" si="16"/>
        <v>1048</v>
      </c>
      <c r="B1066" s="172" t="s">
        <v>232</v>
      </c>
      <c r="C1066" s="177" t="s">
        <v>233</v>
      </c>
      <c r="D1066" s="177"/>
      <c r="E1066" s="177"/>
      <c r="F1066" s="178">
        <f>F1067</f>
        <v>770</v>
      </c>
    </row>
    <row r="1067" spans="1:6" ht="25.5">
      <c r="A1067" s="171">
        <f t="shared" si="16"/>
        <v>1049</v>
      </c>
      <c r="B1067" s="172" t="s">
        <v>935</v>
      </c>
      <c r="C1067" s="177" t="s">
        <v>233</v>
      </c>
      <c r="D1067" s="177" t="s">
        <v>936</v>
      </c>
      <c r="E1067" s="177"/>
      <c r="F1067" s="178">
        <f>F1068</f>
        <v>770</v>
      </c>
    </row>
    <row r="1068" spans="1:6" ht="25.5">
      <c r="A1068" s="171">
        <f t="shared" si="16"/>
        <v>1050</v>
      </c>
      <c r="B1068" s="172" t="s">
        <v>160</v>
      </c>
      <c r="C1068" s="177" t="s">
        <v>233</v>
      </c>
      <c r="D1068" s="177" t="s">
        <v>937</v>
      </c>
      <c r="E1068" s="177"/>
      <c r="F1068" s="178">
        <f>F1069</f>
        <v>770</v>
      </c>
    </row>
    <row r="1069" spans="1:6" ht="12.75">
      <c r="A1069" s="171">
        <f t="shared" si="16"/>
        <v>1051</v>
      </c>
      <c r="B1069" s="172" t="s">
        <v>1029</v>
      </c>
      <c r="C1069" s="177" t="s">
        <v>233</v>
      </c>
      <c r="D1069" s="177" t="s">
        <v>937</v>
      </c>
      <c r="E1069" s="177" t="s">
        <v>722</v>
      </c>
      <c r="F1069" s="178">
        <f>F1070</f>
        <v>770</v>
      </c>
    </row>
    <row r="1070" spans="1:6" ht="12.75">
      <c r="A1070" s="171">
        <f t="shared" si="16"/>
        <v>1052</v>
      </c>
      <c r="B1070" s="172" t="s">
        <v>894</v>
      </c>
      <c r="C1070" s="177" t="s">
        <v>233</v>
      </c>
      <c r="D1070" s="177" t="s">
        <v>937</v>
      </c>
      <c r="E1070" s="177" t="s">
        <v>895</v>
      </c>
      <c r="F1070" s="178">
        <f>669+101</f>
        <v>770</v>
      </c>
    </row>
    <row r="1071" spans="1:6" ht="38.25">
      <c r="A1071" s="171">
        <f t="shared" si="16"/>
        <v>1053</v>
      </c>
      <c r="B1071" s="172" t="s">
        <v>234</v>
      </c>
      <c r="C1071" s="177" t="s">
        <v>235</v>
      </c>
      <c r="D1071" s="177"/>
      <c r="E1071" s="177"/>
      <c r="F1071" s="178">
        <v>802.9</v>
      </c>
    </row>
    <row r="1072" spans="1:6" ht="25.5">
      <c r="A1072" s="171">
        <f t="shared" si="16"/>
        <v>1054</v>
      </c>
      <c r="B1072" s="172" t="s">
        <v>935</v>
      </c>
      <c r="C1072" s="177" t="s">
        <v>235</v>
      </c>
      <c r="D1072" s="177" t="s">
        <v>936</v>
      </c>
      <c r="E1072" s="177"/>
      <c r="F1072" s="178">
        <v>802.9</v>
      </c>
    </row>
    <row r="1073" spans="1:6" ht="25.5">
      <c r="A1073" s="171">
        <f t="shared" si="16"/>
        <v>1055</v>
      </c>
      <c r="B1073" s="172" t="s">
        <v>160</v>
      </c>
      <c r="C1073" s="177" t="s">
        <v>235</v>
      </c>
      <c r="D1073" s="177" t="s">
        <v>937</v>
      </c>
      <c r="E1073" s="177"/>
      <c r="F1073" s="178">
        <v>802.9</v>
      </c>
    </row>
    <row r="1074" spans="1:6" ht="12.75">
      <c r="A1074" s="171">
        <f t="shared" si="16"/>
        <v>1056</v>
      </c>
      <c r="B1074" s="172" t="s">
        <v>1071</v>
      </c>
      <c r="C1074" s="177" t="s">
        <v>235</v>
      </c>
      <c r="D1074" s="177" t="s">
        <v>937</v>
      </c>
      <c r="E1074" s="177" t="s">
        <v>727</v>
      </c>
      <c r="F1074" s="178">
        <v>802.9</v>
      </c>
    </row>
    <row r="1075" spans="1:6" ht="12.75">
      <c r="A1075" s="171">
        <f t="shared" si="16"/>
        <v>1057</v>
      </c>
      <c r="B1075" s="172" t="s">
        <v>730</v>
      </c>
      <c r="C1075" s="177" t="s">
        <v>235</v>
      </c>
      <c r="D1075" s="177" t="s">
        <v>937</v>
      </c>
      <c r="E1075" s="177" t="s">
        <v>731</v>
      </c>
      <c r="F1075" s="178">
        <v>802.9</v>
      </c>
    </row>
    <row r="1076" spans="1:6" ht="25.5">
      <c r="A1076" s="171">
        <f t="shared" si="16"/>
        <v>1058</v>
      </c>
      <c r="B1076" s="172" t="s">
        <v>497</v>
      </c>
      <c r="C1076" s="177" t="s">
        <v>498</v>
      </c>
      <c r="D1076" s="177"/>
      <c r="E1076" s="177"/>
      <c r="F1076" s="178">
        <v>10362.3</v>
      </c>
    </row>
    <row r="1077" spans="1:6" ht="76.5">
      <c r="A1077" s="171">
        <f t="shared" si="16"/>
        <v>1059</v>
      </c>
      <c r="B1077" s="172" t="s">
        <v>236</v>
      </c>
      <c r="C1077" s="177" t="s">
        <v>237</v>
      </c>
      <c r="D1077" s="177"/>
      <c r="E1077" s="177"/>
      <c r="F1077" s="178">
        <v>1799.6</v>
      </c>
    </row>
    <row r="1078" spans="1:6" ht="12.75">
      <c r="A1078" s="171">
        <f t="shared" si="16"/>
        <v>1060</v>
      </c>
      <c r="B1078" s="172" t="s">
        <v>1042</v>
      </c>
      <c r="C1078" s="177" t="s">
        <v>237</v>
      </c>
      <c r="D1078" s="177" t="s">
        <v>384</v>
      </c>
      <c r="E1078" s="177"/>
      <c r="F1078" s="178">
        <v>1799.6</v>
      </c>
    </row>
    <row r="1079" spans="1:6" ht="12.75">
      <c r="A1079" s="171">
        <f t="shared" si="16"/>
        <v>1061</v>
      </c>
      <c r="B1079" s="172" t="s">
        <v>871</v>
      </c>
      <c r="C1079" s="177" t="s">
        <v>237</v>
      </c>
      <c r="D1079" s="177" t="s">
        <v>1043</v>
      </c>
      <c r="E1079" s="177"/>
      <c r="F1079" s="178">
        <v>1799.6</v>
      </c>
    </row>
    <row r="1080" spans="1:6" ht="38.25">
      <c r="A1080" s="171">
        <f t="shared" si="16"/>
        <v>1062</v>
      </c>
      <c r="B1080" s="172" t="s">
        <v>513</v>
      </c>
      <c r="C1080" s="177" t="s">
        <v>237</v>
      </c>
      <c r="D1080" s="177" t="s">
        <v>1043</v>
      </c>
      <c r="E1080" s="177" t="s">
        <v>893</v>
      </c>
      <c r="F1080" s="178">
        <v>1799.6</v>
      </c>
    </row>
    <row r="1081" spans="1:6" ht="25.5">
      <c r="A1081" s="171">
        <f t="shared" si="16"/>
        <v>1063</v>
      </c>
      <c r="B1081" s="172" t="s">
        <v>373</v>
      </c>
      <c r="C1081" s="177" t="s">
        <v>237</v>
      </c>
      <c r="D1081" s="177" t="s">
        <v>1043</v>
      </c>
      <c r="E1081" s="177" t="s">
        <v>374</v>
      </c>
      <c r="F1081" s="178">
        <v>1799.6</v>
      </c>
    </row>
    <row r="1082" spans="1:6" ht="51">
      <c r="A1082" s="171">
        <f t="shared" si="16"/>
        <v>1064</v>
      </c>
      <c r="B1082" s="172" t="s">
        <v>238</v>
      </c>
      <c r="C1082" s="177" t="s">
        <v>239</v>
      </c>
      <c r="D1082" s="177"/>
      <c r="E1082" s="177"/>
      <c r="F1082" s="178">
        <v>60.5</v>
      </c>
    </row>
    <row r="1083" spans="1:6" ht="12.75">
      <c r="A1083" s="171">
        <f t="shared" si="16"/>
        <v>1065</v>
      </c>
      <c r="B1083" s="172" t="s">
        <v>1042</v>
      </c>
      <c r="C1083" s="177" t="s">
        <v>239</v>
      </c>
      <c r="D1083" s="177" t="s">
        <v>384</v>
      </c>
      <c r="E1083" s="177"/>
      <c r="F1083" s="178">
        <v>60.5</v>
      </c>
    </row>
    <row r="1084" spans="1:6" ht="12.75">
      <c r="A1084" s="171">
        <f t="shared" si="16"/>
        <v>1066</v>
      </c>
      <c r="B1084" s="172" t="s">
        <v>871</v>
      </c>
      <c r="C1084" s="177" t="s">
        <v>239</v>
      </c>
      <c r="D1084" s="177" t="s">
        <v>1043</v>
      </c>
      <c r="E1084" s="177"/>
      <c r="F1084" s="178">
        <v>60.5</v>
      </c>
    </row>
    <row r="1085" spans="1:6" ht="38.25">
      <c r="A1085" s="171">
        <f t="shared" si="16"/>
        <v>1067</v>
      </c>
      <c r="B1085" s="172" t="s">
        <v>513</v>
      </c>
      <c r="C1085" s="177" t="s">
        <v>239</v>
      </c>
      <c r="D1085" s="177" t="s">
        <v>1043</v>
      </c>
      <c r="E1085" s="177" t="s">
        <v>893</v>
      </c>
      <c r="F1085" s="178">
        <v>60.5</v>
      </c>
    </row>
    <row r="1086" spans="1:6" ht="18" customHeight="1">
      <c r="A1086" s="171">
        <f t="shared" si="16"/>
        <v>1068</v>
      </c>
      <c r="B1086" s="172" t="s">
        <v>373</v>
      </c>
      <c r="C1086" s="177" t="s">
        <v>239</v>
      </c>
      <c r="D1086" s="177" t="s">
        <v>1043</v>
      </c>
      <c r="E1086" s="177" t="s">
        <v>374</v>
      </c>
      <c r="F1086" s="178">
        <v>60.5</v>
      </c>
    </row>
    <row r="1087" spans="1:6" ht="51">
      <c r="A1087" s="171">
        <f t="shared" si="16"/>
        <v>1069</v>
      </c>
      <c r="B1087" s="172" t="s">
        <v>502</v>
      </c>
      <c r="C1087" s="177" t="s">
        <v>503</v>
      </c>
      <c r="D1087" s="177"/>
      <c r="E1087" s="177"/>
      <c r="F1087" s="178">
        <v>2111.5</v>
      </c>
    </row>
    <row r="1088" spans="1:6" ht="12.75">
      <c r="A1088" s="171">
        <f t="shared" si="16"/>
        <v>1070</v>
      </c>
      <c r="B1088" s="172" t="s">
        <v>1042</v>
      </c>
      <c r="C1088" s="177" t="s">
        <v>503</v>
      </c>
      <c r="D1088" s="177" t="s">
        <v>384</v>
      </c>
      <c r="E1088" s="177"/>
      <c r="F1088" s="178">
        <v>2111.5</v>
      </c>
    </row>
    <row r="1089" spans="1:6" ht="12.75">
      <c r="A1089" s="171">
        <f t="shared" si="16"/>
        <v>1071</v>
      </c>
      <c r="B1089" s="172" t="s">
        <v>871</v>
      </c>
      <c r="C1089" s="177" t="s">
        <v>503</v>
      </c>
      <c r="D1089" s="177" t="s">
        <v>1043</v>
      </c>
      <c r="E1089" s="177"/>
      <c r="F1089" s="178">
        <v>2111.5</v>
      </c>
    </row>
    <row r="1090" spans="1:6" ht="12.75">
      <c r="A1090" s="171">
        <f t="shared" si="16"/>
        <v>1072</v>
      </c>
      <c r="B1090" s="172" t="s">
        <v>501</v>
      </c>
      <c r="C1090" s="177" t="s">
        <v>503</v>
      </c>
      <c r="D1090" s="177" t="s">
        <v>1043</v>
      </c>
      <c r="E1090" s="177" t="s">
        <v>1081</v>
      </c>
      <c r="F1090" s="178">
        <v>2111.5</v>
      </c>
    </row>
    <row r="1091" spans="1:6" ht="12.75">
      <c r="A1091" s="171">
        <f t="shared" si="16"/>
        <v>1073</v>
      </c>
      <c r="B1091" s="172" t="s">
        <v>1082</v>
      </c>
      <c r="C1091" s="177" t="s">
        <v>503</v>
      </c>
      <c r="D1091" s="177" t="s">
        <v>1043</v>
      </c>
      <c r="E1091" s="177" t="s">
        <v>1083</v>
      </c>
      <c r="F1091" s="178">
        <v>2111.5</v>
      </c>
    </row>
    <row r="1092" spans="1:6" ht="102.75" customHeight="1">
      <c r="A1092" s="171">
        <f t="shared" si="16"/>
        <v>1074</v>
      </c>
      <c r="B1092" s="173" t="s">
        <v>240</v>
      </c>
      <c r="C1092" s="177" t="s">
        <v>241</v>
      </c>
      <c r="D1092" s="177"/>
      <c r="E1092" s="177"/>
      <c r="F1092" s="178">
        <v>960</v>
      </c>
    </row>
    <row r="1093" spans="1:6" ht="12.75">
      <c r="A1093" s="171">
        <f t="shared" si="16"/>
        <v>1075</v>
      </c>
      <c r="B1093" s="172" t="s">
        <v>1042</v>
      </c>
      <c r="C1093" s="177" t="s">
        <v>241</v>
      </c>
      <c r="D1093" s="177" t="s">
        <v>384</v>
      </c>
      <c r="E1093" s="177"/>
      <c r="F1093" s="178">
        <v>960</v>
      </c>
    </row>
    <row r="1094" spans="1:6" ht="12.75">
      <c r="A1094" s="171">
        <f t="shared" si="16"/>
        <v>1076</v>
      </c>
      <c r="B1094" s="172" t="s">
        <v>871</v>
      </c>
      <c r="C1094" s="177" t="s">
        <v>241</v>
      </c>
      <c r="D1094" s="177" t="s">
        <v>1043</v>
      </c>
      <c r="E1094" s="177"/>
      <c r="F1094" s="178">
        <v>960</v>
      </c>
    </row>
    <row r="1095" spans="1:6" ht="12.75">
      <c r="A1095" s="171">
        <f t="shared" si="16"/>
        <v>1077</v>
      </c>
      <c r="B1095" s="172" t="s">
        <v>736</v>
      </c>
      <c r="C1095" s="177" t="s">
        <v>241</v>
      </c>
      <c r="D1095" s="177" t="s">
        <v>1043</v>
      </c>
      <c r="E1095" s="177" t="s">
        <v>737</v>
      </c>
      <c r="F1095" s="178">
        <v>960</v>
      </c>
    </row>
    <row r="1096" spans="1:6" ht="12.75">
      <c r="A1096" s="171">
        <f t="shared" si="16"/>
        <v>1078</v>
      </c>
      <c r="B1096" s="172" t="s">
        <v>738</v>
      </c>
      <c r="C1096" s="177" t="s">
        <v>241</v>
      </c>
      <c r="D1096" s="177" t="s">
        <v>1043</v>
      </c>
      <c r="E1096" s="177" t="s">
        <v>739</v>
      </c>
      <c r="F1096" s="178">
        <v>960</v>
      </c>
    </row>
    <row r="1097" spans="1:6" ht="68.25" customHeight="1">
      <c r="A1097" s="171">
        <f t="shared" si="16"/>
        <v>1079</v>
      </c>
      <c r="B1097" s="172" t="s">
        <v>242</v>
      </c>
      <c r="C1097" s="177" t="s">
        <v>243</v>
      </c>
      <c r="D1097" s="177"/>
      <c r="E1097" s="177"/>
      <c r="F1097" s="178">
        <v>1260.6</v>
      </c>
    </row>
    <row r="1098" spans="1:6" ht="12.75">
      <c r="A1098" s="171">
        <f t="shared" si="16"/>
        <v>1080</v>
      </c>
      <c r="B1098" s="172" t="s">
        <v>1042</v>
      </c>
      <c r="C1098" s="177" t="s">
        <v>243</v>
      </c>
      <c r="D1098" s="177" t="s">
        <v>384</v>
      </c>
      <c r="E1098" s="177"/>
      <c r="F1098" s="178">
        <v>1260.6</v>
      </c>
    </row>
    <row r="1099" spans="1:6" ht="12.75">
      <c r="A1099" s="171">
        <f t="shared" si="16"/>
        <v>1081</v>
      </c>
      <c r="B1099" s="172" t="s">
        <v>871</v>
      </c>
      <c r="C1099" s="177" t="s">
        <v>243</v>
      </c>
      <c r="D1099" s="177" t="s">
        <v>1043</v>
      </c>
      <c r="E1099" s="177"/>
      <c r="F1099" s="178">
        <v>1260.6</v>
      </c>
    </row>
    <row r="1100" spans="1:6" ht="12.75">
      <c r="A1100" s="171">
        <f t="shared" si="16"/>
        <v>1082</v>
      </c>
      <c r="B1100" s="172" t="s">
        <v>602</v>
      </c>
      <c r="C1100" s="177" t="s">
        <v>243</v>
      </c>
      <c r="D1100" s="177" t="s">
        <v>1043</v>
      </c>
      <c r="E1100" s="177" t="s">
        <v>717</v>
      </c>
      <c r="F1100" s="178">
        <v>1260.6</v>
      </c>
    </row>
    <row r="1101" spans="1:6" ht="12.75">
      <c r="A1101" s="171">
        <f t="shared" si="16"/>
        <v>1083</v>
      </c>
      <c r="B1101" s="172" t="s">
        <v>244</v>
      </c>
      <c r="C1101" s="177" t="s">
        <v>243</v>
      </c>
      <c r="D1101" s="177" t="s">
        <v>1043</v>
      </c>
      <c r="E1101" s="177" t="s">
        <v>245</v>
      </c>
      <c r="F1101" s="178">
        <v>1260.6</v>
      </c>
    </row>
    <row r="1102" spans="1:6" ht="51">
      <c r="A1102" s="171">
        <f t="shared" si="16"/>
        <v>1084</v>
      </c>
      <c r="B1102" s="172" t="s">
        <v>499</v>
      </c>
      <c r="C1102" s="177" t="s">
        <v>500</v>
      </c>
      <c r="D1102" s="177"/>
      <c r="E1102" s="177"/>
      <c r="F1102" s="178">
        <v>74.2</v>
      </c>
    </row>
    <row r="1103" spans="1:6" ht="12.75">
      <c r="A1103" s="171">
        <f t="shared" si="16"/>
        <v>1085</v>
      </c>
      <c r="B1103" s="172" t="s">
        <v>1042</v>
      </c>
      <c r="C1103" s="177" t="s">
        <v>500</v>
      </c>
      <c r="D1103" s="177" t="s">
        <v>384</v>
      </c>
      <c r="E1103" s="177"/>
      <c r="F1103" s="178">
        <v>74.2</v>
      </c>
    </row>
    <row r="1104" spans="1:6" ht="12.75">
      <c r="A1104" s="171">
        <f t="shared" si="16"/>
        <v>1086</v>
      </c>
      <c r="B1104" s="172" t="s">
        <v>871</v>
      </c>
      <c r="C1104" s="177" t="s">
        <v>500</v>
      </c>
      <c r="D1104" s="177" t="s">
        <v>1043</v>
      </c>
      <c r="E1104" s="177"/>
      <c r="F1104" s="178">
        <v>74.2</v>
      </c>
    </row>
    <row r="1105" spans="1:6" ht="12.75">
      <c r="A1105" s="171">
        <f t="shared" si="16"/>
        <v>1087</v>
      </c>
      <c r="B1105" s="172" t="s">
        <v>576</v>
      </c>
      <c r="C1105" s="177" t="s">
        <v>500</v>
      </c>
      <c r="D1105" s="177" t="s">
        <v>1043</v>
      </c>
      <c r="E1105" s="177" t="s">
        <v>874</v>
      </c>
      <c r="F1105" s="178">
        <v>74.2</v>
      </c>
    </row>
    <row r="1106" spans="1:6" ht="12.75">
      <c r="A1106" s="171">
        <f t="shared" si="16"/>
        <v>1088</v>
      </c>
      <c r="B1106" s="172" t="s">
        <v>591</v>
      </c>
      <c r="C1106" s="177" t="s">
        <v>500</v>
      </c>
      <c r="D1106" s="177" t="s">
        <v>1043</v>
      </c>
      <c r="E1106" s="177" t="s">
        <v>863</v>
      </c>
      <c r="F1106" s="178">
        <v>74.2</v>
      </c>
    </row>
    <row r="1107" spans="1:6" ht="43.5" customHeight="1">
      <c r="A1107" s="171">
        <f t="shared" si="16"/>
        <v>1089</v>
      </c>
      <c r="B1107" s="172" t="s">
        <v>246</v>
      </c>
      <c r="C1107" s="177" t="s">
        <v>504</v>
      </c>
      <c r="D1107" s="177"/>
      <c r="E1107" s="177"/>
      <c r="F1107" s="178">
        <v>136</v>
      </c>
    </row>
    <row r="1108" spans="1:6" ht="12.75">
      <c r="A1108" s="171">
        <f t="shared" si="16"/>
        <v>1090</v>
      </c>
      <c r="B1108" s="172" t="s">
        <v>1042</v>
      </c>
      <c r="C1108" s="177" t="s">
        <v>504</v>
      </c>
      <c r="D1108" s="177" t="s">
        <v>384</v>
      </c>
      <c r="E1108" s="177"/>
      <c r="F1108" s="178">
        <v>136</v>
      </c>
    </row>
    <row r="1109" spans="1:6" ht="12.75">
      <c r="A1109" s="171">
        <f aca="true" t="shared" si="17" ref="A1109:A1117">A1108+1</f>
        <v>1091</v>
      </c>
      <c r="B1109" s="172" t="s">
        <v>871</v>
      </c>
      <c r="C1109" s="177" t="s">
        <v>504</v>
      </c>
      <c r="D1109" s="177" t="s">
        <v>1043</v>
      </c>
      <c r="E1109" s="177"/>
      <c r="F1109" s="178">
        <v>136</v>
      </c>
    </row>
    <row r="1110" spans="1:6" ht="12.75">
      <c r="A1110" s="171">
        <f t="shared" si="17"/>
        <v>1092</v>
      </c>
      <c r="B1110" s="172" t="s">
        <v>1029</v>
      </c>
      <c r="C1110" s="177" t="s">
        <v>504</v>
      </c>
      <c r="D1110" s="177" t="s">
        <v>1043</v>
      </c>
      <c r="E1110" s="177" t="s">
        <v>722</v>
      </c>
      <c r="F1110" s="178">
        <v>136</v>
      </c>
    </row>
    <row r="1111" spans="1:6" ht="12.75">
      <c r="A1111" s="171">
        <f t="shared" si="17"/>
        <v>1093</v>
      </c>
      <c r="B1111" s="172" t="s">
        <v>894</v>
      </c>
      <c r="C1111" s="177" t="s">
        <v>504</v>
      </c>
      <c r="D1111" s="177" t="s">
        <v>1043</v>
      </c>
      <c r="E1111" s="177" t="s">
        <v>895</v>
      </c>
      <c r="F1111" s="178">
        <v>136</v>
      </c>
    </row>
    <row r="1112" spans="1:6" ht="51">
      <c r="A1112" s="171">
        <f t="shared" si="17"/>
        <v>1094</v>
      </c>
      <c r="B1112" s="172" t="s">
        <v>247</v>
      </c>
      <c r="C1112" s="177" t="s">
        <v>248</v>
      </c>
      <c r="D1112" s="177"/>
      <c r="E1112" s="177"/>
      <c r="F1112" s="178">
        <v>3960</v>
      </c>
    </row>
    <row r="1113" spans="1:6" ht="12.75">
      <c r="A1113" s="171">
        <f t="shared" si="17"/>
        <v>1095</v>
      </c>
      <c r="B1113" s="172" t="s">
        <v>1042</v>
      </c>
      <c r="C1113" s="177" t="s">
        <v>248</v>
      </c>
      <c r="D1113" s="177" t="s">
        <v>384</v>
      </c>
      <c r="E1113" s="177"/>
      <c r="F1113" s="178">
        <v>3960</v>
      </c>
    </row>
    <row r="1114" spans="1:6" ht="12.75">
      <c r="A1114" s="171">
        <f t="shared" si="17"/>
        <v>1096</v>
      </c>
      <c r="B1114" s="172" t="s">
        <v>871</v>
      </c>
      <c r="C1114" s="177" t="s">
        <v>248</v>
      </c>
      <c r="D1114" s="177" t="s">
        <v>1043</v>
      </c>
      <c r="E1114" s="177"/>
      <c r="F1114" s="178">
        <v>3960</v>
      </c>
    </row>
    <row r="1115" spans="1:6" ht="12.75">
      <c r="A1115" s="171">
        <f t="shared" si="17"/>
        <v>1097</v>
      </c>
      <c r="B1115" s="172" t="s">
        <v>602</v>
      </c>
      <c r="C1115" s="177" t="s">
        <v>248</v>
      </c>
      <c r="D1115" s="177" t="s">
        <v>1043</v>
      </c>
      <c r="E1115" s="177" t="s">
        <v>717</v>
      </c>
      <c r="F1115" s="178">
        <v>3960</v>
      </c>
    </row>
    <row r="1116" spans="1:6" ht="12.75">
      <c r="A1116" s="171">
        <f t="shared" si="17"/>
        <v>1098</v>
      </c>
      <c r="B1116" s="172" t="s">
        <v>244</v>
      </c>
      <c r="C1116" s="177" t="s">
        <v>248</v>
      </c>
      <c r="D1116" s="177" t="s">
        <v>1043</v>
      </c>
      <c r="E1116" s="177" t="s">
        <v>245</v>
      </c>
      <c r="F1116" s="178">
        <v>3960</v>
      </c>
    </row>
    <row r="1117" spans="1:6" ht="12.75">
      <c r="A1117" s="171">
        <f t="shared" si="17"/>
        <v>1099</v>
      </c>
      <c r="B1117" s="181" t="s">
        <v>249</v>
      </c>
      <c r="C1117" s="175"/>
      <c r="D1117" s="175"/>
      <c r="E1117" s="175"/>
      <c r="F1117" s="176">
        <v>825185.8</v>
      </c>
    </row>
  </sheetData>
  <sheetProtection/>
  <mergeCells count="16">
    <mergeCell ref="A12:F12"/>
    <mergeCell ref="A13:F13"/>
    <mergeCell ref="A16:A17"/>
    <mergeCell ref="B16:B17"/>
    <mergeCell ref="C16:C17"/>
    <mergeCell ref="D16:D17"/>
    <mergeCell ref="E16:E17"/>
    <mergeCell ref="F16:F17"/>
    <mergeCell ref="A7:F7"/>
    <mergeCell ref="A5:F5"/>
    <mergeCell ref="A10:F10"/>
    <mergeCell ref="A11:F11"/>
    <mergeCell ref="A1:F1"/>
    <mergeCell ref="A2:F2"/>
    <mergeCell ref="A3:F3"/>
    <mergeCell ref="A6:F6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E2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625" style="0" customWidth="1"/>
    <col min="2" max="2" width="42.75390625" style="0" customWidth="1"/>
    <col min="3" max="3" width="13.25390625" style="0" customWidth="1"/>
    <col min="4" max="4" width="11.875" style="0" customWidth="1"/>
    <col min="5" max="5" width="11.625" style="0" customWidth="1"/>
  </cols>
  <sheetData>
    <row r="1" spans="1:5" ht="12.75">
      <c r="A1" s="238" t="s">
        <v>33</v>
      </c>
      <c r="B1" s="238"/>
      <c r="C1" s="238"/>
      <c r="D1" s="238"/>
      <c r="E1" s="238"/>
    </row>
    <row r="2" spans="1:5" ht="12.75">
      <c r="A2" s="238" t="s">
        <v>760</v>
      </c>
      <c r="B2" s="238"/>
      <c r="C2" s="238"/>
      <c r="D2" s="238"/>
      <c r="E2" s="238"/>
    </row>
    <row r="3" spans="1:5" ht="12.75">
      <c r="A3" s="238" t="s">
        <v>307</v>
      </c>
      <c r="B3" s="238"/>
      <c r="C3" s="238"/>
      <c r="D3" s="238"/>
      <c r="E3" s="238"/>
    </row>
    <row r="5" spans="1:5" ht="12.75">
      <c r="A5" s="238" t="s">
        <v>796</v>
      </c>
      <c r="B5" s="238"/>
      <c r="C5" s="238"/>
      <c r="D5" s="238"/>
      <c r="E5" s="238"/>
    </row>
    <row r="6" spans="1:5" ht="12.75">
      <c r="A6" s="238" t="s">
        <v>760</v>
      </c>
      <c r="B6" s="238"/>
      <c r="C6" s="238"/>
      <c r="D6" s="238"/>
      <c r="E6" s="238"/>
    </row>
    <row r="7" spans="1:5" ht="12.75">
      <c r="A7" s="238" t="s">
        <v>24</v>
      </c>
      <c r="B7" s="238"/>
      <c r="C7" s="238"/>
      <c r="D7" s="238"/>
      <c r="E7" s="238"/>
    </row>
    <row r="8" spans="2:3" ht="12.75">
      <c r="B8" s="1"/>
      <c r="C8" s="1"/>
    </row>
    <row r="9" spans="1:5" ht="16.5">
      <c r="A9" s="281" t="s">
        <v>798</v>
      </c>
      <c r="B9" s="281"/>
      <c r="C9" s="281"/>
      <c r="D9" s="281"/>
      <c r="E9" s="281"/>
    </row>
    <row r="10" spans="1:5" ht="16.5">
      <c r="A10" s="281" t="s">
        <v>797</v>
      </c>
      <c r="B10" s="281"/>
      <c r="C10" s="281"/>
      <c r="D10" s="281"/>
      <c r="E10" s="281"/>
    </row>
    <row r="11" spans="1:5" ht="16.5">
      <c r="A11" s="281" t="s">
        <v>324</v>
      </c>
      <c r="B11" s="281"/>
      <c r="C11" s="281"/>
      <c r="D11" s="281"/>
      <c r="E11" s="281"/>
    </row>
    <row r="12" spans="1:5" ht="18.75">
      <c r="A12" s="11"/>
      <c r="B12" s="11"/>
      <c r="C12" s="11"/>
      <c r="D12" s="11"/>
      <c r="E12" s="11"/>
    </row>
    <row r="13" spans="2:5" ht="12.75">
      <c r="B13" s="1"/>
      <c r="C13" s="4"/>
      <c r="E13" s="4" t="s">
        <v>312</v>
      </c>
    </row>
    <row r="14" spans="2:3" ht="12.75">
      <c r="B14" s="1"/>
      <c r="C14" s="4"/>
    </row>
    <row r="15" spans="1:5" ht="15">
      <c r="A15" s="282" t="s">
        <v>1090</v>
      </c>
      <c r="B15" s="237" t="s">
        <v>743</v>
      </c>
      <c r="C15" s="283" t="s">
        <v>314</v>
      </c>
      <c r="D15" s="283"/>
      <c r="E15" s="283"/>
    </row>
    <row r="16" spans="1:5" ht="12.75">
      <c r="A16" s="282"/>
      <c r="B16" s="237"/>
      <c r="C16" s="237" t="s">
        <v>793</v>
      </c>
      <c r="D16" s="237" t="s">
        <v>794</v>
      </c>
      <c r="E16" s="237" t="s">
        <v>795</v>
      </c>
    </row>
    <row r="17" spans="1:5" ht="12.75">
      <c r="A17" s="282"/>
      <c r="B17" s="237"/>
      <c r="C17" s="237"/>
      <c r="D17" s="237"/>
      <c r="E17" s="237"/>
    </row>
    <row r="18" spans="1:5" ht="18.75">
      <c r="A18" s="2">
        <v>1</v>
      </c>
      <c r="B18" s="2" t="s">
        <v>1092</v>
      </c>
      <c r="C18" s="56">
        <v>324.4</v>
      </c>
      <c r="D18" s="56">
        <v>28.5</v>
      </c>
      <c r="E18" s="56">
        <v>28.5</v>
      </c>
    </row>
    <row r="19" spans="1:5" ht="18.75">
      <c r="A19" s="2">
        <v>2</v>
      </c>
      <c r="B19" s="2" t="s">
        <v>1093</v>
      </c>
      <c r="C19" s="3">
        <v>2600.8</v>
      </c>
      <c r="D19" s="3">
        <v>1936.9</v>
      </c>
      <c r="E19" s="3">
        <v>1936.9</v>
      </c>
    </row>
    <row r="20" spans="1:5" ht="18.75">
      <c r="A20" s="2">
        <v>3</v>
      </c>
      <c r="B20" s="2" t="s">
        <v>1094</v>
      </c>
      <c r="C20" s="3">
        <v>5028.5</v>
      </c>
      <c r="D20" s="3">
        <v>1354.6</v>
      </c>
      <c r="E20" s="3">
        <v>1354.6</v>
      </c>
    </row>
    <row r="21" spans="1:5" ht="18.75">
      <c r="A21" s="2">
        <v>4</v>
      </c>
      <c r="B21" s="2" t="s">
        <v>1095</v>
      </c>
      <c r="C21" s="3">
        <v>4514.6</v>
      </c>
      <c r="D21" s="3">
        <v>3636.3</v>
      </c>
      <c r="E21" s="3">
        <v>3636.3</v>
      </c>
    </row>
    <row r="22" spans="1:5" ht="18.75">
      <c r="A22" s="2">
        <v>5</v>
      </c>
      <c r="B22" s="2" t="s">
        <v>1096</v>
      </c>
      <c r="C22" s="3">
        <v>4394</v>
      </c>
      <c r="D22" s="3">
        <v>2528.9</v>
      </c>
      <c r="E22" s="3">
        <v>2528.9</v>
      </c>
    </row>
    <row r="23" spans="1:5" ht="18.75">
      <c r="A23" s="2">
        <v>6</v>
      </c>
      <c r="B23" s="2" t="s">
        <v>1097</v>
      </c>
      <c r="C23" s="3">
        <v>3245.1</v>
      </c>
      <c r="D23" s="3">
        <v>2315.4</v>
      </c>
      <c r="E23" s="3">
        <v>2315.4</v>
      </c>
    </row>
    <row r="24" spans="1:5" ht="18.75">
      <c r="A24" s="2">
        <v>7</v>
      </c>
      <c r="B24" s="2" t="s">
        <v>1098</v>
      </c>
      <c r="C24" s="3">
        <v>2346</v>
      </c>
      <c r="D24" s="3">
        <v>2034.9</v>
      </c>
      <c r="E24" s="3">
        <v>2034.9</v>
      </c>
    </row>
    <row r="25" spans="1:5" ht="18.75">
      <c r="A25" s="2">
        <v>8</v>
      </c>
      <c r="B25" s="2" t="s">
        <v>309</v>
      </c>
      <c r="C25" s="3">
        <v>2550.7</v>
      </c>
      <c r="D25" s="3">
        <v>1372.3</v>
      </c>
      <c r="E25" s="3">
        <v>1372.3</v>
      </c>
    </row>
    <row r="26" spans="1:5" ht="18.75">
      <c r="A26" s="2">
        <v>9</v>
      </c>
      <c r="B26" s="2" t="s">
        <v>310</v>
      </c>
      <c r="C26" s="3">
        <v>4050.8</v>
      </c>
      <c r="D26" s="3">
        <v>3592.1</v>
      </c>
      <c r="E26" s="3">
        <v>3592.1</v>
      </c>
    </row>
    <row r="27" spans="1:5" ht="18.75">
      <c r="A27" s="2">
        <v>10</v>
      </c>
      <c r="B27" s="2" t="s">
        <v>311</v>
      </c>
      <c r="C27" s="3">
        <v>11007.6</v>
      </c>
      <c r="D27" s="3">
        <v>10070.6</v>
      </c>
      <c r="E27" s="3">
        <v>10070.6</v>
      </c>
    </row>
    <row r="28" spans="1:5" ht="18.75">
      <c r="A28" s="2"/>
      <c r="B28" s="2" t="s">
        <v>1091</v>
      </c>
      <c r="C28" s="3">
        <f>C18+C23+C26+C21+C22+C20+C24+C25+C27+C19</f>
        <v>40062.50000000001</v>
      </c>
      <c r="D28" s="3">
        <f>D18+D23+D26+D21+D22+D20+D24+D25+D27+D19</f>
        <v>28870.5</v>
      </c>
      <c r="E28" s="3">
        <f>E18+E23+E26+E21+E22+E20+E24+E25+E27+E19</f>
        <v>28870.5</v>
      </c>
    </row>
  </sheetData>
  <sheetProtection/>
  <mergeCells count="15">
    <mergeCell ref="E16:E17"/>
    <mergeCell ref="C15:E15"/>
    <mergeCell ref="C16:C17"/>
    <mergeCell ref="B15:B17"/>
    <mergeCell ref="A15:A17"/>
    <mergeCell ref="D16:D17"/>
    <mergeCell ref="A6:E6"/>
    <mergeCell ref="A9:E9"/>
    <mergeCell ref="A10:E10"/>
    <mergeCell ref="A11:E11"/>
    <mergeCell ref="A7:E7"/>
    <mergeCell ref="A1:E1"/>
    <mergeCell ref="A2:E2"/>
    <mergeCell ref="A3:E3"/>
    <mergeCell ref="A5:E5"/>
  </mergeCells>
  <printOptions/>
  <pageMargins left="1.1811023622047245" right="0.3937007874015748" top="0.3937007874015748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E29"/>
  <sheetViews>
    <sheetView zoomScalePageLayoutView="0" workbookViewId="0" topLeftCell="A1">
      <selection activeCell="A11" sqref="A11:E11"/>
    </sheetView>
  </sheetViews>
  <sheetFormatPr defaultColWidth="9.00390625" defaultRowHeight="12.75"/>
  <cols>
    <col min="1" max="1" width="6.125" style="0" customWidth="1"/>
    <col min="2" max="2" width="46.875" style="0" customWidth="1"/>
    <col min="3" max="3" width="12.875" style="0" customWidth="1"/>
    <col min="4" max="5" width="10.625" style="0" customWidth="1"/>
  </cols>
  <sheetData>
    <row r="1" spans="1:5" ht="12.75">
      <c r="A1" s="238" t="s">
        <v>32</v>
      </c>
      <c r="B1" s="238"/>
      <c r="C1" s="238"/>
      <c r="D1" s="238"/>
      <c r="E1" s="238"/>
    </row>
    <row r="2" spans="1:5" ht="12.75">
      <c r="A2" s="238" t="s">
        <v>760</v>
      </c>
      <c r="B2" s="238"/>
      <c r="C2" s="238"/>
      <c r="D2" s="238"/>
      <c r="E2" s="238"/>
    </row>
    <row r="3" spans="1:5" ht="12.75">
      <c r="A3" s="238" t="s">
        <v>308</v>
      </c>
      <c r="B3" s="238"/>
      <c r="C3" s="238"/>
      <c r="D3" s="238"/>
      <c r="E3" s="238"/>
    </row>
    <row r="5" spans="1:5" ht="12.75">
      <c r="A5" s="238" t="s">
        <v>703</v>
      </c>
      <c r="B5" s="238"/>
      <c r="C5" s="238"/>
      <c r="D5" s="238"/>
      <c r="E5" s="238"/>
    </row>
    <row r="6" spans="1:5" ht="12.75">
      <c r="A6" s="238" t="s">
        <v>760</v>
      </c>
      <c r="B6" s="238"/>
      <c r="C6" s="238"/>
      <c r="D6" s="238"/>
      <c r="E6" s="238"/>
    </row>
    <row r="7" spans="1:5" ht="12.75">
      <c r="A7" s="238" t="s">
        <v>23</v>
      </c>
      <c r="B7" s="238"/>
      <c r="C7" s="238"/>
      <c r="D7" s="238"/>
      <c r="E7" s="238"/>
    </row>
    <row r="8" spans="2:3" ht="12.75">
      <c r="B8" s="1"/>
      <c r="C8" s="1"/>
    </row>
    <row r="9" spans="2:3" ht="12.75">
      <c r="B9" s="1"/>
      <c r="C9" s="1"/>
    </row>
    <row r="10" spans="1:5" ht="16.5">
      <c r="A10" s="281" t="s">
        <v>799</v>
      </c>
      <c r="B10" s="281"/>
      <c r="C10" s="281"/>
      <c r="D10" s="281"/>
      <c r="E10" s="281"/>
    </row>
    <row r="11" spans="1:5" ht="16.5">
      <c r="A11" s="281" t="s">
        <v>976</v>
      </c>
      <c r="B11" s="281"/>
      <c r="C11" s="281"/>
      <c r="D11" s="281"/>
      <c r="E11" s="281"/>
    </row>
    <row r="12" spans="1:5" ht="16.5">
      <c r="A12" s="281" t="s">
        <v>977</v>
      </c>
      <c r="B12" s="281"/>
      <c r="C12" s="281"/>
      <c r="D12" s="281"/>
      <c r="E12" s="281"/>
    </row>
    <row r="13" spans="1:5" ht="16.5">
      <c r="A13" s="281" t="s">
        <v>974</v>
      </c>
      <c r="B13" s="281"/>
      <c r="C13" s="281"/>
      <c r="D13" s="281"/>
      <c r="E13" s="281"/>
    </row>
    <row r="14" spans="1:5" ht="16.5">
      <c r="A14" s="281" t="s">
        <v>975</v>
      </c>
      <c r="B14" s="281"/>
      <c r="C14" s="281"/>
      <c r="D14" s="281"/>
      <c r="E14" s="281"/>
    </row>
    <row r="15" spans="2:3" ht="12.75">
      <c r="B15" s="1"/>
      <c r="C15" s="4"/>
    </row>
    <row r="16" spans="2:5" ht="12.75">
      <c r="B16" s="1"/>
      <c r="C16" s="4"/>
      <c r="E16" s="4" t="s">
        <v>90</v>
      </c>
    </row>
    <row r="17" spans="2:5" ht="12.75">
      <c r="B17" s="1"/>
      <c r="C17" s="4"/>
      <c r="E17" s="4"/>
    </row>
    <row r="18" spans="1:5" ht="12.75">
      <c r="A18" s="285" t="s">
        <v>1090</v>
      </c>
      <c r="B18" s="236" t="s">
        <v>742</v>
      </c>
      <c r="C18" s="262" t="s">
        <v>314</v>
      </c>
      <c r="D18" s="262"/>
      <c r="E18" s="262"/>
    </row>
    <row r="19" spans="1:5" ht="12.75">
      <c r="A19" s="285"/>
      <c r="B19" s="236"/>
      <c r="C19" s="284" t="s">
        <v>793</v>
      </c>
      <c r="D19" s="236" t="s">
        <v>794</v>
      </c>
      <c r="E19" s="236" t="s">
        <v>795</v>
      </c>
    </row>
    <row r="20" spans="1:5" ht="12.75">
      <c r="A20" s="285"/>
      <c r="B20" s="236"/>
      <c r="C20" s="284"/>
      <c r="D20" s="236"/>
      <c r="E20" s="236"/>
    </row>
    <row r="21" spans="1:5" ht="18.75">
      <c r="A21" s="2">
        <v>1</v>
      </c>
      <c r="B21" s="2" t="s">
        <v>1092</v>
      </c>
      <c r="C21" s="3">
        <v>1890</v>
      </c>
      <c r="D21" s="3">
        <v>1790</v>
      </c>
      <c r="E21" s="3">
        <v>1790</v>
      </c>
    </row>
    <row r="22" spans="1:5" ht="18.75">
      <c r="A22" s="2">
        <f>A21+1</f>
        <v>2</v>
      </c>
      <c r="B22" s="2" t="s">
        <v>1093</v>
      </c>
      <c r="C22" s="3">
        <v>3324</v>
      </c>
      <c r="D22" s="3">
        <v>3066</v>
      </c>
      <c r="E22" s="3">
        <v>3066</v>
      </c>
    </row>
    <row r="23" spans="1:5" ht="18.75">
      <c r="A23" s="2">
        <f aca="true" t="shared" si="0" ref="A23:A28">A22+1</f>
        <v>3</v>
      </c>
      <c r="B23" s="2" t="s">
        <v>1094</v>
      </c>
      <c r="C23" s="3">
        <v>1767</v>
      </c>
      <c r="D23" s="3">
        <v>1617</v>
      </c>
      <c r="E23" s="3">
        <v>1617</v>
      </c>
    </row>
    <row r="24" spans="1:5" ht="18.75">
      <c r="A24" s="2">
        <f t="shared" si="0"/>
        <v>4</v>
      </c>
      <c r="B24" s="2" t="s">
        <v>1095</v>
      </c>
      <c r="C24" s="3">
        <v>2391</v>
      </c>
      <c r="D24" s="3">
        <v>2241</v>
      </c>
      <c r="E24" s="3">
        <v>2241</v>
      </c>
    </row>
    <row r="25" spans="1:5" ht="18.75">
      <c r="A25" s="2">
        <f t="shared" si="0"/>
        <v>5</v>
      </c>
      <c r="B25" s="2" t="s">
        <v>1096</v>
      </c>
      <c r="C25" s="3">
        <v>4777</v>
      </c>
      <c r="D25" s="3">
        <v>4461</v>
      </c>
      <c r="E25" s="3">
        <v>4461</v>
      </c>
    </row>
    <row r="26" spans="1:5" ht="18.75">
      <c r="A26" s="2">
        <f t="shared" si="0"/>
        <v>6</v>
      </c>
      <c r="B26" s="2" t="s">
        <v>1097</v>
      </c>
      <c r="C26" s="3">
        <v>1733</v>
      </c>
      <c r="D26" s="3">
        <v>1633</v>
      </c>
      <c r="E26" s="3">
        <v>1633</v>
      </c>
    </row>
    <row r="27" spans="1:5" ht="18.75">
      <c r="A27" s="2">
        <f t="shared" si="0"/>
        <v>7</v>
      </c>
      <c r="B27" s="2" t="s">
        <v>310</v>
      </c>
      <c r="C27" s="3">
        <v>1745</v>
      </c>
      <c r="D27" s="3">
        <v>1495</v>
      </c>
      <c r="E27" s="3">
        <v>1495</v>
      </c>
    </row>
    <row r="28" spans="1:5" ht="18.75">
      <c r="A28" s="2">
        <f t="shared" si="0"/>
        <v>8</v>
      </c>
      <c r="B28" s="2" t="s">
        <v>311</v>
      </c>
      <c r="C28" s="3">
        <v>8802</v>
      </c>
      <c r="D28" s="3">
        <v>8344</v>
      </c>
      <c r="E28" s="3">
        <v>8344</v>
      </c>
    </row>
    <row r="29" spans="1:5" ht="18.75">
      <c r="A29" s="2"/>
      <c r="B29" s="2" t="s">
        <v>1091</v>
      </c>
      <c r="C29" s="55">
        <f>C22+C23+C24+C25+C26+C27+C28+C21</f>
        <v>26429</v>
      </c>
      <c r="D29" s="55">
        <f>D22+D23+D24+D25+D26+D27+D28+D21</f>
        <v>24647</v>
      </c>
      <c r="E29" s="55">
        <f>E22+E23+E24+E25+E26+E27+E28+E21</f>
        <v>24647</v>
      </c>
    </row>
  </sheetData>
  <sheetProtection/>
  <mergeCells count="17">
    <mergeCell ref="D19:D20"/>
    <mergeCell ref="E19:E20"/>
    <mergeCell ref="A10:E10"/>
    <mergeCell ref="C19:C20"/>
    <mergeCell ref="B18:B20"/>
    <mergeCell ref="A18:A20"/>
    <mergeCell ref="C18:E18"/>
    <mergeCell ref="A11:E11"/>
    <mergeCell ref="A12:E12"/>
    <mergeCell ref="A13:E13"/>
    <mergeCell ref="A1:E1"/>
    <mergeCell ref="A2:E2"/>
    <mergeCell ref="A3:E3"/>
    <mergeCell ref="A14:E14"/>
    <mergeCell ref="A5:E5"/>
    <mergeCell ref="A6:E6"/>
    <mergeCell ref="A7:E7"/>
  </mergeCells>
  <printOptions/>
  <pageMargins left="1.1811023622047245" right="0.3937007874015748" top="0.3937007874015748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</sheetPr>
  <dimension ref="A1:D30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125" style="0" customWidth="1"/>
    <col min="2" max="2" width="53.875" style="0" customWidth="1"/>
    <col min="3" max="3" width="12.25390625" style="0" customWidth="1"/>
    <col min="4" max="4" width="11.625" style="0" customWidth="1"/>
  </cols>
  <sheetData>
    <row r="1" spans="1:4" ht="12.75">
      <c r="A1" s="238" t="s">
        <v>31</v>
      </c>
      <c r="B1" s="238"/>
      <c r="C1" s="238"/>
      <c r="D1" s="238"/>
    </row>
    <row r="2" spans="1:4" ht="12.75">
      <c r="A2" s="238" t="s">
        <v>761</v>
      </c>
      <c r="B2" s="238"/>
      <c r="C2" s="238"/>
      <c r="D2" s="238"/>
    </row>
    <row r="3" spans="1:4" ht="12.75">
      <c r="A3" s="238" t="s">
        <v>307</v>
      </c>
      <c r="B3" s="238"/>
      <c r="C3" s="238"/>
      <c r="D3" s="238"/>
    </row>
    <row r="5" spans="1:4" ht="12.75">
      <c r="A5" s="238" t="s">
        <v>800</v>
      </c>
      <c r="B5" s="238"/>
      <c r="C5" s="238"/>
      <c r="D5" s="238"/>
    </row>
    <row r="6" spans="1:4" ht="12.75">
      <c r="A6" s="238" t="s">
        <v>761</v>
      </c>
      <c r="B6" s="238"/>
      <c r="C6" s="238"/>
      <c r="D6" s="238"/>
    </row>
    <row r="7" spans="1:4" ht="12.75">
      <c r="A7" s="238" t="s">
        <v>23</v>
      </c>
      <c r="B7" s="238"/>
      <c r="C7" s="238"/>
      <c r="D7" s="238"/>
    </row>
    <row r="8" spans="1:3" ht="12.75">
      <c r="A8" s="4"/>
      <c r="B8" s="4"/>
      <c r="C8" s="10"/>
    </row>
    <row r="9" ht="12.75">
      <c r="B9" s="1"/>
    </row>
    <row r="10" spans="1:4" ht="16.5">
      <c r="A10" s="281" t="s">
        <v>802</v>
      </c>
      <c r="B10" s="281"/>
      <c r="C10" s="281"/>
      <c r="D10" s="281"/>
    </row>
    <row r="11" spans="1:4" ht="16.5">
      <c r="A11" s="281" t="s">
        <v>803</v>
      </c>
      <c r="B11" s="281"/>
      <c r="C11" s="281"/>
      <c r="D11" s="281"/>
    </row>
    <row r="12" spans="1:4" ht="16.5">
      <c r="A12" s="281" t="s">
        <v>804</v>
      </c>
      <c r="B12" s="281"/>
      <c r="C12" s="281"/>
      <c r="D12" s="281"/>
    </row>
    <row r="13" spans="1:4" ht="16.5">
      <c r="A13" s="281" t="s">
        <v>910</v>
      </c>
      <c r="B13" s="281"/>
      <c r="C13" s="281"/>
      <c r="D13" s="281"/>
    </row>
    <row r="14" spans="1:4" ht="16.5">
      <c r="A14" s="281" t="s">
        <v>909</v>
      </c>
      <c r="B14" s="281"/>
      <c r="C14" s="281"/>
      <c r="D14" s="281"/>
    </row>
    <row r="15" spans="1:4" ht="16.5">
      <c r="A15" s="281" t="s">
        <v>908</v>
      </c>
      <c r="B15" s="281"/>
      <c r="C15" s="281"/>
      <c r="D15" s="281"/>
    </row>
    <row r="16" spans="1:4" ht="16.5">
      <c r="A16" s="281" t="s">
        <v>87</v>
      </c>
      <c r="B16" s="281"/>
      <c r="C16" s="281"/>
      <c r="D16" s="281"/>
    </row>
    <row r="17" spans="1:2" ht="16.5">
      <c r="A17" s="7"/>
      <c r="B17" s="17"/>
    </row>
    <row r="18" spans="1:4" ht="16.5">
      <c r="A18" s="7"/>
      <c r="B18" s="17"/>
      <c r="D18" s="4" t="s">
        <v>313</v>
      </c>
    </row>
    <row r="19" spans="1:4" ht="16.5">
      <c r="A19" s="7"/>
      <c r="B19" s="17"/>
      <c r="D19" s="4"/>
    </row>
    <row r="20" spans="1:4" ht="12.75">
      <c r="A20" s="285" t="s">
        <v>1090</v>
      </c>
      <c r="B20" s="236" t="s">
        <v>742</v>
      </c>
      <c r="C20" s="262" t="s">
        <v>801</v>
      </c>
      <c r="D20" s="262"/>
    </row>
    <row r="21" spans="1:4" ht="12.75">
      <c r="A21" s="285"/>
      <c r="B21" s="236"/>
      <c r="C21" s="236" t="s">
        <v>794</v>
      </c>
      <c r="D21" s="236" t="s">
        <v>795</v>
      </c>
    </row>
    <row r="22" spans="1:4" ht="12.75">
      <c r="A22" s="285"/>
      <c r="B22" s="236"/>
      <c r="C22" s="236"/>
      <c r="D22" s="236"/>
    </row>
    <row r="23" spans="1:4" ht="18.75">
      <c r="A23" s="2">
        <v>1</v>
      </c>
      <c r="B23" s="2" t="s">
        <v>1093</v>
      </c>
      <c r="C23" s="3">
        <v>491.1</v>
      </c>
      <c r="D23" s="3">
        <v>491.1</v>
      </c>
    </row>
    <row r="24" spans="1:4" ht="18.75">
      <c r="A24" s="2">
        <f aca="true" t="shared" si="0" ref="A24:A29">A23+1</f>
        <v>2</v>
      </c>
      <c r="B24" s="2" t="s">
        <v>1094</v>
      </c>
      <c r="C24" s="3">
        <v>2537.4</v>
      </c>
      <c r="D24" s="3">
        <v>2537.4</v>
      </c>
    </row>
    <row r="25" spans="1:4" ht="18.75">
      <c r="A25" s="2">
        <f t="shared" si="0"/>
        <v>3</v>
      </c>
      <c r="B25" s="2" t="s">
        <v>1095</v>
      </c>
      <c r="C25" s="3">
        <v>656.9</v>
      </c>
      <c r="D25" s="3">
        <v>656.9</v>
      </c>
    </row>
    <row r="26" spans="1:4" ht="18.75">
      <c r="A26" s="2">
        <f t="shared" si="0"/>
        <v>4</v>
      </c>
      <c r="B26" s="2" t="s">
        <v>1096</v>
      </c>
      <c r="C26" s="3">
        <v>868.6</v>
      </c>
      <c r="D26" s="3">
        <v>868.6</v>
      </c>
    </row>
    <row r="27" spans="1:4" ht="18.75">
      <c r="A27" s="2">
        <f t="shared" si="0"/>
        <v>5</v>
      </c>
      <c r="B27" s="2" t="s">
        <v>1097</v>
      </c>
      <c r="C27" s="3">
        <v>441.9</v>
      </c>
      <c r="D27" s="3">
        <v>441.9</v>
      </c>
    </row>
    <row r="28" spans="1:4" ht="18.75">
      <c r="A28" s="2">
        <f t="shared" si="0"/>
        <v>6</v>
      </c>
      <c r="B28" s="2" t="s">
        <v>310</v>
      </c>
      <c r="C28" s="3">
        <v>328.5</v>
      </c>
      <c r="D28" s="3">
        <v>328.5</v>
      </c>
    </row>
    <row r="29" spans="1:4" ht="18.75">
      <c r="A29" s="2">
        <f t="shared" si="0"/>
        <v>7</v>
      </c>
      <c r="B29" s="2" t="s">
        <v>311</v>
      </c>
      <c r="C29" s="3">
        <v>1167.6</v>
      </c>
      <c r="D29" s="3">
        <v>1167.6</v>
      </c>
    </row>
    <row r="30" spans="1:4" ht="18.75">
      <c r="A30" s="2"/>
      <c r="B30" s="2" t="s">
        <v>1091</v>
      </c>
      <c r="C30" s="3">
        <f>C23+C24+C25+C26+C27+C28+C29</f>
        <v>6492</v>
      </c>
      <c r="D30" s="3">
        <f>D23+D24+D25+D26+D27+D28+D29</f>
        <v>6492</v>
      </c>
    </row>
  </sheetData>
  <sheetProtection/>
  <mergeCells count="18">
    <mergeCell ref="A15:D15"/>
    <mergeCell ref="A12:D12"/>
    <mergeCell ref="A5:D5"/>
    <mergeCell ref="A6:D6"/>
    <mergeCell ref="A7:D7"/>
    <mergeCell ref="A10:D10"/>
    <mergeCell ref="A11:D11"/>
    <mergeCell ref="A13:D13"/>
    <mergeCell ref="A1:D1"/>
    <mergeCell ref="A2:D2"/>
    <mergeCell ref="A3:D3"/>
    <mergeCell ref="B20:B22"/>
    <mergeCell ref="A20:A22"/>
    <mergeCell ref="A16:D16"/>
    <mergeCell ref="C21:C22"/>
    <mergeCell ref="D21:D22"/>
    <mergeCell ref="C20:D20"/>
    <mergeCell ref="A14:D14"/>
  </mergeCells>
  <printOptions/>
  <pageMargins left="1.1811023622047245" right="0.3937007874015748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</dc:creator>
  <cp:keywords/>
  <dc:description/>
  <cp:lastModifiedBy>1</cp:lastModifiedBy>
  <cp:lastPrinted>2014-07-03T03:08:20Z</cp:lastPrinted>
  <dcterms:created xsi:type="dcterms:W3CDTF">2006-11-13T09:28:10Z</dcterms:created>
  <dcterms:modified xsi:type="dcterms:W3CDTF">2014-07-03T03:09:03Z</dcterms:modified>
  <cp:category/>
  <cp:version/>
  <cp:contentType/>
  <cp:contentStatus/>
</cp:coreProperties>
</file>