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60" windowWidth="13470" windowHeight="11580" tabRatio="948" activeTab="0"/>
  </bookViews>
  <sheets>
    <sheet name="Ресурсное обеспечение" sheetId="1" r:id="rId1"/>
  </sheets>
  <definedNames>
    <definedName name="Z_4767DD30_F6FB_4FF0_A429_8866A8232500_.wvu.PrintArea" localSheetId="0" hidden="1">'Ресурсное обеспечение'!$A$2:$H$48</definedName>
    <definedName name="Z_4767DD30_F6FB_4FF0_A429_8866A8232500_.wvu.PrintTitles" localSheetId="0" hidden="1">'Ресурсное обеспечение'!$4:$5</definedName>
    <definedName name="Z_7C917F30_361A_4C86_9002_2134EAE2E3CF_.wvu.PrintArea" localSheetId="0" hidden="1">'Ресурсное обеспечение'!$A$2:$H$48</definedName>
    <definedName name="Z_7C917F30_361A_4C86_9002_2134EAE2E3CF_.wvu.PrintTitles" localSheetId="0" hidden="1">'Ресурсное обеспечение'!$4:$5</definedName>
    <definedName name="Z_CDE1D6F6_68DF_42F8_B01A_FF6465B24CCD_.wvu.PrintArea" localSheetId="0" hidden="1">'Ресурсное обеспечение'!$A$2:$H$48</definedName>
    <definedName name="Z_CDE1D6F6_68DF_42F8_B01A_FF6465B24CCD_.wvu.PrintTitles" localSheetId="0" hidden="1">'Ресурсное обеспечение'!$4:$5</definedName>
    <definedName name="_xlnm.Print_Titles" localSheetId="0">'Ресурсное обеспечение'!$4:$5</definedName>
    <definedName name="_xlnm.Print_Area" localSheetId="0">'Ресурсное обеспечение'!$A$1:$I$48</definedName>
  </definedNames>
  <calcPr fullCalcOnLoad="1" fullPrecision="0"/>
</workbook>
</file>

<file path=xl/sharedStrings.xml><?xml version="1.0" encoding="utf-8"?>
<sst xmlns="http://schemas.openxmlformats.org/spreadsheetml/2006/main" count="67" uniqueCount="33">
  <si>
    <t xml:space="preserve"> </t>
  </si>
  <si>
    <t>Всего</t>
  </si>
  <si>
    <t>федеральный бюджет</t>
  </si>
  <si>
    <t>краевой бюджет</t>
  </si>
  <si>
    <t>в том числе:</t>
  </si>
  <si>
    <t xml:space="preserve">федеральный бюджет </t>
  </si>
  <si>
    <t>Статус</t>
  </si>
  <si>
    <t>юридические лица</t>
  </si>
  <si>
    <t>Итого на период</t>
  </si>
  <si>
    <t>Подпрограмма 2</t>
  </si>
  <si>
    <t>Подпрограмма 5</t>
  </si>
  <si>
    <t>внебюджетные источники</t>
  </si>
  <si>
    <t xml:space="preserve">Подпрограмма 1 </t>
  </si>
  <si>
    <t>Подпррограмма 3</t>
  </si>
  <si>
    <t>Подпрограмма 4</t>
  </si>
  <si>
    <t>Муниципальная программа</t>
  </si>
  <si>
    <t>районный бюджет</t>
  </si>
  <si>
    <t xml:space="preserve">Информация о ресурсном обеспечении и прогнозной оценке расходов на реализацию целей муниципальной  программы  с учетом источников финансирования, в том числе федерального, краевого бюжета и бюджета Назаровского района, а также перечень реализуемых ими мероприятий.
 </t>
  </si>
  <si>
    <t xml:space="preserve">«Развитие образования» 
</t>
  </si>
  <si>
    <t xml:space="preserve">"Развитие дошкольного, общего и дополнительного образования"  </t>
  </si>
  <si>
    <t>"Выявление и соправождение одаренных детей "</t>
  </si>
  <si>
    <t>"Обеспечение жизнедеятельности образовательных учреждений района"</t>
  </si>
  <si>
    <t>"Обеспечение реализации муниципальной программы и прочие мероприятия в области образования"</t>
  </si>
  <si>
    <t>2019 год</t>
  </si>
  <si>
    <t>Наименование муниципальной  программы,  подпрограммы</t>
  </si>
  <si>
    <t>Уровень бюджетной системы/источник финансирования</t>
  </si>
  <si>
    <t>Оценка расходов (тыс.руб.), годы</t>
  </si>
  <si>
    <t>2020 год</t>
  </si>
  <si>
    <t>"Развитие в Назаровском районе системы отдыха,  оздоровления и занятости детей "</t>
  </si>
  <si>
    <t>2021 год</t>
  </si>
  <si>
    <t>2022 год</t>
  </si>
  <si>
    <t xml:space="preserve">Приложение 5
к постановлению администрации  Назаровского района
от ___ ____20___ №  _____
</t>
  </si>
  <si>
    <t>Приложение № 1                                                                                                              к муниципальной программе Назаровского района "Развитие образования"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</si>
</sst>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_р_._-;\-* #,##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6" fillId="0" borderId="0" xfId="53" applyNumberFormat="1" applyFont="1" applyFill="1" applyAlignment="1">
      <alignment vertical="center"/>
      <protection/>
    </xf>
    <xf numFmtId="0" fontId="6" fillId="0" borderId="0" xfId="53" applyFont="1" applyFill="1" applyAlignment="1">
      <alignment horizontal="left" vertical="top"/>
      <protection/>
    </xf>
    <xf numFmtId="0" fontId="6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4" fontId="6" fillId="0" borderId="10" xfId="63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 indent="1"/>
    </xf>
    <xf numFmtId="17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 indent="2"/>
    </xf>
    <xf numFmtId="2" fontId="8" fillId="33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53" applyNumberFormat="1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/>
    </xf>
    <xf numFmtId="179" fontId="8" fillId="33" borderId="10" xfId="0" applyNumberFormat="1" applyFont="1" applyFill="1" applyBorder="1" applyAlignment="1">
      <alignment horizontal="center" vertical="top" wrapText="1"/>
    </xf>
    <xf numFmtId="174" fontId="6" fillId="33" borderId="10" xfId="0" applyNumberFormat="1" applyFont="1" applyFill="1" applyBorder="1" applyAlignment="1">
      <alignment horizontal="center"/>
    </xf>
    <xf numFmtId="174" fontId="6" fillId="33" borderId="10" xfId="63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M173"/>
  <sheetViews>
    <sheetView tabSelected="1" view="pageBreakPreview" zoomScale="96" zoomScaleSheetLayoutView="96" workbookViewId="0" topLeftCell="A19">
      <selection activeCell="A3" sqref="A3:H3"/>
    </sheetView>
  </sheetViews>
  <sheetFormatPr defaultColWidth="9.00390625" defaultRowHeight="12.75"/>
  <cols>
    <col min="1" max="1" width="18.375" style="3" customWidth="1"/>
    <col min="2" max="2" width="50.375" style="3" customWidth="1"/>
    <col min="3" max="3" width="48.25390625" style="3" customWidth="1"/>
    <col min="4" max="4" width="16.25390625" style="3" customWidth="1"/>
    <col min="5" max="7" width="16.00390625" style="3" customWidth="1"/>
    <col min="8" max="8" width="17.00390625" style="3" customWidth="1"/>
    <col min="9" max="9" width="2.25390625" style="3" customWidth="1"/>
    <col min="10" max="11" width="0" style="3" hidden="1" customWidth="1"/>
    <col min="12" max="12" width="14.875" style="3" bestFit="1" customWidth="1"/>
    <col min="13" max="16384" width="9.125" style="3" customWidth="1"/>
  </cols>
  <sheetData>
    <row r="1" spans="1:9" ht="74.25" customHeight="1">
      <c r="A1" s="20"/>
      <c r="B1" s="20"/>
      <c r="C1" s="20"/>
      <c r="D1" s="20"/>
      <c r="E1" s="39" t="s">
        <v>31</v>
      </c>
      <c r="F1" s="40"/>
      <c r="G1" s="40"/>
      <c r="H1" s="40"/>
      <c r="I1" s="24"/>
    </row>
    <row r="2" spans="1:9" ht="62.25" customHeight="1">
      <c r="A2" s="20"/>
      <c r="B2" s="20"/>
      <c r="C2" s="21"/>
      <c r="D2" s="21"/>
      <c r="E2" s="39" t="s">
        <v>32</v>
      </c>
      <c r="F2" s="39"/>
      <c r="G2" s="39"/>
      <c r="H2" s="39"/>
      <c r="I2" s="24"/>
    </row>
    <row r="3" spans="1:9" ht="54" customHeight="1">
      <c r="A3" s="41" t="s">
        <v>17</v>
      </c>
      <c r="B3" s="41"/>
      <c r="C3" s="41"/>
      <c r="D3" s="41"/>
      <c r="E3" s="41"/>
      <c r="F3" s="41"/>
      <c r="G3" s="41"/>
      <c r="H3" s="41"/>
      <c r="I3" s="24"/>
    </row>
    <row r="4" spans="1:8" ht="30" customHeight="1">
      <c r="A4" s="33" t="s">
        <v>6</v>
      </c>
      <c r="B4" s="33" t="s">
        <v>24</v>
      </c>
      <c r="C4" s="36" t="s">
        <v>25</v>
      </c>
      <c r="D4" s="34" t="s">
        <v>26</v>
      </c>
      <c r="E4" s="34"/>
      <c r="F4" s="34"/>
      <c r="G4" s="34"/>
      <c r="H4" s="35"/>
    </row>
    <row r="5" spans="1:8" ht="33" customHeight="1">
      <c r="A5" s="33"/>
      <c r="B5" s="33"/>
      <c r="C5" s="37"/>
      <c r="D5" s="9" t="s">
        <v>23</v>
      </c>
      <c r="E5" s="9" t="s">
        <v>27</v>
      </c>
      <c r="F5" s="9" t="s">
        <v>29</v>
      </c>
      <c r="G5" s="9" t="s">
        <v>30</v>
      </c>
      <c r="H5" s="9" t="s">
        <v>8</v>
      </c>
    </row>
    <row r="6" spans="1:8" ht="18.75">
      <c r="A6" s="33" t="s">
        <v>15</v>
      </c>
      <c r="B6" s="33" t="s">
        <v>18</v>
      </c>
      <c r="C6" s="10" t="s">
        <v>1</v>
      </c>
      <c r="D6" s="11">
        <f>D8+D9+D10+D11+D12</f>
        <v>650376.3</v>
      </c>
      <c r="E6" s="27">
        <f>E8+E9+E10+E11+E12+0.1</f>
        <v>663555.3</v>
      </c>
      <c r="F6" s="11">
        <f>F8+F9+F10+F11+F12</f>
        <v>651751.6</v>
      </c>
      <c r="G6" s="11">
        <f>G8+G9+G10+G11+G12</f>
        <v>652561.7</v>
      </c>
      <c r="H6" s="11">
        <f>D6+E6+F6+G6</f>
        <v>2618244.9</v>
      </c>
    </row>
    <row r="7" spans="1:8" ht="18.75">
      <c r="A7" s="33"/>
      <c r="B7" s="33"/>
      <c r="C7" s="12" t="s">
        <v>4</v>
      </c>
      <c r="D7" s="13"/>
      <c r="E7" s="28"/>
      <c r="F7" s="13"/>
      <c r="G7" s="13"/>
      <c r="H7" s="11">
        <f>D7+E7+F7+G7</f>
        <v>0</v>
      </c>
    </row>
    <row r="8" spans="1:8" ht="15.75" customHeight="1">
      <c r="A8" s="33"/>
      <c r="B8" s="33"/>
      <c r="C8" s="14" t="s">
        <v>5</v>
      </c>
      <c r="D8" s="11">
        <f aca="true" t="shared" si="0" ref="D8:F10">D15+D22+D29+D36+D43</f>
        <v>3237.3</v>
      </c>
      <c r="E8" s="27">
        <f t="shared" si="0"/>
        <v>12717.5</v>
      </c>
      <c r="F8" s="11">
        <f t="shared" si="0"/>
        <v>6453.4</v>
      </c>
      <c r="G8" s="11">
        <f>G15+G22+G29+G36+G43</f>
        <v>6768.9</v>
      </c>
      <c r="H8" s="11">
        <f>H15+H22+H29+H36+H43</f>
        <v>29177.1</v>
      </c>
    </row>
    <row r="9" spans="1:8" ht="18.75">
      <c r="A9" s="33"/>
      <c r="B9" s="33"/>
      <c r="C9" s="14" t="s">
        <v>3</v>
      </c>
      <c r="D9" s="11">
        <f t="shared" si="0"/>
        <v>414635.4</v>
      </c>
      <c r="E9" s="27">
        <f>E16+E23+E30+E37+E44</f>
        <v>378959.4</v>
      </c>
      <c r="F9" s="11">
        <f>F16+F23+F30+F37+F44</f>
        <v>383229.6</v>
      </c>
      <c r="G9" s="11">
        <f>G16+G23+G30+G37+G44</f>
        <v>384262.9</v>
      </c>
      <c r="H9" s="11">
        <f>H16+H23+H30+H37+H44</f>
        <v>1561087.3</v>
      </c>
    </row>
    <row r="10" spans="1:12" ht="21.75" customHeight="1">
      <c r="A10" s="33"/>
      <c r="B10" s="33"/>
      <c r="C10" s="14" t="s">
        <v>11</v>
      </c>
      <c r="D10" s="11">
        <f t="shared" si="0"/>
        <v>0</v>
      </c>
      <c r="E10" s="27">
        <f t="shared" si="0"/>
        <v>0</v>
      </c>
      <c r="F10" s="11">
        <f>F17+F24+F31+F38+F45</f>
        <v>0</v>
      </c>
      <c r="G10" s="11">
        <f>G17+G24+G31+G38+G45</f>
        <v>0</v>
      </c>
      <c r="H10" s="11">
        <f>H17+H31+H38+H45</f>
        <v>0</v>
      </c>
      <c r="L10" s="7"/>
    </row>
    <row r="11" spans="1:8" ht="21" customHeight="1">
      <c r="A11" s="33"/>
      <c r="B11" s="33"/>
      <c r="C11" s="14" t="s">
        <v>16</v>
      </c>
      <c r="D11" s="11">
        <f>D18+D25+D32+D46+D39</f>
        <v>232503.6</v>
      </c>
      <c r="E11" s="27">
        <f>E18+E25+E32+E39+E46</f>
        <v>271878.3</v>
      </c>
      <c r="F11" s="11">
        <f>F18+F25+F32+F46+F39</f>
        <v>262068.6</v>
      </c>
      <c r="G11" s="11">
        <f>G18+G25+G32+G46+G39</f>
        <v>261529.9</v>
      </c>
      <c r="H11" s="11">
        <f>H18+H25+H32+H39+H46</f>
        <v>1027980.4</v>
      </c>
    </row>
    <row r="12" spans="1:8" ht="18.75">
      <c r="A12" s="33"/>
      <c r="B12" s="33"/>
      <c r="C12" s="14" t="s">
        <v>7</v>
      </c>
      <c r="D12" s="11">
        <f>D19+D26+D33+D40+D47</f>
        <v>0</v>
      </c>
      <c r="E12" s="27">
        <f>E19+E26+E33+E40+E47</f>
        <v>0</v>
      </c>
      <c r="F12" s="11"/>
      <c r="G12" s="11">
        <f>G19+G26+G33+G40+G47</f>
        <v>0</v>
      </c>
      <c r="H12" s="11">
        <f aca="true" t="shared" si="1" ref="H12:H46">D12+E12+F12+G12</f>
        <v>0</v>
      </c>
    </row>
    <row r="13" spans="1:8" ht="20.25" customHeight="1">
      <c r="A13" s="33" t="s">
        <v>12</v>
      </c>
      <c r="B13" s="33" t="s">
        <v>19</v>
      </c>
      <c r="C13" s="10" t="s">
        <v>1</v>
      </c>
      <c r="D13" s="15">
        <f>D15+D16+D17+D18+D19</f>
        <v>619466.9</v>
      </c>
      <c r="E13" s="15">
        <f>E15+E16+E17+E18+E19</f>
        <v>628502</v>
      </c>
      <c r="F13" s="25">
        <f>F16+F18+F17+F15</f>
        <v>630781.1</v>
      </c>
      <c r="G13" s="15">
        <f>G15+G16+G17+G18+G19</f>
        <v>631591.2</v>
      </c>
      <c r="H13" s="11">
        <f t="shared" si="1"/>
        <v>2510341.2</v>
      </c>
    </row>
    <row r="14" spans="1:8" ht="24.75" customHeight="1">
      <c r="A14" s="33"/>
      <c r="B14" s="33"/>
      <c r="C14" s="12" t="s">
        <v>4</v>
      </c>
      <c r="D14" s="16"/>
      <c r="E14" s="26"/>
      <c r="F14" s="26"/>
      <c r="G14" s="26"/>
      <c r="H14" s="11">
        <f t="shared" si="1"/>
        <v>0</v>
      </c>
    </row>
    <row r="15" spans="1:8" ht="21.75" customHeight="1">
      <c r="A15" s="33"/>
      <c r="B15" s="33"/>
      <c r="C15" s="14" t="s">
        <v>5</v>
      </c>
      <c r="D15" s="29">
        <v>3237.3</v>
      </c>
      <c r="E15" s="30">
        <v>12717.5</v>
      </c>
      <c r="F15" s="30">
        <v>6453.4</v>
      </c>
      <c r="G15" s="30">
        <v>6768.9</v>
      </c>
      <c r="H15" s="11">
        <f t="shared" si="1"/>
        <v>29177.1</v>
      </c>
    </row>
    <row r="16" spans="1:8" ht="19.5" customHeight="1">
      <c r="A16" s="33"/>
      <c r="B16" s="33"/>
      <c r="C16" s="14" t="s">
        <v>3</v>
      </c>
      <c r="D16" s="11">
        <v>402604</v>
      </c>
      <c r="E16" s="27">
        <v>370803.1</v>
      </c>
      <c r="F16" s="27">
        <v>381287.6</v>
      </c>
      <c r="G16" s="27">
        <v>382320.9</v>
      </c>
      <c r="H16" s="11">
        <f t="shared" si="1"/>
        <v>1537015.6</v>
      </c>
    </row>
    <row r="17" spans="1:8" ht="22.5" customHeight="1">
      <c r="A17" s="33"/>
      <c r="B17" s="33"/>
      <c r="C17" s="17" t="s">
        <v>11</v>
      </c>
      <c r="D17" s="11"/>
      <c r="E17" s="27"/>
      <c r="F17" s="27"/>
      <c r="G17" s="27"/>
      <c r="H17" s="11">
        <f t="shared" si="1"/>
        <v>0</v>
      </c>
    </row>
    <row r="18" spans="1:8" ht="19.5" customHeight="1">
      <c r="A18" s="33"/>
      <c r="B18" s="33"/>
      <c r="C18" s="14" t="s">
        <v>16</v>
      </c>
      <c r="D18" s="11">
        <f>213555.6+70</f>
        <v>213625.6</v>
      </c>
      <c r="E18" s="27">
        <v>244981.4</v>
      </c>
      <c r="F18" s="27">
        <v>243040.1</v>
      </c>
      <c r="G18" s="27">
        <v>242501.4</v>
      </c>
      <c r="H18" s="11">
        <f t="shared" si="1"/>
        <v>944148.5</v>
      </c>
    </row>
    <row r="19" spans="1:8" ht="18.75">
      <c r="A19" s="33"/>
      <c r="B19" s="33"/>
      <c r="C19" s="14" t="s">
        <v>7</v>
      </c>
      <c r="D19" s="29"/>
      <c r="E19" s="30"/>
      <c r="F19" s="30"/>
      <c r="G19" s="30"/>
      <c r="H19" s="11">
        <f t="shared" si="1"/>
        <v>0</v>
      </c>
    </row>
    <row r="20" spans="1:8" ht="23.25" customHeight="1">
      <c r="A20" s="36" t="s">
        <v>9</v>
      </c>
      <c r="B20" s="36" t="s">
        <v>20</v>
      </c>
      <c r="C20" s="10" t="s">
        <v>1</v>
      </c>
      <c r="D20" s="11">
        <f>D22+D23+D24+D25+D26</f>
        <v>0</v>
      </c>
      <c r="E20" s="27">
        <f>E22+E23+E24+E25+E26</f>
        <v>100</v>
      </c>
      <c r="F20" s="27">
        <f>F25</f>
        <v>100</v>
      </c>
      <c r="G20" s="27">
        <f>G22+G23+G24+G25+G26</f>
        <v>100</v>
      </c>
      <c r="H20" s="11">
        <f t="shared" si="1"/>
        <v>300</v>
      </c>
    </row>
    <row r="21" spans="1:8" ht="22.5" customHeight="1">
      <c r="A21" s="37"/>
      <c r="B21" s="37"/>
      <c r="C21" s="12" t="s">
        <v>4</v>
      </c>
      <c r="D21" s="29"/>
      <c r="E21" s="30"/>
      <c r="F21" s="30"/>
      <c r="G21" s="30"/>
      <c r="H21" s="11">
        <f t="shared" si="1"/>
        <v>0</v>
      </c>
    </row>
    <row r="22" spans="1:8" ht="24" customHeight="1">
      <c r="A22" s="37"/>
      <c r="B22" s="37"/>
      <c r="C22" s="14" t="s">
        <v>2</v>
      </c>
      <c r="D22" s="29"/>
      <c r="E22" s="30"/>
      <c r="F22" s="30"/>
      <c r="G22" s="30"/>
      <c r="H22" s="11">
        <f t="shared" si="1"/>
        <v>0</v>
      </c>
    </row>
    <row r="23" spans="1:8" ht="18.75">
      <c r="A23" s="37"/>
      <c r="B23" s="37"/>
      <c r="C23" s="14" t="s">
        <v>3</v>
      </c>
      <c r="D23" s="29"/>
      <c r="E23" s="30"/>
      <c r="F23" s="30"/>
      <c r="G23" s="30"/>
      <c r="H23" s="11">
        <f t="shared" si="1"/>
        <v>0</v>
      </c>
    </row>
    <row r="24" spans="1:8" ht="26.25" customHeight="1">
      <c r="A24" s="37"/>
      <c r="B24" s="37"/>
      <c r="C24" s="14" t="s">
        <v>11</v>
      </c>
      <c r="D24" s="29"/>
      <c r="E24" s="30"/>
      <c r="F24" s="30"/>
      <c r="G24" s="30"/>
      <c r="H24" s="11">
        <f t="shared" si="1"/>
        <v>0</v>
      </c>
    </row>
    <row r="25" spans="1:8" ht="21" customHeight="1">
      <c r="A25" s="37"/>
      <c r="B25" s="37"/>
      <c r="C25" s="14" t="s">
        <v>16</v>
      </c>
      <c r="D25" s="29">
        <v>0</v>
      </c>
      <c r="E25" s="30">
        <v>100</v>
      </c>
      <c r="F25" s="30">
        <v>100</v>
      </c>
      <c r="G25" s="30">
        <v>100</v>
      </c>
      <c r="H25" s="11">
        <f t="shared" si="1"/>
        <v>300</v>
      </c>
    </row>
    <row r="26" spans="1:8" ht="24.75" customHeight="1">
      <c r="A26" s="38"/>
      <c r="B26" s="38"/>
      <c r="C26" s="14" t="s">
        <v>7</v>
      </c>
      <c r="D26" s="29"/>
      <c r="E26" s="30"/>
      <c r="F26" s="30"/>
      <c r="G26" s="30"/>
      <c r="H26" s="11">
        <f t="shared" si="1"/>
        <v>0</v>
      </c>
    </row>
    <row r="27" spans="1:8" ht="17.25" customHeight="1">
      <c r="A27" s="36" t="s">
        <v>13</v>
      </c>
      <c r="B27" s="36" t="s">
        <v>28</v>
      </c>
      <c r="C27" s="10" t="s">
        <v>1</v>
      </c>
      <c r="D27" s="11">
        <f>D29+D30+D31+D32+D33</f>
        <v>2135.8</v>
      </c>
      <c r="E27" s="27">
        <f>E29+E30+E31+E32+E33</f>
        <v>1612</v>
      </c>
      <c r="F27" s="27">
        <f>F30+F32</f>
        <v>2072</v>
      </c>
      <c r="G27" s="27">
        <f>G29+G30+G31+G32+G33</f>
        <v>2072</v>
      </c>
      <c r="H27" s="11">
        <f>D27+E27+F27+G27</f>
        <v>7891.8</v>
      </c>
    </row>
    <row r="28" spans="1:8" ht="17.25" customHeight="1">
      <c r="A28" s="37"/>
      <c r="B28" s="37"/>
      <c r="C28" s="12" t="s">
        <v>4</v>
      </c>
      <c r="D28" s="29"/>
      <c r="E28" s="30"/>
      <c r="F28" s="30"/>
      <c r="G28" s="30"/>
      <c r="H28" s="11">
        <f t="shared" si="1"/>
        <v>0</v>
      </c>
    </row>
    <row r="29" spans="1:8" ht="32.25" customHeight="1">
      <c r="A29" s="37"/>
      <c r="B29" s="37"/>
      <c r="C29" s="14" t="s">
        <v>2</v>
      </c>
      <c r="D29" s="29"/>
      <c r="E29" s="30"/>
      <c r="F29" s="30"/>
      <c r="G29" s="30"/>
      <c r="H29" s="11">
        <f t="shared" si="1"/>
        <v>0</v>
      </c>
    </row>
    <row r="30" spans="1:8" ht="18.75">
      <c r="A30" s="37"/>
      <c r="B30" s="37"/>
      <c r="C30" s="14" t="s">
        <v>3</v>
      </c>
      <c r="D30" s="11">
        <v>1790.2</v>
      </c>
      <c r="E30" s="27">
        <v>1612</v>
      </c>
      <c r="F30" s="27">
        <v>1942</v>
      </c>
      <c r="G30" s="27">
        <v>1942</v>
      </c>
      <c r="H30" s="11">
        <f t="shared" si="1"/>
        <v>7286.2</v>
      </c>
    </row>
    <row r="31" spans="1:8" ht="18.75">
      <c r="A31" s="37"/>
      <c r="B31" s="37"/>
      <c r="C31" s="14" t="s">
        <v>11</v>
      </c>
      <c r="D31" s="29"/>
      <c r="E31" s="30"/>
      <c r="F31" s="30"/>
      <c r="G31" s="30"/>
      <c r="H31" s="11">
        <f t="shared" si="1"/>
        <v>0</v>
      </c>
    </row>
    <row r="32" spans="1:8" ht="18.75">
      <c r="A32" s="37"/>
      <c r="B32" s="37"/>
      <c r="C32" s="14" t="s">
        <v>16</v>
      </c>
      <c r="D32" s="11">
        <f>126.1+219.5</f>
        <v>345.6</v>
      </c>
      <c r="E32" s="27">
        <v>0</v>
      </c>
      <c r="F32" s="27">
        <v>130</v>
      </c>
      <c r="G32" s="27">
        <v>130</v>
      </c>
      <c r="H32" s="11">
        <f>D32+E32+F32+G32</f>
        <v>605.6</v>
      </c>
    </row>
    <row r="33" spans="1:8" ht="18.75" customHeight="1">
      <c r="A33" s="38"/>
      <c r="B33" s="38"/>
      <c r="C33" s="14" t="s">
        <v>7</v>
      </c>
      <c r="D33" s="29"/>
      <c r="E33" s="30"/>
      <c r="F33" s="30"/>
      <c r="G33" s="30"/>
      <c r="H33" s="11">
        <f t="shared" si="1"/>
        <v>0</v>
      </c>
    </row>
    <row r="34" spans="1:8" ht="18.75">
      <c r="A34" s="36" t="s">
        <v>14</v>
      </c>
      <c r="B34" s="36" t="s">
        <v>21</v>
      </c>
      <c r="C34" s="10" t="s">
        <v>1</v>
      </c>
      <c r="D34" s="11">
        <f>D36+D37+D38+D39+D40</f>
        <v>9351.9</v>
      </c>
      <c r="E34" s="27">
        <f>E36+E37+E38+E39+E40</f>
        <v>12584.3</v>
      </c>
      <c r="F34" s="27">
        <f>F36+F37+F38+F39+F40</f>
        <v>100</v>
      </c>
      <c r="G34" s="27">
        <f>G36+G37+G38+G39+G40</f>
        <v>100</v>
      </c>
      <c r="H34" s="11">
        <f t="shared" si="1"/>
        <v>22136.2</v>
      </c>
    </row>
    <row r="35" spans="1:8" ht="18.75">
      <c r="A35" s="37"/>
      <c r="B35" s="37"/>
      <c r="C35" s="12" t="s">
        <v>4</v>
      </c>
      <c r="D35" s="29"/>
      <c r="E35" s="30"/>
      <c r="F35" s="30"/>
      <c r="G35" s="30"/>
      <c r="H35" s="11">
        <f t="shared" si="1"/>
        <v>0</v>
      </c>
    </row>
    <row r="36" spans="1:8" ht="18.75">
      <c r="A36" s="37"/>
      <c r="B36" s="37"/>
      <c r="C36" s="14" t="s">
        <v>2</v>
      </c>
      <c r="D36" s="29"/>
      <c r="E36" s="30"/>
      <c r="F36" s="30"/>
      <c r="G36" s="30"/>
      <c r="H36" s="11">
        <f t="shared" si="1"/>
        <v>0</v>
      </c>
    </row>
    <row r="37" spans="1:8" ht="18.75">
      <c r="A37" s="37"/>
      <c r="B37" s="37"/>
      <c r="C37" s="14" t="s">
        <v>3</v>
      </c>
      <c r="D37" s="29">
        <v>9255</v>
      </c>
      <c r="E37" s="30">
        <v>5084.3</v>
      </c>
      <c r="F37" s="30">
        <v>0</v>
      </c>
      <c r="G37" s="30">
        <v>0</v>
      </c>
      <c r="H37" s="11">
        <f t="shared" si="1"/>
        <v>14339.3</v>
      </c>
    </row>
    <row r="38" spans="1:8" ht="18.75">
      <c r="A38" s="37"/>
      <c r="B38" s="37"/>
      <c r="C38" s="14" t="s">
        <v>11</v>
      </c>
      <c r="D38" s="29"/>
      <c r="E38" s="30"/>
      <c r="F38" s="30"/>
      <c r="G38" s="30"/>
      <c r="H38" s="11">
        <f t="shared" si="1"/>
        <v>0</v>
      </c>
    </row>
    <row r="39" spans="1:8" ht="18.75">
      <c r="A39" s="37"/>
      <c r="B39" s="37"/>
      <c r="C39" s="14" t="s">
        <v>16</v>
      </c>
      <c r="D39" s="11">
        <v>96.9</v>
      </c>
      <c r="E39" s="27">
        <v>7500</v>
      </c>
      <c r="F39" s="27">
        <v>100</v>
      </c>
      <c r="G39" s="27">
        <v>100</v>
      </c>
      <c r="H39" s="11">
        <f t="shared" si="1"/>
        <v>7796.9</v>
      </c>
    </row>
    <row r="40" spans="1:8" ht="18.75">
      <c r="A40" s="38"/>
      <c r="B40" s="38"/>
      <c r="C40" s="14" t="s">
        <v>7</v>
      </c>
      <c r="D40" s="29"/>
      <c r="E40" s="30"/>
      <c r="F40" s="30"/>
      <c r="G40" s="30"/>
      <c r="H40" s="11">
        <f t="shared" si="1"/>
        <v>0</v>
      </c>
    </row>
    <row r="41" spans="1:8" ht="15.75" customHeight="1">
      <c r="A41" s="33" t="s">
        <v>10</v>
      </c>
      <c r="B41" s="33" t="s">
        <v>22</v>
      </c>
      <c r="C41" s="10" t="s">
        <v>1</v>
      </c>
      <c r="D41" s="11">
        <f>D43+D44+D45+D46+D47</f>
        <v>19421.7</v>
      </c>
      <c r="E41" s="27">
        <f>E43+E44+E45+E46+E47</f>
        <v>20756.9</v>
      </c>
      <c r="F41" s="27">
        <f>F46</f>
        <v>18698.5</v>
      </c>
      <c r="G41" s="27">
        <f>F41</f>
        <v>18698.5</v>
      </c>
      <c r="H41" s="11">
        <f t="shared" si="1"/>
        <v>77575.6</v>
      </c>
    </row>
    <row r="42" spans="1:8" ht="18.75">
      <c r="A42" s="33"/>
      <c r="B42" s="33"/>
      <c r="C42" s="12" t="s">
        <v>4</v>
      </c>
      <c r="D42" s="29"/>
      <c r="E42" s="30"/>
      <c r="F42" s="30"/>
      <c r="G42" s="30"/>
      <c r="H42" s="11">
        <f t="shared" si="1"/>
        <v>0</v>
      </c>
    </row>
    <row r="43" spans="1:8" ht="18.75">
      <c r="A43" s="33"/>
      <c r="B43" s="33"/>
      <c r="C43" s="14" t="s">
        <v>5</v>
      </c>
      <c r="D43" s="11"/>
      <c r="E43" s="27"/>
      <c r="F43" s="27"/>
      <c r="G43" s="27"/>
      <c r="H43" s="11">
        <f t="shared" si="1"/>
        <v>0</v>
      </c>
    </row>
    <row r="44" spans="1:8" ht="18.75">
      <c r="A44" s="33"/>
      <c r="B44" s="33"/>
      <c r="C44" s="14" t="s">
        <v>3</v>
      </c>
      <c r="D44" s="11">
        <v>986.2</v>
      </c>
      <c r="E44" s="27">
        <v>1460</v>
      </c>
      <c r="F44" s="27"/>
      <c r="G44" s="27"/>
      <c r="H44" s="11">
        <f t="shared" si="1"/>
        <v>2446.2</v>
      </c>
    </row>
    <row r="45" spans="1:8" ht="18.75">
      <c r="A45" s="33"/>
      <c r="B45" s="33"/>
      <c r="C45" s="14" t="s">
        <v>11</v>
      </c>
      <c r="D45" s="29"/>
      <c r="E45" s="30"/>
      <c r="F45" s="30"/>
      <c r="G45" s="30"/>
      <c r="H45" s="11">
        <f t="shared" si="1"/>
        <v>0</v>
      </c>
    </row>
    <row r="46" spans="1:8" ht="18.75">
      <c r="A46" s="33"/>
      <c r="B46" s="33"/>
      <c r="C46" s="14" t="s">
        <v>16</v>
      </c>
      <c r="D46" s="29">
        <v>18435.5</v>
      </c>
      <c r="E46" s="30">
        <v>19296.9</v>
      </c>
      <c r="F46" s="30">
        <v>18698.5</v>
      </c>
      <c r="G46" s="30">
        <v>18698.5</v>
      </c>
      <c r="H46" s="11">
        <f t="shared" si="1"/>
        <v>75129.4</v>
      </c>
    </row>
    <row r="47" spans="1:8" ht="18.75">
      <c r="A47" s="33"/>
      <c r="B47" s="33"/>
      <c r="C47" s="14" t="s">
        <v>7</v>
      </c>
      <c r="D47" s="11"/>
      <c r="E47" s="27"/>
      <c r="F47" s="11"/>
      <c r="G47" s="31"/>
      <c r="H47" s="11">
        <f>E47+F47+G47</f>
        <v>0</v>
      </c>
    </row>
    <row r="48" spans="1:8" ht="15.75" customHeight="1">
      <c r="A48" s="22"/>
      <c r="B48" s="23"/>
      <c r="C48" s="18"/>
      <c r="D48" s="18"/>
      <c r="E48" s="19"/>
      <c r="F48" s="21"/>
      <c r="G48" s="32"/>
      <c r="H48" s="32"/>
    </row>
    <row r="49" spans="1:8" ht="18.75">
      <c r="A49" s="4"/>
      <c r="B49" s="5"/>
      <c r="C49" s="8"/>
      <c r="D49" s="8"/>
      <c r="E49" s="8"/>
      <c r="F49" s="8"/>
      <c r="G49" s="6"/>
      <c r="H49" s="8"/>
    </row>
    <row r="50" spans="1:2" ht="18.75">
      <c r="A50" s="4"/>
      <c r="B50" s="5"/>
    </row>
    <row r="51" spans="1:2" ht="18.75">
      <c r="A51" s="4"/>
      <c r="B51" s="5"/>
    </row>
    <row r="58" ht="15" customHeight="1"/>
    <row r="59" ht="14.25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spans="1:9" s="1" customFormat="1" ht="30.75" customHeight="1">
      <c r="A68" s="3"/>
      <c r="B68" s="3"/>
      <c r="C68" s="3"/>
      <c r="D68" s="3"/>
      <c r="E68" s="3"/>
      <c r="F68" s="3"/>
      <c r="G68" s="3"/>
      <c r="H68" s="3"/>
      <c r="I68" s="2"/>
    </row>
    <row r="77" ht="15">
      <c r="K77" s="3" t="s">
        <v>0</v>
      </c>
    </row>
    <row r="173" ht="105" customHeight="1">
      <c r="M173" s="1"/>
    </row>
  </sheetData>
  <sheetProtection/>
  <mergeCells count="20">
    <mergeCell ref="B41:B47"/>
    <mergeCell ref="A6:A12"/>
    <mergeCell ref="A41:A47"/>
    <mergeCell ref="A27:A33"/>
    <mergeCell ref="B13:B19"/>
    <mergeCell ref="E1:H1"/>
    <mergeCell ref="A34:A40"/>
    <mergeCell ref="E2:H2"/>
    <mergeCell ref="A3:H3"/>
    <mergeCell ref="B34:B40"/>
    <mergeCell ref="G48:H48"/>
    <mergeCell ref="A4:A5"/>
    <mergeCell ref="A13:A19"/>
    <mergeCell ref="B4:B5"/>
    <mergeCell ref="D4:H4"/>
    <mergeCell ref="B27:B33"/>
    <mergeCell ref="C4:C5"/>
    <mergeCell ref="B6:B12"/>
    <mergeCell ref="A20:A26"/>
    <mergeCell ref="B20:B26"/>
  </mergeCells>
  <printOptions horizontalCentered="1"/>
  <pageMargins left="0.5905511811023623" right="0.5905511811023623" top="1.1811023622047245" bottom="0.5905511811023623" header="0.31496062992125984" footer="0.15748031496062992"/>
  <pageSetup firstPageNumber="1" useFirstPageNumber="1"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2020-10-07T02:13:26Z</cp:lastPrinted>
  <dcterms:created xsi:type="dcterms:W3CDTF">2005-05-23T09:57:53Z</dcterms:created>
  <dcterms:modified xsi:type="dcterms:W3CDTF">2020-10-07T02:13:34Z</dcterms:modified>
  <cp:category/>
  <cp:version/>
  <cp:contentType/>
  <cp:contentStatus/>
</cp:coreProperties>
</file>