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доходы" sheetId="2" r:id="rId1"/>
    <sheet name="расходы" sheetId="1" r:id="rId2"/>
    <sheet name="источники" sheetId="3" r:id="rId3"/>
  </sheets>
  <definedNames>
    <definedName name="_xlnm.Print_Titles" localSheetId="0">доходы!$11:$14</definedName>
    <definedName name="_xlnm.Print_Titles" localSheetId="1">расходы!$7:$8</definedName>
  </definedNames>
  <calcPr calcId="124519"/>
  <fileRecoveryPr repairLoad="1"/>
</workbook>
</file>

<file path=xl/calcChain.xml><?xml version="1.0" encoding="utf-8"?>
<calcChain xmlns="http://schemas.openxmlformats.org/spreadsheetml/2006/main">
  <c r="A124" i="2"/>
  <c r="S126"/>
  <c r="R124"/>
  <c r="M124"/>
  <c r="S123"/>
  <c r="S122"/>
  <c r="R120"/>
  <c r="S120" s="1"/>
  <c r="M120"/>
  <c r="S119"/>
  <c r="R118"/>
  <c r="M118"/>
  <c r="R117"/>
  <c r="M117"/>
  <c r="S116"/>
  <c r="R115"/>
  <c r="M115"/>
  <c r="M113"/>
  <c r="S112"/>
  <c r="R111"/>
  <c r="M111"/>
  <c r="S110"/>
  <c r="R109"/>
  <c r="M109"/>
  <c r="S109" s="1"/>
  <c r="S108"/>
  <c r="R107"/>
  <c r="M107"/>
  <c r="S106"/>
  <c r="R105"/>
  <c r="M105"/>
  <c r="S105" s="1"/>
  <c r="S104"/>
  <c r="R103"/>
  <c r="M103"/>
  <c r="S102"/>
  <c r="R101"/>
  <c r="M101"/>
  <c r="S101" s="1"/>
  <c r="S100"/>
  <c r="R99"/>
  <c r="R96" s="1"/>
  <c r="M99"/>
  <c r="S98"/>
  <c r="R97"/>
  <c r="M97"/>
  <c r="S97" s="1"/>
  <c r="S95"/>
  <c r="R94"/>
  <c r="M94"/>
  <c r="M92"/>
  <c r="S91"/>
  <c r="R90"/>
  <c r="M90"/>
  <c r="S89"/>
  <c r="R88"/>
  <c r="M88"/>
  <c r="S86"/>
  <c r="R85"/>
  <c r="M85"/>
  <c r="M82" s="1"/>
  <c r="S84"/>
  <c r="R83"/>
  <c r="S83" s="1"/>
  <c r="M83"/>
  <c r="R82"/>
  <c r="S79"/>
  <c r="R78"/>
  <c r="M78"/>
  <c r="R76"/>
  <c r="R75" s="1"/>
  <c r="M75"/>
  <c r="S74"/>
  <c r="R73"/>
  <c r="M73"/>
  <c r="S72"/>
  <c r="S71"/>
  <c r="R70"/>
  <c r="M70"/>
  <c r="M68"/>
  <c r="S66"/>
  <c r="S65"/>
  <c r="R64"/>
  <c r="M64"/>
  <c r="M61" s="1"/>
  <c r="R62"/>
  <c r="R61"/>
  <c r="S61" s="1"/>
  <c r="R59"/>
  <c r="S58"/>
  <c r="M57"/>
  <c r="S57" s="1"/>
  <c r="R56"/>
  <c r="M56"/>
  <c r="R55"/>
  <c r="M55"/>
  <c r="S54"/>
  <c r="R53"/>
  <c r="M53"/>
  <c r="R52"/>
  <c r="M52"/>
  <c r="R51"/>
  <c r="M51"/>
  <c r="S50"/>
  <c r="S49"/>
  <c r="S48"/>
  <c r="R46"/>
  <c r="M46"/>
  <c r="R45"/>
  <c r="M45"/>
  <c r="S45" s="1"/>
  <c r="S44"/>
  <c r="R43"/>
  <c r="M43"/>
  <c r="S42"/>
  <c r="R41"/>
  <c r="M41"/>
  <c r="S41" s="1"/>
  <c r="S38"/>
  <c r="R37"/>
  <c r="M37"/>
  <c r="R36"/>
  <c r="M36"/>
  <c r="A36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S35"/>
  <c r="R33"/>
  <c r="M33"/>
  <c r="R32"/>
  <c r="M32"/>
  <c r="R31"/>
  <c r="M31"/>
  <c r="S30"/>
  <c r="R29"/>
  <c r="M29"/>
  <c r="S27"/>
  <c r="R26"/>
  <c r="M26"/>
  <c r="S21"/>
  <c r="R20"/>
  <c r="R16" s="1"/>
  <c r="M20"/>
  <c r="M16" s="1"/>
  <c r="S19"/>
  <c r="R18"/>
  <c r="S18" s="1"/>
  <c r="M18"/>
  <c r="R17"/>
  <c r="S17" s="1"/>
  <c r="M17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E29" i="3"/>
  <c r="D29"/>
  <c r="D28" s="1"/>
  <c r="D27" s="1"/>
  <c r="E28"/>
  <c r="E27" s="1"/>
  <c r="E25"/>
  <c r="D25"/>
  <c r="D24" s="1"/>
  <c r="D23" s="1"/>
  <c r="E24"/>
  <c r="E23" s="1"/>
  <c r="E20"/>
  <c r="E19" s="1"/>
  <c r="D20"/>
  <c r="D19"/>
  <c r="E17"/>
  <c r="D17"/>
  <c r="E15"/>
  <c r="D15"/>
  <c r="D14" s="1"/>
  <c r="D13" s="1"/>
  <c r="D12" s="1"/>
  <c r="E14"/>
  <c r="E10"/>
  <c r="D10"/>
  <c r="E8"/>
  <c r="E7" s="1"/>
  <c r="D8"/>
  <c r="D7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H1074" i="1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H9"/>
  <c r="S26" i="2" l="1"/>
  <c r="S29"/>
  <c r="M40"/>
  <c r="M39" s="1"/>
  <c r="M87"/>
  <c r="R87"/>
  <c r="R81" s="1"/>
  <c r="M96"/>
  <c r="S96" s="1"/>
  <c r="R40"/>
  <c r="R39" s="1"/>
  <c r="S46"/>
  <c r="S51"/>
  <c r="S52"/>
  <c r="S53"/>
  <c r="A97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R80"/>
  <c r="S20"/>
  <c r="M25"/>
  <c r="S31"/>
  <c r="S36"/>
  <c r="S37"/>
  <c r="S43"/>
  <c r="S55"/>
  <c r="S56"/>
  <c r="S70"/>
  <c r="S73"/>
  <c r="S75"/>
  <c r="S78"/>
  <c r="S85"/>
  <c r="S90"/>
  <c r="S94"/>
  <c r="S99"/>
  <c r="S103"/>
  <c r="S107"/>
  <c r="S111"/>
  <c r="S115"/>
  <c r="S117"/>
  <c r="S118"/>
  <c r="S124"/>
  <c r="S16"/>
  <c r="S39"/>
  <c r="S40"/>
  <c r="M15"/>
  <c r="M127" s="1"/>
  <c r="S82"/>
  <c r="M81"/>
  <c r="M80" s="1"/>
  <c r="S80"/>
  <c r="S87"/>
  <c r="S64"/>
  <c r="S88"/>
  <c r="R25"/>
  <c r="E13" i="3"/>
  <c r="E12" s="1"/>
  <c r="E22"/>
  <c r="E5" s="1"/>
  <c r="D22"/>
  <c r="D5" s="1"/>
  <c r="S81" i="2" l="1"/>
  <c r="S25"/>
  <c r="R15"/>
  <c r="R127" l="1"/>
  <c r="S127" s="1"/>
  <c r="S15"/>
</calcChain>
</file>

<file path=xl/sharedStrings.xml><?xml version="1.0" encoding="utf-8"?>
<sst xmlns="http://schemas.openxmlformats.org/spreadsheetml/2006/main" count="4345" uniqueCount="893">
  <si>
    <t>№ п/п</t>
  </si>
  <si>
    <t>Наименование показателей бюджетной классификации</t>
  </si>
  <si>
    <t>Вид расходов</t>
  </si>
  <si>
    <t>План на год</t>
  </si>
  <si>
    <t>% исполнения</t>
  </si>
  <si>
    <t>Муниципальная программа "Развитие образования"</t>
  </si>
  <si>
    <t>0100000</t>
  </si>
  <si>
    <t>Подпрограмма «Развитие дошкольного, общего и дополнительного образования»</t>
  </si>
  <si>
    <t>0110000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</si>
  <si>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«Развитие дошкольного, общего и дополнительного образования» муниципальной программы  "Развитие образования"</t>
  </si>
  <si>
    <t>0111021</t>
  </si>
  <si>
    <t>ОБРАЗОВАНИЕ</t>
  </si>
  <si>
    <t>0700</t>
  </si>
  <si>
    <t>Дошкольное образование</t>
  </si>
  <si>
    <t>0701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</si>
  <si>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</si>
  <si>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</si>
  <si>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</si>
  <si>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</si>
  <si>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</si>
  <si>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</si>
  <si>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</si>
  <si>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</si>
  <si>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0702</t>
  </si>
  <si>
    <t>Другие вопросы в области образования</t>
  </si>
  <si>
    <t>0709</t>
  </si>
  <si>
    <t>Модернизация региональных систем дошкольного образования за счет средств федерального бюджета в рамках подпрограммы «Развитие дошкольного, общего и дополнительного образования» муниципальной программы "Развитие образования"</t>
  </si>
  <si>
    <t>0115059</t>
  </si>
  <si>
    <t>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учреждения, реконструкции и капитального ремонта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 мебели в  рамках подпрограммы «Развитие дошкольного, общего и дополнительного образования» муниципальной программы  "Развитие образования"</t>
  </si>
  <si>
    <t>0117421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</si>
  <si>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</si>
  <si>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</si>
  <si>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</si>
  <si>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</si>
  <si>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 подпрограммы  «Развитие дошкольного, общего и дополнительного образования» муниципальной программы  "Развитие образования"</t>
  </si>
  <si>
    <t>0117554</t>
  </si>
  <si>
    <t>СОЦИАЛЬНАЯ ПОЛИТИКА</t>
  </si>
  <si>
    <t>1000</t>
  </si>
  <si>
    <t>Социальное обеспечение населения</t>
  </si>
  <si>
    <t>1003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</si>
  <si>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</si>
  <si>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0117556</t>
  </si>
  <si>
    <t>Охрана семьи и детства</t>
  </si>
  <si>
    <t>1004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</si>
  <si>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</si>
  <si>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</si>
  <si>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</si>
  <si>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</si>
  <si>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в рамках подпрограммы «Развитие дошкольного, общего и дополнительного образования» муниципальной программы  "Развитие образования"</t>
  </si>
  <si>
    <t>0117558</t>
  </si>
  <si>
    <t>Денежное поощрение победителям конкурса «Детские сады -детям» в рамках подпрограммы « Развитие дошкольного, общего и дополнительного образования» муниципальной программы «Развитие образования»</t>
  </si>
  <si>
    <t>0117559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</si>
  <si>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образования» муниципальной программы  "Развитие образования"</t>
  </si>
  <si>
    <t>0117564</t>
  </si>
  <si>
    <t>Общее образование</t>
  </si>
  <si>
    <t>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  в рамках подпрограммы «Развитие дошкольного, общего и дополнительного образования» муниципальной программы  "Развитие образования"</t>
  </si>
  <si>
    <t>0117566</t>
  </si>
  <si>
    <t>Финансовое обеспечение 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образования» муниципальной программы  "Развитие образования"</t>
  </si>
  <si>
    <t>0117588</t>
  </si>
  <si>
    <t>Оснащение муниципальных учреждений физкультурно-спортивной направленности спортивным инвентарем, оборудованием, спортивной одеждой и обувью в рамках подпрограммы «Развитие дошкольного, общего и дополнительного образования» муниципальной программы "Развитие образования"</t>
  </si>
  <si>
    <t>0117703</t>
  </si>
  <si>
    <t>Физическая культура и спорт</t>
  </si>
  <si>
    <t>1100</t>
  </si>
  <si>
    <t>Массовый спорт</t>
  </si>
  <si>
    <t>1102</t>
  </si>
  <si>
    <t>Обеспечение деятельности (оказание услуг) подведомственных учреждений  дошкольного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</si>
  <si>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0118001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</si>
  <si>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</si>
  <si>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</si>
  <si>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</si>
  <si>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</si>
  <si>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(оказание услуг) подведомственных учреждений  общего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</si>
  <si>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0118002</t>
  </si>
  <si>
    <t>Обеспечение деятельности (оказание услуг) подведомственных учреждений  дополнительного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</si>
  <si>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0118003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</si>
  <si>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«Развитие дошкольного, общего и дополнительного образования» муниципальной программы "Развитие образования"</t>
  </si>
  <si>
    <t>0118110</t>
  </si>
  <si>
    <t>Межбюджетные трансферты</t>
  </si>
  <si>
    <t>500</t>
  </si>
  <si>
    <t>Иные межбюджетные трансферты</t>
  </si>
  <si>
    <t>540</t>
  </si>
  <si>
    <t>Софинансирование расходов на денежное поощрение победителям конкурса "Детские сады-детям" за счет средств районного бюджета в рамках подпрограммы "Развитие дошкольного, общего и дополнительного образования детей " муниципальной программы "Развитие образования"</t>
  </si>
  <si>
    <t>0118114</t>
  </si>
  <si>
    <t>Расходы,связанные с бесспорным взысканием средств на основании исполнительных листов мировых судей, судов общей юрисдикции в рамках подпрограммы "Развитие дошкольного, общего и дополнительного образования детей " муниципальной программы "Развитие образова</t>
  </si>
  <si>
    <t>0118115</t>
  </si>
  <si>
    <t>Расходы на энергетическое обследование зданий учреждений образования в рамках подпрограммы «Развитие дошкольного, общего и дополнительного образования» муниципальной программы "Развитие образования"</t>
  </si>
  <si>
    <t>0118116</t>
  </si>
  <si>
    <t>Софинансирование из районного бюджета на капитальный ремонт здания бывшей больницы для открытия детского сада на 75 мест и приобретение мебели и оборудования в рамках подпрограммы «Развитие дошкольного, общего и дополнительного образования» муниципальной программы "Развитие образования"</t>
  </si>
  <si>
    <t>0118117</t>
  </si>
  <si>
    <t>Поощрение лучших выпускников общеобразовательных учреждений за счет целевых пожертвований в рамках подпрограммы «Развитие дошкольного, общего и дополнительного образования» муниципальной программы "Развитие образования"</t>
  </si>
  <si>
    <t>0118118</t>
  </si>
  <si>
    <t>Подпрограмма «Выявление и сопровождение одаренных детей»</t>
  </si>
  <si>
    <t>0120000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</si>
  <si>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«Выявление и сопровождение одаренных детей» муниципальной программы  "Развитие образования"</t>
  </si>
  <si>
    <t>0128130</t>
  </si>
  <si>
    <t>Подпрограмма «Развитие в Назаровском районе системы отдыха, оздоровления и занятости детей»</t>
  </si>
  <si>
    <t>0130000</t>
  </si>
  <si>
    <t>Оплата стоимости набора продуктов питания или готовых блюд и их транспортировки в лагерях с дневным пребыванием детей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</si>
  <si>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0137582</t>
  </si>
  <si>
    <t>Молодежная политика и оздоровление детей</t>
  </si>
  <si>
    <t>0707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</si>
  <si>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</si>
  <si>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0137583</t>
  </si>
  <si>
    <t>Иные выплаты населению</t>
  </si>
  <si>
    <t>360</t>
  </si>
  <si>
    <t>Оздоровление детей  за счет средств районного бюджета 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</si>
  <si>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0138140</t>
  </si>
  <si>
    <t>Софинансирование расходов  на оплату стоимости набора продуктов питания или готовых блюд и их транспортировки в лагерях с дневным пребыванием детей  за счет средств районного бюджета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</si>
  <si>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0138141</t>
  </si>
  <si>
    <t>Софинансирование  расходовна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за счет средств районного бюджета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</si>
  <si>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0138142</t>
  </si>
  <si>
    <t>Проведение муниципального конкурса проектов и программ в сфере отдыха, оздоровления и занятости детей и подростков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</si>
  <si>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0138144</t>
  </si>
  <si>
    <t>Подпрограмма «Обеспечение жизнедеятельности образовательных учреждений района»</t>
  </si>
  <si>
    <t>0140000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</si>
  <si>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</si>
  <si>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0148150</t>
  </si>
  <si>
    <t>Подпрограмма «Обеспечение реализации муниципальной программы и прочие мероприятия в области образования»</t>
  </si>
  <si>
    <t>0150000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</si>
  <si>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 и прочие мероприятия "  муниципальной программы  "Развитие образования"</t>
  </si>
  <si>
    <t>0158001</t>
  </si>
  <si>
    <t>Руководство и управление в сфере установленных функций органов местного самоуправления  в рамках  подпрограммы «Обеспечение реализации муниципальной программы  и прочие мероприятия "  муниципальной программы  "Развитие образования"</t>
  </si>
  <si>
    <t>0158021</t>
  </si>
  <si>
    <t>Муниципальная программа "Социальная поддержка населения Назаровского района"</t>
  </si>
  <si>
    <t>0200000</t>
  </si>
  <si>
    <t>Подпрограмма "Повышение качества жизни отдельных категорий граждан, степени их социальной защищенности"</t>
  </si>
  <si>
    <t>0210000</t>
  </si>
  <si>
    <t>Предоставление, доставка и пересылка ежемесячной денежной выплаты реабилитированным лицам и лицам, признанным пострадавшими от политических репрессий (в соответствии с Законом края от 10 декабря 2004 года № 12-2711 «О мерах социальной поддержки реабилитированных лиц и лиц, признанных пострадавшими от политических репрессий») в рамках  подпрограммы  "Повышение качества жизни отдельных категорий граждан, степени их социальной защищенности" муниципальной программы "Социальная поддержка населения Назаровского района"</t>
  </si>
  <si>
    <t>0210181</t>
  </si>
  <si>
    <t>Предоставление, доставка и пересылка ежемесячных денежных выплат ветеранам труда и труженикам тыла (в соответствии с Законом края от 10 декабря 2004 года № 12-2703 «О мерах социальной поддержки ветеранов»)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поддержка населения Назаровского района"</t>
  </si>
  <si>
    <t>0210211</t>
  </si>
  <si>
    <t>Предоставление, доставка и пересылка ежемесячных денежных выплат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 (в соответствии с Законом края от 10 декабря 2004 года № 12-2703 «О мерах социальной поддержки ветеранов») в рамках подпрограммы  "Повышение качества жизни отдельных категорий граждан, степени их социальной защищенности" муниципальной программы "Социальная поддержка населения Назаровского района"</t>
  </si>
  <si>
    <t>0210212</t>
  </si>
  <si>
    <t>Предоставление, доставка и пересылка социального пособия на погребение (в соответствии с Законом края от 7 февраля 2008 года № 4-1275 «О выплате социального пособия на погребение и возмещении стоимости услуг по погребению») в рамках подпрограммы   "Повышение качества жизни отдельных категорий граждан, степени их социальной защищенности"  муниципальной программы "Социальная поддержка населения Назаровского района"</t>
  </si>
  <si>
    <t>0210391</t>
  </si>
  <si>
    <t>Предоставление, доставка и пересылка ежегодной денежной выплаты отдельным категориям граждан, подвергшихся радиационному воздействию (в соответствии с Законом края от 10 ноября 2011 года № 13-6418 «О дополнительных мерах социальной поддержки граждан, подвергшихся радиационному воздействию, и членов их семей») в рамках подпрограммы "Повышение качества жизни отдельных категорий граждан, степени их социальной защищенности"  муниципальной программы "Социальная поддержка населения Назаровского района"</t>
  </si>
  <si>
    <t>0210431</t>
  </si>
  <si>
    <t>Предоставление, доставка и пересылка ежемесячной денежной выплаты членам семей отдельных категорий граждан, подвергшихся радиационному воздействию (в соответствии с Законом края от 10 ноября 2011 года № 13-6418 «О дополнительных мерах социальной поддержки граждан, подвергшихся радиационному воздействию, и членов их семей») в  рамках подпрограммы "Повышение качества жизни отдельных категорий граждан, степени их социальной защищенности"  муниципальной программы "Социальная поддержка населения Назаровского района"</t>
  </si>
  <si>
    <t>0210432</t>
  </si>
  <si>
    <t>Предоставление единовременной адресной материальной помощи на ремонт печного отопления и электропроводки в жилых помещениях рбратившимся многодетным семьям, имеющим трех и более детей, среднедушевой доход которых не превышает величины прожиточного минимума с учетом расходов на доставку и пересылку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поддержка населения Назаровского района"</t>
  </si>
  <si>
    <t>0212690</t>
  </si>
  <si>
    <t>Предоставление единовременной адресной материальной помощи обратившимся гражданам, находящимся в трудной жизненной ситуации, проживающим на территории Красноярского края, с учетом расходов на доставку и пересылку  в  рамках подпрограммы "Повышение качества жизни отдельных категорий граждан, степени их социальной защищенности"  муниципальной программы "Социальная поддержка населения Назаровского района"</t>
  </si>
  <si>
    <t>0212696</t>
  </si>
  <si>
    <t>Предоставление, доставка и пересылка  единовременной адресной материальной помощи на ремонт жилого помещения проживающим на территории Красноярского края и имеющим доход (среднедушевой доход семьи) ниже полуторакратной величины прожиточного минимума, установленной для пенсионеров по соответствующей группе территорий Красноярского края за 3 последних календарных месяца, предшествующих месяцу подачи заявления об оказании единовременной адресной материальной помощи на ремонт жилого помещения, обратившимся: одиноко проживающим неработающим гражданам, достигшим пенсионного возраста (женщины 55 лет, мужчины 60 лет), и инвалидам I и II групп, а также одиноко проживающим супружеским парам из числа, указанных граждан; семьям, состоящим из указанных граждан, не имеющим в своём составе трудоспособных членов семьи в  рамках подпрограммы "Повышение качества жизни отдельных категорий граждан, степени их социальной защищенности"  муниципальной программы "Социальная поддержка населения Назаровского района"</t>
  </si>
  <si>
    <t>0212699</t>
  </si>
  <si>
    <t>Предоставление ежегодной денежной выплаты лицам, награжденным нагрудным знаком «Почетный донор России» в рамках подпрограммы "Повышение качества жизни отдельных категорий граждан, степени их социальной защищенности"  муниципальной программы "Социальная поддержка населения Назаровского района"</t>
  </si>
  <si>
    <t>0215220</t>
  </si>
  <si>
    <t>Предоставление пенсии за выслугу лет муниципальным служащим в рамках подпрограммы "Повышение качества жизни отдельных категорий граждан, степени их социальной защищенности"  муниципальной программы "Социальная поддержка населения Назаровского района"</t>
  </si>
  <si>
    <t>0218201</t>
  </si>
  <si>
    <t>Пенсионное обеспечение</t>
  </si>
  <si>
    <t>1001</t>
  </si>
  <si>
    <t>Публичные нормативные социальные выплаты гражданам</t>
  </si>
  <si>
    <t>310</t>
  </si>
  <si>
    <t>Подпрограмма "Социальная поддержка семей, имеющих детей"</t>
  </si>
  <si>
    <t>0220000</t>
  </si>
  <si>
    <t>Предоставление, доставка и пересылка ежемесячного пособия на ребенка (в соответствии с Законом  края от 11 декабря 2012 года № 3-876 «О ежемесячном пособии на ребенка»)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</si>
  <si>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0220171</t>
  </si>
  <si>
    <t>Предоставление, доставка и пересылка ежегодного пособия на ребенка школьного возраста (в соответствии с Законом края от 9 декабря 2010 года № 11-5393 «О социальной поддержке семей, имеющих детей,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</si>
  <si>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0220272</t>
  </si>
  <si>
    <t>Предоставление, доставка и пересылка ежемесячного пособия семьям, имеющим детей, в которых родители инвалиды (лица, их замещающие) - инвалиды (в соответствии с Законом края от 9 декабря 2010 года № 11-5393 «О социальной поддержке семей, имеющих детей,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</si>
  <si>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0220273</t>
  </si>
  <si>
    <t>Обеспечение бесплатного проезда детей до места  нахождения детских оздоровительных лагерей и обратно (в соответствии с Законом края  от 9 декабря 2010 года № 11-5393 «О социальной поддержке семей, имеющих детей,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</si>
  <si>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0220275</t>
  </si>
  <si>
    <t>Расходы на выплаты персоналу государственных (муниципальных) органов</t>
  </si>
  <si>
    <t>120</t>
  </si>
  <si>
    <t>Предоставление, доставка и пересылка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"Социальная поддержка семей, имеющих детей"  муниципальной программы "Социальная поддержка населения Назаровского района"</t>
  </si>
  <si>
    <t>0220276</t>
  </si>
  <si>
    <t>Предоставление, доставка и пересылка компенсации стоимости проезда к месту проведения медицинских консультаций, обследования, лечения, перинатальной (дородовой) диагностики нарушений развития ребенка, родоразрешения и обратно (в соответствии с Законом  края от 30 июня 2011 года  № 12-6043 «О дополнительных мерах социальной поддержки беременных женщин в Красноярском крае») в рамках подпрограммы "Социальная поддержка семей, имеющих детей"  муниципальной программы "Социальная поддержка населения Назаровского района"</t>
  </si>
  <si>
    <t>0220461</t>
  </si>
  <si>
    <t>Предоставление мер социальной поддержки родителям (законным представителям - опекунам, приемным родителям), совместно проживающим с детьми в возрасте от 1,5 до 3 лет, которым временно не предоставлено место в дошкольном образовательном учреждении или предоставлено место в группах кратковременного пребывания дошкольных образовательных учреждений, с учетом доставки мер социальной поддержки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</si>
  <si>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0227561</t>
  </si>
  <si>
    <t>Подпрограмма "Социальная поддержка инвалидов"</t>
  </si>
  <si>
    <t>0230000</t>
  </si>
  <si>
    <t>Предоставление, доставка и пересылка ежемесячной денежной выплаты семьям, состоящим исключительно из неработающих инвалидов с детства, признанных до 1 января 2010 года имеющими ограничение способности к трудовой деятельности III, II степени, до очередного переосвидетельствования, или I, II группы инвалидности  (в соответствии с Законом края  от 10 декабря 2004 года № 12-2707 «О социальной поддержке инвалидов») в рамках подпрограммы «Социальная поддержка инвалидов»  муниципальной программы  «Социальная поддержка населения Назаровского района»</t>
  </si>
  <si>
    <t>0230285</t>
  </si>
  <si>
    <t>Предоставление, доставка и пересылка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(в соответствии с Законом края  от 10 декабря 2004 года № 12-2707«О социальной поддержке инвалидов») в рамках подпрограммы «Социальная поддержка инвалидов»  муниципальной программы  «Социальная поддержка населения Назаровского района»</t>
  </si>
  <si>
    <t>0230286</t>
  </si>
  <si>
    <t>Предоставление, доставка и пересылка  ежемесячных денежных выплат родителям и законным представителям детей-инвалидов, осуществляющих их воспитание и обучение на дому (в соответствии с Законом края  от 10 декабря 2004 года № 12-2707«О социальной поддержке инвалидов») в рамках подпрограммы «Социальная поддержка инвалидов»  муниципальной программы  «Социальная поддержка населения Назаровского района»</t>
  </si>
  <si>
    <t>0230288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</si>
  <si>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«Социальная поддержка инвалидов»  муниципальной программы  «Социальная поддержка населения Назаровского района»</t>
  </si>
  <si>
    <t>0235280</t>
  </si>
  <si>
    <t>Подпрограмма "Обеспечение социальной поддержки граждан на оплату жилого помещения и коммунальных услуг"</t>
  </si>
  <si>
    <t>0240000</t>
  </si>
  <si>
    <t>Предоставление, доставка и пересылка субсидий в качестве помощи для оплаты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 муниципальной программы "Социальная поддержка населения Назаровского района"</t>
  </si>
  <si>
    <t>0240191</t>
  </si>
  <si>
    <t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 муниципальной программы "Социальная поддержка населения Назаровского района"</t>
  </si>
  <si>
    <t>0240192</t>
  </si>
  <si>
    <t>Предоставление, доставка и пересылка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(в соответствии с Законом края от 10 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 в рамках подпрограммы «Обеспечение социальной поддержки граждан на оплату жилого помещения и коммунальных услуг» муниципальной программы "Социальная поддержка населения Назаровского района"</t>
  </si>
  <si>
    <t>0240231</t>
  </si>
  <si>
    <t>Оплата жилищно-коммунальных услуг отдельным категориям граждан в рамках подпрограммы «Обеспечение социальной поддержки граждан на оплату жилого помещения и коммунальных услуг» муниципальной программы "Социальная поддержка населения Назаровского района"</t>
  </si>
  <si>
    <t>0245250</t>
  </si>
  <si>
    <t>Подпрограмма "Повышение качества и доступности социальных услуг населению"</t>
  </si>
  <si>
    <t>0250000</t>
  </si>
  <si>
    <t>Реализация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муниципальной программы "Социальная поддержка населения Назаровского района"</t>
  </si>
  <si>
    <t>0250151</t>
  </si>
  <si>
    <t>Социальное обслуживание населения</t>
  </si>
  <si>
    <t>1002</t>
  </si>
  <si>
    <t>Подпрограмма "Обеспечение реализации муниципальной программы и прочие мероприятия"</t>
  </si>
  <si>
    <t>0260000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</si>
  <si>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 муниципальной программы "Социальная поддержка населения Назаровского района"</t>
  </si>
  <si>
    <t>0267513</t>
  </si>
  <si>
    <t>Другие вопросы в области социальной политики</t>
  </si>
  <si>
    <t>1006</t>
  </si>
  <si>
    <t>Осуществление подписки на газету "Советское Причулымье" отдельным категориям граждан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"Социальная поддержка населения Назаровского района"</t>
  </si>
  <si>
    <t>0268225</t>
  </si>
  <si>
    <t>Проведение торжественно- праздничных и иных мероприятий, посвященных социально-значимым событиям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"Социальная поддержка населения Назаровского района"</t>
  </si>
  <si>
    <t>0268226</t>
  </si>
  <si>
    <t>Предоставление ежегодной адресной материальной помощи лицам, удостоенным звания "Почетный гражданин Назаровского района (в соответствии с решением Назаровского районного Совета депутатов от 2105.2009 № 48-367 "Об утверждении Положения о звании "Почетный гражданин Назаровского района")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"Социальная поддержка населения Назаровского района"</t>
  </si>
  <si>
    <t>0268227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</si>
  <si>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</si>
  <si>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</t>
  </si>
  <si>
    <t>Подпрограмма "Развитие и модернизация объектов коммунальной инфраструктуры Назаровского района"</t>
  </si>
  <si>
    <t>0310000</t>
  </si>
  <si>
    <t>Капитальный ремонт здания котельных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</si>
  <si>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0318301</t>
  </si>
  <si>
    <t>ЖИЛИЩНО-КОММУНАЛЬНОЕ ХОЗЯЙСТВО</t>
  </si>
  <si>
    <t>0500</t>
  </si>
  <si>
    <t>Коммунальное хозяйство</t>
  </si>
  <si>
    <t>0502</t>
  </si>
  <si>
    <t>Капитальный ремонт тепловых сетей, устройство тепловых сетей, замена и модернизация запорной арматуры и котельного оборудования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</si>
  <si>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0318303</t>
  </si>
  <si>
    <t>Капитальный ремонт водопроводных сетей, устройство водопроводных сетей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</si>
  <si>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0318304</t>
  </si>
  <si>
    <t>Установка, ремонт водозаборных скважин и водонапорных башен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</si>
  <si>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0318305</t>
  </si>
  <si>
    <t>Софинансирование расходов по капитальному ремонту, реконструкции,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</si>
  <si>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0318308</t>
  </si>
  <si>
    <t>Подпрограмма «Обеспечение населения Назаровского района чистой питьевой  водой»</t>
  </si>
  <si>
    <t>0320000</t>
  </si>
  <si>
    <t>Реконструкция объектов коммунальной инфраструктуры, используемых в сфере водоснабжения, водоотведения и очистки сточных вод в рамках подпрограммы «Обеспечение населения Назаровского района чистой питьевой 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</si>
  <si>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0328315</t>
  </si>
  <si>
    <t>Разработка проектной документации на строительство и (или) реконструкцию объектов коммунальной инфраструктуры, используемых в сфере водоснабжения, водоотведения и очистки сточных вод в рамках подпрограммы «Обеспечение населения Назаровского района чистой питьевой 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</si>
  <si>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0328316</t>
  </si>
  <si>
    <t>Разработка проектной документации на охрану санитарных зон скважин  в рамках подпрограммы «Обеспечение населения Назаровского района чистой питьевой 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</si>
  <si>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0328318</t>
  </si>
  <si>
    <t>Подпрограмма «Энергосбережение и повышение энергетической эффективности в Назаровском районе»</t>
  </si>
  <si>
    <t>0330000</t>
  </si>
  <si>
    <t>Реализация мероприятий по проведению обязательств энергетических обследований мунициапальных учреждений в рамках подпрограммы «Энергосбережение и повышение энергетической эффективности в Назаровском районе» муниципальной программы "Реформирование и модернизация жилищно-коммунального хозяйства и повышение энергетической эффективности"</t>
  </si>
  <si>
    <t>0337423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</si>
  <si>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</si>
  <si>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</si>
  <si>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</si>
  <si>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</si>
  <si>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Культура и кинематография</t>
  </si>
  <si>
    <t>0800</t>
  </si>
  <si>
    <t>Культура</t>
  </si>
  <si>
    <t>0801</t>
  </si>
  <si>
    <t>Физическая культура</t>
  </si>
  <si>
    <t>1101</t>
  </si>
  <si>
    <t>Разработка схем теплоснабжения поселений Назаровского района в рамках подпрограммы «Энергосбережение и повышение энергетической эффективности в Назаровском районе» муниципальной программы "Реформирование и модернизация жилищно-коммунального хозяйства и повышение энергетической эффективности"</t>
  </si>
  <si>
    <t>0337424</t>
  </si>
  <si>
    <t>Софинансирование расходов на реализацию мероприятий по проведению обязательных энергетических обследований муниципальных учреждений в рамках подпрограммы «Энергосбережение и повышение энергетической эффективности в Назаровском районе» муниципальной программы "Реформирование и модернизация жилищно-коммунального хозяйства и повышение энергетической эффективности"</t>
  </si>
  <si>
    <t>0338326</t>
  </si>
  <si>
    <t>Подпрограмма «Обеспечение реализации муниципальной  программы и прочие мероприятия"</t>
  </si>
  <si>
    <t>0340000</t>
  </si>
  <si>
    <t>Обеспечение  деятельности (оказание) услуг подведомственных учреждений в рамках подпрограммы «Обеспечение реализации муниципальной 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</si>
  <si>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0348330</t>
  </si>
  <si>
    <t>Другие вопросы в области жилищно-коммунального хозяйства</t>
  </si>
  <si>
    <t>0505</t>
  </si>
  <si>
    <t>Отдельные мероприятия</t>
  </si>
  <si>
    <t>0350000</t>
  </si>
  <si>
    <t>Капитальный ремонт,реконструкция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</si>
  <si>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0357571</t>
  </si>
  <si>
    <t>Реализация временных мер поддержки населения в целях обеспечения доступности коммунальных услуг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</si>
  <si>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0357578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</si>
  <si>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</si>
  <si>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</si>
  <si>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Организация проведения капитального ремонта общего имущества в муниципальных домах, расположенных на территории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</si>
  <si>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0358332</t>
  </si>
  <si>
    <t>Государственная экспертиза результатов инженерных изысканий и проектной документации, включая смету "МБОУ "Степновская средняя общеобразовательная школа" по адресу: Назаровский район, п. Степной, ул.Школьная, здание №19 и №21"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</si>
  <si>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0358333</t>
  </si>
  <si>
    <t>Государственная экспертиза результатов инженерных изысканий и проектной документации, включая смету "Пристрой к школам, расположенным по адресу: Назаровский район, п.Степной, ул.Школьная, здания № 19 и № 21" в рамках отдельных мероприятий муниципальной программы "Реформирование и модернизация жилищно-коммунального хозяйства и повышения энергетической эффективности"</t>
  </si>
  <si>
    <t>0358334</t>
  </si>
  <si>
    <t>Кадастровые работы и постановка на государственный кадастровый учет земельного участка, расположенного по адресу:Назаровский район, п.Степной, ул.Школьная 21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</si>
  <si>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0358335</t>
  </si>
  <si>
    <t>Составление гидрогеологического заключения о развитии водоносных горнизонов в районе п.Преображенский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</si>
  <si>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0358336</t>
  </si>
  <si>
    <t>Ремонт кровли здания администрации Назаровского района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</si>
  <si>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0358337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</si>
  <si>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</si>
  <si>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</t>
  </si>
  <si>
    <t>Подпрограмма "Предупреждение, спасение, помощь населению Назаровского района в чрезвычайных ситуациях"</t>
  </si>
  <si>
    <t>0410000</t>
  </si>
  <si>
    <t>Софинансирование на разработку проектно-сметной документации на строительство (реконструкцию) гидротехнических сооружений за счет средств районного бюджета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</si>
  <si>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0418351</t>
  </si>
  <si>
    <t>НАЦИОНАЛЬНАЯ ЭКОНОМИКА</t>
  </si>
  <si>
    <t>0400</t>
  </si>
  <si>
    <t>Водное хозяйство</t>
  </si>
  <si>
    <t>0406</t>
  </si>
  <si>
    <t>Обеспечение индивидуальными средствами защиты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</si>
  <si>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0418353</t>
  </si>
  <si>
    <t>Оценка рисков, связанных  с возникновением аварийной ситуации при эксплуатации  гидротехнических сооружений в рамках подпрограммы 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</si>
  <si>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0418355</t>
  </si>
  <si>
    <t>Корректировка плана по предупреждению и ликвидации аварийных разливов нефти и нефтепродуктов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</si>
  <si>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0418356</t>
  </si>
  <si>
    <t>Другие вопросы в области национальной экономики</t>
  </si>
  <si>
    <t>0412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</si>
  <si>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</t>
  </si>
  <si>
    <t>0418358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</si>
  <si>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</si>
  <si>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0418359</t>
  </si>
  <si>
    <t>Подпрограмма "Использование информационно-коммуникационных технологий для обеспечения безопасности населения Назаровского района"</t>
  </si>
  <si>
    <t>0420000</t>
  </si>
  <si>
    <t>Мероприятия по профилактике экстремизма  и терроризама в рамках подпрограммы "Использование информационно-коммуникационных технологий для обеспечения безопасности населения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</si>
  <si>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0428357</t>
  </si>
  <si>
    <t>Муниципальная программа "Обращение с отходами на территории Назаровского района"</t>
  </si>
  <si>
    <t>0500000</t>
  </si>
  <si>
    <t>0550000</t>
  </si>
  <si>
    <t>Проведение инженерных изысканий под строительство полигонов твердых бытовых отходов в населенных пунктах Назаровского района в рамках отдельных мероприятий муниципальных программ "Обращение с отходами на территории Назаровского района"</t>
  </si>
  <si>
    <t>0558361</t>
  </si>
  <si>
    <t>Разработка проектной документации на строительство полигонов  твердых бытовых отходов в населенных пунктах Назаровского района в рамках отдельных мероприятий муниципальных программ "Обращение с отходами на территории Назаровского района"</t>
  </si>
  <si>
    <t>0558362</t>
  </si>
  <si>
    <t>Выполнение кадастровых работ в отношении земельных участков под строительство полигонов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</si>
  <si>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0558363</t>
  </si>
  <si>
    <t>Выполнение государственной экспертизы проектной документации и инженерных изысканий в рамках отдельных мероприятий муниципальных программ "Обращение с отходами на территории Назаровского района"</t>
  </si>
  <si>
    <t>0558365</t>
  </si>
  <si>
    <t>Муниципальная программа "Развитие культуры"</t>
  </si>
  <si>
    <t>0600000</t>
  </si>
  <si>
    <t>Подпрограмма «Сохранение культурного наследия»</t>
  </si>
  <si>
    <t>0610000</t>
  </si>
  <si>
    <t>Комплектование книжных фондов библиотек муниципальных образований Красноярского края за счет краевого бюджета в рамках подпрограммы «Сохранение культурного наследия» муниципальной программы "Развитие культуры"</t>
  </si>
  <si>
    <t>0617488</t>
  </si>
  <si>
    <t>Софинансирование расходов на комплектование книжных фондов библиотек муниципальных образований края за счет средств районного бюджета в рамках подпрограммы «Сохранение культурного наследия» муниципальной программы "Развитие культуры"</t>
  </si>
  <si>
    <t>0618370</t>
  </si>
  <si>
    <t>Подпрограмма «Поддержка искусства и народного творчества»</t>
  </si>
  <si>
    <t>0620000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</si>
  <si>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</si>
  <si>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0628376</t>
  </si>
  <si>
    <t>Другие вопросы в области культуры, кинематографии</t>
  </si>
  <si>
    <t>0804</t>
  </si>
  <si>
    <t>Подпрограмма «Обеспечение условий реализации муниципальной  программы и прочие мероприятия»</t>
  </si>
  <si>
    <t>0630000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</si>
  <si>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</si>
  <si>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0631021</t>
  </si>
  <si>
    <t>Государственная поддержка муниципальных учреждений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</si>
  <si>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0635147</t>
  </si>
  <si>
    <t>Обеспечение деятельности (оказание услуг) клубных учреждений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</si>
  <si>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0638001</t>
  </si>
  <si>
    <t>Обеспечение деятельности (оказание услуг)библиотек 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</si>
  <si>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0638002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</si>
  <si>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</si>
  <si>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0638383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</si>
  <si>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</si>
  <si>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0638384</t>
  </si>
  <si>
    <t>Муниципальная программа "Развитие физической культуры и спорта Назаровского района"</t>
  </si>
  <si>
    <t>0700000</t>
  </si>
  <si>
    <t>Подпрограмма "Развитие массовой физической культуры и спорта"</t>
  </si>
  <si>
    <t>0710000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</si>
  <si>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учреждениям физической культуры и спорта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</si>
  <si>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0711021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</si>
  <si>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 "Развитие физической культуры и спорта Назаровского района"</t>
  </si>
  <si>
    <t>0718001</t>
  </si>
  <si>
    <t>0750000</t>
  </si>
  <si>
    <t>Проведение районных  спортивно- массовых мероприятий на территории района ,обеспечение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 "Развитие физической культуры и спорта Назаровского района"</t>
  </si>
  <si>
    <t>0758410</t>
  </si>
  <si>
    <t>Муниципальная программа "Развитие молодежной политики Назаровского района"</t>
  </si>
  <si>
    <t>0800000</t>
  </si>
  <si>
    <t>Подпрограмма "Развитие молодежной политики"</t>
  </si>
  <si>
    <t>0810000</t>
  </si>
  <si>
    <t>Поддержка деятельности муниципальных молодежных центров за счет средств краевого бюджета  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</si>
  <si>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0817456</t>
  </si>
  <si>
    <t>Обеспечение деятельности (оказание услуг) подведомственных учреждений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</si>
  <si>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0818001</t>
  </si>
  <si>
    <t>Софинансирование расходов на поддержку деятельности муниципальных молодежных центров за счет средств районного бюджета 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</si>
  <si>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0818421</t>
  </si>
  <si>
    <t>Подпрограмма "Повышение гражданской активности молодежи в решении задач социально-экономического развития района"</t>
  </si>
  <si>
    <t>0820000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</si>
  <si>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молдежной политики Назаровского района"</t>
  </si>
  <si>
    <t>0828422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</si>
  <si>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молдежной политики Назаровского района"</t>
  </si>
  <si>
    <t>0828423</t>
  </si>
  <si>
    <t>Игры районной лиги КВН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</si>
  <si>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0828426</t>
  </si>
  <si>
    <t>Проведение акции "Улыбнись миру - мир улыбнется тебе"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</si>
  <si>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0828427</t>
  </si>
  <si>
    <t>Проведение фестиваля "Милосердие без границ"в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</si>
  <si>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0828428</t>
  </si>
  <si>
    <t>Подпрограмма "Обеспечение жильем молодых семей "</t>
  </si>
  <si>
    <t>0830000</t>
  </si>
  <si>
    <t>Обеспечение жильем молодых семей за счет средств федерального бюджета в рамках подпрограммы "Обеспечение жильем молодых семей" муниципальной программы "Развитие молодежной политики Назаровского района"</t>
  </si>
  <si>
    <t>0835020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</si>
  <si>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</si>
  <si>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0837458</t>
  </si>
  <si>
    <t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семей" муниципальной программы "Развитие молодежной политики Назаровского района"</t>
  </si>
  <si>
    <t>0838425</t>
  </si>
  <si>
    <t>Муниципальная программа "Развитие инвестиционной,   инновационной деятельности, малого и среднего предпринимательства на территории Назаровского района"</t>
  </si>
  <si>
    <t>0900000</t>
  </si>
  <si>
    <t>0950000</t>
  </si>
  <si>
    <t>Государственная поддержка малого и среднего предпринимательства , включая крестьянские (фермерские) хозяйства в рамках отдельных мероприятий муниципальной программы "Развитие инвестиционной, инновационной деятельности, малого и среднего предприниматель</t>
  </si>
  <si>
    <t>0955064</t>
  </si>
  <si>
    <t>\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</si>
  <si>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инвестиционной, инновационной деятельности, малого и среднего предпринимательства на территории Назаровского района"</t>
  </si>
  <si>
    <t>0958456</t>
  </si>
  <si>
    <t>Субсидии субъектам малого и среднего предпринимательства 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инвестиционной,   инновационной деятельности, малого и среднего предпринимательства на территории Назаровского района"</t>
  </si>
  <si>
    <t>0958457</t>
  </si>
  <si>
    <t>Муниципальная программа "Развитие транспортной системы"</t>
  </si>
  <si>
    <t>1000000</t>
  </si>
  <si>
    <t>1050000</t>
  </si>
  <si>
    <t>Мероприятия в области безопасности дорожного движения в рамках подпрограммы "Повышение безопасности дорожного движения в Назаровском районе" муниципальной программы "Развитие транспортной системы"</t>
  </si>
  <si>
    <t>1058465</t>
  </si>
  <si>
    <t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"Развитие транспортной системы"</t>
  </si>
  <si>
    <t>1058466</t>
  </si>
  <si>
    <t>Транспорт</t>
  </si>
  <si>
    <t>0408</t>
  </si>
  <si>
    <t>Муниципальная программа "Информационное обеспечение населения о деятельности органов местного самоуправления администрации Назаровского района"</t>
  </si>
  <si>
    <t>1100000</t>
  </si>
  <si>
    <t>1150000</t>
  </si>
  <si>
    <t>Информационно-телевизионное сопровождение деятельности органов местного самоуправления в рамках отдельных мероприятий муниципальной программы "Информационное обеспечение населения о деятельности органов местного самоуправления администрации Назаровского района"</t>
  </si>
  <si>
    <t>1158471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</si>
  <si>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администрации Назаровского района"</t>
  </si>
  <si>
    <t>1158472</t>
  </si>
  <si>
    <t>Приобретение печатных периодических  изданий для органов местного самоуправления в рамках  отдельных мероприятий муниципальной программы "Информационное обеспечение населения о деятельности органов местного самоуправления администрации Назаровского района"</t>
  </si>
  <si>
    <t>1158473</t>
  </si>
  <si>
    <t>Разработка и содержание официального сайта администрации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администрации Назаровского района"</t>
  </si>
  <si>
    <t>1158474</t>
  </si>
  <si>
    <t>Информирование о деятельности Совета депутатов, администрации Назаровского района и структурных подразделений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администрации Назаровского района"</t>
  </si>
  <si>
    <t>1158475</t>
  </si>
  <si>
    <t>Муниципальная программа "Развитие сельского хозяйства"</t>
  </si>
  <si>
    <t>1200000</t>
  </si>
  <si>
    <t>Подпрограмма "Поддержка малых форм хозяйствования"</t>
  </si>
  <si>
    <t>1210000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</si>
  <si>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 раммы "Поддержка малых форм хозяйствования" муниципальной программы "Развитие сельского хозяйства"</t>
  </si>
  <si>
    <t>1212248</t>
  </si>
  <si>
    <t>Сельское хозяйство и рыболовство</t>
  </si>
  <si>
    <t>0405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</si>
  <si>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"Развитие сельского хозяйства"</t>
  </si>
  <si>
    <t>1215055</t>
  </si>
  <si>
    <t>Подпрограмма "Устойчивое развитие сельских территорий"</t>
  </si>
  <si>
    <t>1220000</t>
  </si>
  <si>
    <t>Проведение работ по уничтожению сорняков дикорастущей конопли в рамках подпрограммы «Устойчивое развитие сельских территорий» муниципальной программы  "Развитие сельского хозяйства"</t>
  </si>
  <si>
    <t>1227451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</si>
  <si>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«Устойчивое развитие сельских территорий» муниципальной программы  "Развитие сельского хозяйства"</t>
  </si>
  <si>
    <t>1227518</t>
  </si>
  <si>
    <t>Софинансирование расходов на проведение работ по уничтожению сорняков дикорастущей конопли за счет районного бюджета в рамках подпрограммы «Устойчивое развитие сельских территорий» муниципальной программы  "Развитие сельского хозяйства"</t>
  </si>
  <si>
    <t>1228512</t>
  </si>
  <si>
    <t>Подрограмма "Обеспечение реализации муниципальной программы и прочие мероприятия"</t>
  </si>
  <si>
    <t>1230000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</si>
  <si>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</si>
  <si>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1237517</t>
  </si>
  <si>
    <t>Муниципальная программа "Обеспечение доступным и комфортным жильем жителей Назаровского района"</t>
  </si>
  <si>
    <t>1300000</t>
  </si>
  <si>
    <t>Подпрограмма "Переселение граждан из аварийного жилищного фонда в муниципальных образованиях Назаровского района"</t>
  </si>
  <si>
    <t>1310000</t>
  </si>
  <si>
    <t>Межевание земельных участков для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</si>
  <si>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1318521</t>
  </si>
  <si>
    <t>Техническая инвентаризация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</si>
  <si>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1318522</t>
  </si>
  <si>
    <t>Жилищное хозяйство</t>
  </si>
  <si>
    <t>0501</t>
  </si>
  <si>
    <t>Подпрограмма "Обеспечение жильем работников отраслей бюджетной сферы на территории Назаровского района"</t>
  </si>
  <si>
    <t>1320000</t>
  </si>
  <si>
    <t>Межевание земельных участков для муниципального жилья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</si>
  <si>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1328523</t>
  </si>
  <si>
    <t>Строительство муниципального жилья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</si>
  <si>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1328524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</si>
  <si>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</si>
  <si>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</t>
  </si>
  <si>
    <t>Подготовка генеральных планов сельских поселений, разработка проектов планировки и межевания зем участков для жилищного строительства, формирование и постановка зем участков на кадастровый учет в рамках подпрограммы"Территориальное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</si>
  <si>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1337466</t>
  </si>
  <si>
    <t>Муниципальная программа "Управление муниципальными финансами"</t>
  </si>
  <si>
    <t>1400000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</si>
  <si>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</si>
  <si>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</t>
  </si>
  <si>
    <t>Дотации на выравнивание бюджетной обеспеченности поселений 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</si>
  <si>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1417601</t>
  </si>
  <si>
    <t>Межбюджетные трансферты  общего  характера  бюджетам субъектов Российской Федерации и муниципальных образований</t>
  </si>
  <si>
    <t>1400</t>
  </si>
  <si>
    <t>Дотации на выравнивание  бюджетной обеспеченности  субъектов Российской Федерации и муниципальных образований</t>
  </si>
  <si>
    <t>1401</t>
  </si>
  <si>
    <t>Дотации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</si>
  <si>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</si>
  <si>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</si>
  <si>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1418601</t>
  </si>
  <si>
    <t>Дотации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</si>
  <si>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1418602</t>
  </si>
  <si>
    <t>Прочие межбюджетные  трансферты  общего характера</t>
  </si>
  <si>
    <t>1403</t>
  </si>
  <si>
    <t>Подпрограмма "Управление муниципальным долгом"</t>
  </si>
  <si>
    <t>1420000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</si>
  <si>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</si>
  <si>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1428603</t>
  </si>
  <si>
    <t>Обслуживание государственного и муниципального  долга</t>
  </si>
  <si>
    <t>1300</t>
  </si>
  <si>
    <t>Обслуживание государственного  внутреннего и муниципального долга</t>
  </si>
  <si>
    <t>1301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</si>
  <si>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</si>
  <si>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</si>
  <si>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</si>
  <si>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</si>
  <si>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1430000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</si>
  <si>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</si>
  <si>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1438021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</si>
  <si>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</si>
  <si>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</si>
  <si>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"Совершенствование управления муниципальным имуществом в Назаровском районе"</t>
  </si>
  <si>
    <t>1500000</t>
  </si>
  <si>
    <t>1550000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</si>
  <si>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</si>
  <si>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1558701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</si>
  <si>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</si>
  <si>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1558702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</si>
  <si>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</si>
  <si>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1558704</t>
  </si>
  <si>
    <t>Выполнение кадастровых работ и формирование земельных участков под объектами недвижимости (межевание и кадастровый учет)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</si>
  <si>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1558705</t>
  </si>
  <si>
    <t>Расчет экономически  обоснованных величин коэффициентов  вида разрешенного использования земельного участка и коэффициентов, учитывающих категории арендаторов  (К1 и  К2)</t>
  </si>
  <si>
    <t>1558708</t>
  </si>
  <si>
    <t>Непрограммные расходы представительного органа  власти</t>
  </si>
  <si>
    <t>9300000</t>
  </si>
  <si>
    <t>Функционирование Назаровского районного Совета депутатов</t>
  </si>
  <si>
    <t>9310000</t>
  </si>
  <si>
    <t>Глава муниципального образования в  рамках непрограммных расходов предствительного органа власти</t>
  </si>
  <si>
    <t>9318801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</si>
  <si>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</si>
  <si>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</si>
  <si>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в рамках  непрограммных расходов представительного органа власти</t>
  </si>
  <si>
    <t>9318802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</si>
  <si>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</si>
  <si>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</si>
  <si>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местного самоуправления  в рамках непрограмных  расходов  представительного органа власти</t>
  </si>
  <si>
    <t>9318803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</si>
  <si>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</si>
  <si>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9318804</t>
  </si>
  <si>
    <t>Непрограммные расходы органов местного самоуправления</t>
  </si>
  <si>
    <t>9400000</t>
  </si>
  <si>
    <t>Функционирование  администрации Назаровского района</t>
  </si>
  <si>
    <t>9410000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</si>
  <si>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местного самоуправления</t>
  </si>
  <si>
    <t>9417429</t>
  </si>
  <si>
    <t>Другие общегосударственные вопросы</t>
  </si>
  <si>
    <t>0113</t>
  </si>
  <si>
    <t>Осуществление государственных полномочий  по организации и осуществлению деятельности  по опеке и попечительству в отношении несовершеннолетних в рамках непрограмных  расходов органов местного самоуправления</t>
  </si>
  <si>
    <t>9417552</t>
  </si>
  <si>
    <t>Обеспечение предоставления  жилых помещений детям сиротам и детям, оставшимся без попечения родителей, лицам из их числа за счет средств краевого бюджета  в рамках непрограммных  расходов органов местного самоуправления</t>
  </si>
  <si>
    <t>9417587</t>
  </si>
  <si>
    <t>Осуществление государственных полномочий  по созданию и обеспечению деятельности комиссий по делам  несовершеннолетних  и защите их прав в рамках непрограмных  расходов органов местного самоуправления</t>
  </si>
  <si>
    <t>9417604</t>
  </si>
  <si>
    <t>Руководство и управление в сфере установленных функций органов местного самоуправления  в рамках непрограмных  расходов органов местного самоуправления</t>
  </si>
  <si>
    <t>9418021</t>
  </si>
  <si>
    <t>Глава администрации района в рамках непрограммных расходов органов местного самоуправления</t>
  </si>
  <si>
    <t>9418805</t>
  </si>
  <si>
    <t>Резервный фонд администрации Назаровского района в рамках непрограмных  расходов органов местного самоуправления</t>
  </si>
  <si>
    <t>9418806</t>
  </si>
  <si>
    <t>Резервные фонды</t>
  </si>
  <si>
    <t>0111</t>
  </si>
  <si>
    <t>Резервные средства</t>
  </si>
  <si>
    <t>870</t>
  </si>
  <si>
    <t>Выполнение других обязательств органами местного самоуправления   в рамках непрограмных  расходов органов местного самоуправления</t>
  </si>
  <si>
    <t>9418807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</si>
  <si>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</si>
  <si>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9418808</t>
  </si>
  <si>
    <t>Исполнение судебных актов</t>
  </si>
  <si>
    <t>830</t>
  </si>
  <si>
    <t>Ликвидация несанкционированных свалок в рамках непрограммных  расходов органов местного самоуправления</t>
  </si>
  <si>
    <t>9418809</t>
  </si>
  <si>
    <t>Благоустройство</t>
  </si>
  <si>
    <t>0503</t>
  </si>
  <si>
    <t>Расходы за счет целевых пожертвований в рамках непрограммных расходов органов местного самоуправления</t>
  </si>
  <si>
    <t>9418812</t>
  </si>
  <si>
    <t>Функционирование финансового управления администрации Назаровского района</t>
  </si>
  <si>
    <t>9420000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</si>
  <si>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</si>
  <si>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9421021</t>
  </si>
  <si>
    <t>Персональные выплаты, устанавливаемые в целях повышения оплаты труда молодым специалистам в рамках непрограммных расходов органов местного самоуправления</t>
  </si>
  <si>
    <t>9421031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</si>
  <si>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</si>
  <si>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9425118</t>
  </si>
  <si>
    <t>НАЦИОНАЛЬНАЯ ОБОРОНА</t>
  </si>
  <si>
    <t>0200</t>
  </si>
  <si>
    <t>Мобилизационная и вневойсковая подготовка</t>
  </si>
  <si>
    <t>0203</t>
  </si>
  <si>
    <t>Разработка и корректировка проектно-сметной документации, капитальный ремонт и реконструкция зданий и помещений сельских учреждений культуры Красноярского края, в том числе включающие в себя выполнение мероприятий по обеспечению пожарной безопасности, за счет средств краевого бюджета в рамках непрограммных расходов органов местного самоуправления</t>
  </si>
  <si>
    <t>9427489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</si>
  <si>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</si>
  <si>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9427508</t>
  </si>
  <si>
    <t>Дорожное хозяйство(дорожные фонды)</t>
  </si>
  <si>
    <t>0409</t>
  </si>
  <si>
    <t>Осуществление государственных  полномочий  по составлению  протоколов  об административных  правонарушениях в рамках непрограмных расходов органов местного самоуправления</t>
  </si>
  <si>
    <t>9427514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</si>
  <si>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</si>
  <si>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9427555</t>
  </si>
  <si>
    <t>Реализация проектов по благоустройству территорий поселений в рамках непрограммных расходов органов местного самоуправления</t>
  </si>
  <si>
    <t>9427741</t>
  </si>
  <si>
    <t>Развитие и модернизация автомобильных дорог местного значения городских округов, городских и сельских поселений в рамках непрограммных расходов органов местного самоуправления</t>
  </si>
  <si>
    <t>9427743</t>
  </si>
  <si>
    <t>Всего</t>
  </si>
  <si>
    <t>2. Расходы</t>
  </si>
  <si>
    <t>Исполнение  по целевым статьям (муниципальным программам</t>
  </si>
  <si>
    <t xml:space="preserve">   и непрограммным направлениям деятельности), группам и погруппам, видов расходов</t>
  </si>
  <si>
    <t>разделам, подразделам классификации расходов районного бюджета</t>
  </si>
  <si>
    <t>Тыс.рублей</t>
  </si>
  <si>
    <t>Целевая статья</t>
  </si>
  <si>
    <t>Раздел,подраздел</t>
  </si>
  <si>
    <t>Исполнено за 9 месяцев 2014 года</t>
  </si>
  <si>
    <t>2</t>
  </si>
  <si>
    <t>3</t>
  </si>
  <si>
    <t>4</t>
  </si>
  <si>
    <t>5</t>
  </si>
  <si>
    <t>6</t>
  </si>
  <si>
    <t>7</t>
  </si>
  <si>
    <t>8</t>
  </si>
  <si>
    <t>3.Источники финансирования дефицита районного бюджета</t>
  </si>
  <si>
    <t>Тыс. рублей</t>
  </si>
  <si>
    <t xml:space="preserve">№ п/п </t>
  </si>
  <si>
    <t>Наименование показателя</t>
  </si>
  <si>
    <t>Код источника финансирования по КИВФ,КИВнФ</t>
  </si>
  <si>
    <t>исполнено</t>
  </si>
  <si>
    <t>Источники финансирования дефицита бюджета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</si>
  <si>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</si>
  <si>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</si>
  <si>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</si>
  <si>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Бюджетные кредиты от других бюджетов бюджетной  системы Российской Федерации</t>
  </si>
  <si>
    <t>000 01  03  00  00  00  0000  000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</si>
  <si>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</si>
  <si>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</si>
  <si>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</si>
  <si>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</si>
  <si>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</si>
  <si>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</si>
  <si>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</si>
  <si>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</si>
  <si>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</si>
  <si>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000 01  06  00  00  00  0000  000</t>
  </si>
  <si>
    <t>Бюджетные кредиты, предоставленные внутри  страны в валюте Российской Федерации</t>
  </si>
  <si>
    <t>000 01  06  05  00  00  0000  000</t>
  </si>
  <si>
    <t>Возврат бюджетных кредитов, предоставленных внутри страны в валюте Российской Федерации</t>
  </si>
  <si>
    <t>000 01  06  05  01  00  0000  600</t>
  </si>
  <si>
    <t>Возврат бюджетных кредитов, предоставленных юридическим лицам в валюте Российской Федерации</t>
  </si>
  <si>
    <t>000 01  06  05  01  00  0000  640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</si>
  <si>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</si>
  <si>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000 01  06  05  01  05  0000  640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</si>
  <si>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</si>
  <si>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000 01  06  05  02  00  0000  640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</si>
  <si>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</si>
  <si>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000 01  06  05  02  05  0000  640</t>
  </si>
  <si>
    <t>Предоставление бюджетных кредитов внутри  страны в валюте Российской Федерации</t>
  </si>
  <si>
    <t>000 01  06  05  00  00  0000  500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</si>
  <si>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</si>
  <si>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000 01  06  05  02  00  0000  540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</si>
  <si>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</si>
  <si>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000 01  06  05  02  05  0000  540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</si>
  <si>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</si>
  <si>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</si>
  <si>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</si>
  <si>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</si>
  <si>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</si>
  <si>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</si>
  <si>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</si>
  <si>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</si>
  <si>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</si>
  <si>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</si>
  <si>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</si>
  <si>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</si>
  <si>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</si>
  <si>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</si>
  <si>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</si>
  <si>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</si>
  <si>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</si>
  <si>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</si>
  <si>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 xml:space="preserve">                                            Приложение</t>
  </si>
  <si>
    <t>Отчет об исполнении районного бюджета по состоянию на 1 октября  2014 года</t>
  </si>
  <si>
    <t>1. Доходы</t>
  </si>
  <si>
    <t>Код бюджетной классификации</t>
  </si>
  <si>
    <t>Наименование доходов</t>
  </si>
  <si>
    <t>Исполнено       за 9 месяцев 2014 года</t>
  </si>
  <si>
    <t>000</t>
  </si>
  <si>
    <t>10000000</t>
  </si>
  <si>
    <t>00</t>
  </si>
  <si>
    <t>0000</t>
  </si>
  <si>
    <t>НАЛОГОВЫЕ И НЕНАЛОГОВЫЕ ДОХОДЫ</t>
  </si>
  <si>
    <t/>
  </si>
  <si>
    <t>182</t>
  </si>
  <si>
    <t>10100000</t>
  </si>
  <si>
    <t>НАЛОГИ НА ПРИБЫЛЬ, ДОХОДЫ</t>
  </si>
  <si>
    <t>10101000</t>
  </si>
  <si>
    <t>Налог на прибыль организаций</t>
  </si>
  <si>
    <t>10101010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</si>
  <si>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</si>
  <si>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</t>
  </si>
  <si>
    <t>02</t>
  </si>
  <si>
    <t xml:space="preserve">Налог на прибыль организаций, зачисляемый в бюджеты субъектов Российской Федерации </t>
  </si>
  <si>
    <t>10102000</t>
  </si>
  <si>
    <t>01</t>
  </si>
  <si>
    <t>Налог на доходы физических лиц</t>
  </si>
  <si>
    <t>10102010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</si>
  <si>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 227.1 и 228 Налогового кодекса Российской Федерации</t>
  </si>
  <si>
    <t>10102021</t>
  </si>
  <si>
    <t>10102020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</si>
  <si>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</si>
  <si>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10102022</t>
  </si>
  <si>
    <t>10102030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</si>
  <si>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</si>
  <si>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</si>
  <si>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</si>
  <si>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10500000</t>
  </si>
  <si>
    <t>НАЛОГИ НА СОВОКУПНЫЙ ДОХОД</t>
  </si>
  <si>
    <t>10502000</t>
  </si>
  <si>
    <t>Единый налог на вмененный доход для отдельных видов деятельности</t>
  </si>
  <si>
    <t>10502010</t>
  </si>
  <si>
    <t>10502020</t>
  </si>
  <si>
    <t>Единый налог на вмененный доход для отдельных видов деятельности (за налоговые периоды, истекшие до 1 января 2011 года)</t>
  </si>
  <si>
    <t>10503000</t>
  </si>
  <si>
    <t>Единый сельскохозяйственный налог</t>
  </si>
  <si>
    <t>10503010</t>
  </si>
  <si>
    <t>10504000</t>
  </si>
  <si>
    <t>Налог, взимаемый в связи с применением патентной системы налогообложения, зачисляемый в бюджеты муниципальных районов</t>
  </si>
  <si>
    <t>10900000</t>
  </si>
  <si>
    <t>ЗАДОЛЖЕННОСТЬ И ПЕРЕРАСЧЕТЫ ПО ОТМЕНЕННЫМ НАЛОГАМ, СБОРАМ И ИНЫМ ОБЯЗАТЕЛЬНЫМ ПЛАТЕЖАМ</t>
  </si>
  <si>
    <t>10907000</t>
  </si>
  <si>
    <t>Прочие налоги и сборы (по отмененным местным налогам и сборам)</t>
  </si>
  <si>
    <t>10907050</t>
  </si>
  <si>
    <t>05</t>
  </si>
  <si>
    <t>Прочие местные налоги и сборы, мобилизуемые на территориях муниципальных районов</t>
  </si>
  <si>
    <t>10504020</t>
  </si>
  <si>
    <t>10800000</t>
  </si>
  <si>
    <t>ГОСУДАРСТВЕННАЯ ПОШЛИНА</t>
  </si>
  <si>
    <t>10803000</t>
  </si>
  <si>
    <t>Государственная пошлина по делам, рассматриваемым в судах общей юрисдикции, мировыми судьями</t>
  </si>
  <si>
    <t>10803010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</si>
  <si>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</si>
  <si>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</si>
  <si>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</si>
  <si>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016</t>
  </si>
  <si>
    <t>11105000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</si>
  <si>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</si>
  <si>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11105010</t>
  </si>
  <si>
    <t>Доходы,  получаемые в виде арендной платы за земельные участи,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</si>
  <si>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11105013</t>
  </si>
  <si>
    <t>10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</si>
  <si>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поселений, а также средства от продажи права на заключение договоров аренды указанных земельных участков</t>
  </si>
  <si>
    <t>11105011</t>
  </si>
  <si>
    <t>11105030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</si>
  <si>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</si>
  <si>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11105035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</si>
  <si>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</si>
  <si>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11200000</t>
  </si>
  <si>
    <t>ПЛАТЕЖИ ПРИ ПОЛЬЗОВАНИИ ПРИРОДНЫМИ РЕСУРСАМИ</t>
  </si>
  <si>
    <t>498</t>
  </si>
  <si>
    <t>048</t>
  </si>
  <si>
    <t>11201000</t>
  </si>
  <si>
    <t>Плата за негативное воздействие на окружающую среду</t>
  </si>
  <si>
    <t>11201010</t>
  </si>
  <si>
    <t>Плата за выбросы загрязняющих веществ в атмосферный воздух стационарными объектами</t>
  </si>
  <si>
    <t>11201020</t>
  </si>
  <si>
    <t xml:space="preserve">Плата за выбросы загрязняющих веществ в атмосферный воздух передвижными объектами </t>
  </si>
  <si>
    <t>11201030</t>
  </si>
  <si>
    <t>Плата за выбросы загрязняющих веществ в 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</si>
  <si>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</si>
  <si>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</si>
  <si>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</si>
  <si>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 РАБОТ) И КОМПЕНСАЦИИ ЗАТРАТ ГОСУДАРСТВА</t>
  </si>
  <si>
    <t>11301000</t>
  </si>
  <si>
    <t>Доходы от оказания платных услуг (работ)</t>
  </si>
  <si>
    <t>11303000</t>
  </si>
  <si>
    <t>079</t>
  </si>
  <si>
    <t>11301990</t>
  </si>
  <si>
    <t>130</t>
  </si>
  <si>
    <t>Прочие доходы от оказания платных услуг  (работ)</t>
  </si>
  <si>
    <t>11301995</t>
  </si>
  <si>
    <t>Прочие доходы от оказания платных услуг  (работ) получателями средств бюджетов муниципальных районов</t>
  </si>
  <si>
    <t>075</t>
  </si>
  <si>
    <t>11303050</t>
  </si>
  <si>
    <t>11400000</t>
  </si>
  <si>
    <t>ДОХОДЫ ОТ ПРОДАЖИ МАТЕРИАЛЬНЫХ И НЕМАТЕРИАЛЬНЫХ АКТИВОВ</t>
  </si>
  <si>
    <t>11402000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</si>
  <si>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</si>
  <si>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</t>
  </si>
  <si>
    <t>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</si>
  <si>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</si>
  <si>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</si>
  <si>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</si>
  <si>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</si>
  <si>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</si>
  <si>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11600000</t>
  </si>
  <si>
    <t>ШТРАФЫ, САНКЦИИ, ВОЗМЕЩЕНИЕ УЩЕРБА</t>
  </si>
  <si>
    <t>11603000</t>
  </si>
  <si>
    <t>140</t>
  </si>
  <si>
    <t>Денежные взыскания (штрафы) за нарушение законодательства о налогах и сборах</t>
  </si>
  <si>
    <t>11603010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</si>
  <si>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>, пунктами 1 и 2 статьи 120, статьями 125, 126, 128, 129, 129</t>
    </r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>, 132, 133, 134, 135, 135</t>
    </r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Налогового кодекса Российской Федерации </t>
    </r>
  </si>
  <si>
    <t>11625000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</si>
  <si>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</si>
  <si>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076</t>
  </si>
  <si>
    <t>11625030</t>
  </si>
  <si>
    <t>Денежные взыскания ( штрафы) за нарушение законодательства об охране и использовании животного мира</t>
  </si>
  <si>
    <t>11625060</t>
  </si>
  <si>
    <t xml:space="preserve">Денежные взыскания (штрафы) за нарушение земельного  законодательства </t>
  </si>
  <si>
    <t>11628000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</si>
  <si>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</si>
  <si>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11633000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</si>
  <si>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</si>
  <si>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161</t>
  </si>
  <si>
    <t>11633050</t>
  </si>
  <si>
    <t>6000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</si>
  <si>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</si>
  <si>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11635000</t>
  </si>
  <si>
    <t>Суммы по искам о возмещении вреда, причиненного окружающей среде</t>
  </si>
  <si>
    <t>11635030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</si>
  <si>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</si>
  <si>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11643000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</si>
  <si>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</si>
  <si>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</t>
  </si>
  <si>
    <t>Прочие поступления от денежных взысканий (штрафов) и иных сумм в возмещение ущерба</t>
  </si>
  <si>
    <t>11690050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</si>
  <si>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</si>
  <si>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11700000</t>
  </si>
  <si>
    <t>180</t>
  </si>
  <si>
    <t>ПРОЧИЕ НЕНАЛОГОВЫЕ ДОХОДЫ</t>
  </si>
  <si>
    <t>11701000</t>
  </si>
  <si>
    <t>Невыясненные поступления</t>
  </si>
  <si>
    <t>11701050</t>
  </si>
  <si>
    <t>Невыясненные поступления, зачисляемые в бюджет муниципальных районов</t>
  </si>
  <si>
    <t>094</t>
  </si>
  <si>
    <t>11705000</t>
  </si>
  <si>
    <t xml:space="preserve">Прочие неналоговые доходы </t>
  </si>
  <si>
    <t>11705050</t>
  </si>
  <si>
    <t>Прочие неналоговые доходы бюджетов муниципальных районов</t>
  </si>
  <si>
    <t>20000000</t>
  </si>
  <si>
    <t>БЕЗВОЗМЕЗДНЫЕ ПОСТУПЛЕНИЯ</t>
  </si>
  <si>
    <t>20200000</t>
  </si>
  <si>
    <t xml:space="preserve">БЕЗВОЗМЕЗДНЫЕ ПОСТУПЛЕНИЯ ОТ ДРУГИХ БЮДЖЕТОВ БЮДЖЕТНОЙ СИСТЕМЫ РОССИЙСКОЙ ФЕДЕРАЦИИ </t>
  </si>
  <si>
    <t>20201000</t>
  </si>
  <si>
    <t>151</t>
  </si>
  <si>
    <t>Дотации бюджетам субъектов Российской Федерации и муниципальных образований</t>
  </si>
  <si>
    <t>20201001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</si>
  <si>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</si>
  <si>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</si>
  <si>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20201003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</si>
  <si>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</si>
  <si>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</si>
  <si>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20202000</t>
  </si>
  <si>
    <t>Субсидии бюджетам субъектов  Российской Федерации и муниципальных образований  ( межбюджетные субсидии)</t>
  </si>
  <si>
    <t>20204000</t>
  </si>
  <si>
    <t>20202008</t>
  </si>
  <si>
    <t>Субсидии бюджетам на обеспечение жильем молодых семей</t>
  </si>
  <si>
    <t>Субсидии бюджетам муниципальных образоаний на обеспечение жильем молодых семей</t>
  </si>
  <si>
    <t>20202051</t>
  </si>
  <si>
    <t>Субсидии бюджетам на рализацию федеральных целевых программ</t>
  </si>
  <si>
    <t>Субсидии бюджетам муниципальным районам на рализацию федеральных целевых программ</t>
  </si>
  <si>
    <t>20202204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</si>
  <si>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</si>
  <si>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образования</t>
  </si>
  <si>
    <t>20202999</t>
  </si>
  <si>
    <t>Прочие субсидии</t>
  </si>
  <si>
    <t>Прочие субсидии бюджетам муниципальных районов</t>
  </si>
  <si>
    <t>20203000</t>
  </si>
  <si>
    <t>Субвенции бюджетам субъектов Российской Федерации и муниципальных образований</t>
  </si>
  <si>
    <t>20203001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</si>
  <si>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</si>
  <si>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 на оплату жилищно-коммунальных услуг отдельным категориям граждан</t>
  </si>
  <si>
    <t>20203004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</si>
  <si>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</si>
  <si>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</si>
  <si>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20203012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</si>
  <si>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</si>
  <si>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</si>
  <si>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20203015</t>
  </si>
  <si>
    <t>Субвенции бюджетам на осуществление первичного воинского учета на территориях, где отсутствуют военные комиссары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</si>
  <si>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</si>
  <si>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20203022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</si>
  <si>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</si>
  <si>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</si>
  <si>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</si>
  <si>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</si>
  <si>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</si>
  <si>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20203029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</si>
  <si>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</si>
  <si>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</si>
  <si>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t>20203115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</si>
  <si>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</si>
  <si>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</si>
  <si>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20203119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</si>
  <si>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</si>
  <si>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помещений</t>
  </si>
  <si>
    <t>20204052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</si>
  <si>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</si>
  <si>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20700000</t>
  </si>
  <si>
    <t>Прочие безвозмездные  поступления</t>
  </si>
  <si>
    <t>20705000</t>
  </si>
  <si>
    <t xml:space="preserve">Прочие безвозмездные поступления в бюджеты муниципальных районов </t>
  </si>
  <si>
    <t>20705030</t>
  </si>
  <si>
    <t>21800000</t>
  </si>
  <si>
    <r>
      <t>ДОХОДЫ БЮДЖЕТОВ БЮДЖЕТНОЙ СИСТЕМЫ РОССИЙСКОЙ ФЕДЕРАЦИИ ОТ ВОЗВРАТА</t>
    </r>
    <r>
      <rPr>
        <b/>
        <i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</si>
  <si>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21805010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</si>
  <si>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</si>
  <si>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</si>
  <si>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21900000</t>
  </si>
  <si>
    <t>ВОЗВРАТ ОСТАТКОВ СУБСИДИЙ, СУБВЕНЦИЙ И ИНЫХ МЕЖБЮДЖЕТНЫХ ТРАНСФЕРТОВ, ИМЕЮЩИХ ЦЕЛЕВОЕ НАЗНАЧЕНИЕ, ПРОШЛЫХ ЛЕТ</t>
  </si>
  <si>
    <t>21905000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</si>
  <si>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</si>
  <si>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</si>
  <si>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 xml:space="preserve">                                                                                 к постановлению администрации </t>
  </si>
  <si>
    <t xml:space="preserve">                                                                                    района   от ___  ____2014г.  № ____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</si>
</sst>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"/>
    <numFmt numFmtId="166" formatCode="?"/>
    <numFmt numFmtId="167" formatCode="#,##0;\-#,##0;#,##0"/>
    <numFmt numFmtId="168" formatCode="#,##0.0;\-#,##0.0;#,##0.0"/>
  </numFmts>
  <fonts count="30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7"/>
      <name val="Times New Roman"/>
      <family val="1"/>
      <charset val="204"/>
    </font>
    <font>
      <sz val="14"/>
      <name val="Arial Cyr"/>
      <charset val="204"/>
    </font>
    <font>
      <b/>
      <sz val="9"/>
      <name val="ARIAL"/>
      <family val="2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vertAlign val="superscript"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NewRomanPSMT"/>
    </font>
    <font>
      <b/>
      <sz val="10"/>
      <color indexed="0"/>
      <name val="Arial"/>
      <charset val="204"/>
    </font>
    <font>
      <sz val="10"/>
      <color indexed="8"/>
      <name val="ARIAL"/>
      <family val="2"/>
      <charset val="204"/>
    </font>
    <font>
      <sz val="10"/>
      <color indexed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</cellStyleXfs>
  <cellXfs count="227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left"/>
    </xf>
    <xf numFmtId="0" fontId="5" fillId="0" borderId="0" xfId="0" applyFont="1" applyAlignment="1"/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/>
    <xf numFmtId="49" fontId="2" fillId="2" borderId="1" xfId="0" applyNumberFormat="1" applyFont="1" applyFill="1" applyBorder="1" applyAlignment="1" applyProtection="1">
      <alignment horizontal="left" wrapText="1"/>
    </xf>
    <xf numFmtId="49" fontId="2" fillId="2" borderId="1" xfId="0" applyNumberFormat="1" applyFont="1" applyFill="1" applyBorder="1" applyAlignment="1" applyProtection="1">
      <alignment horizontal="center" wrapText="1"/>
    </xf>
    <xf numFmtId="164" fontId="2" fillId="2" borderId="1" xfId="0" applyNumberFormat="1" applyFont="1" applyFill="1" applyBorder="1" applyAlignment="1" applyProtection="1">
      <alignment horizontal="right" wrapText="1"/>
    </xf>
    <xf numFmtId="165" fontId="2" fillId="2" borderId="1" xfId="0" applyNumberFormat="1" applyFont="1" applyFill="1" applyBorder="1" applyAlignment="1"/>
    <xf numFmtId="0" fontId="2" fillId="0" borderId="1" xfId="0" applyFont="1" applyBorder="1" applyAlignment="1"/>
    <xf numFmtId="49" fontId="2" fillId="0" borderId="1" xfId="0" applyNumberFormat="1" applyFont="1" applyBorder="1" applyAlignment="1" applyProtection="1">
      <alignment horizontal="left" wrapText="1"/>
    </xf>
    <xf numFmtId="49" fontId="2" fillId="0" borderId="1" xfId="0" applyNumberFormat="1" applyFont="1" applyBorder="1" applyAlignment="1" applyProtection="1">
      <alignment horizontal="center" wrapText="1"/>
    </xf>
    <xf numFmtId="164" fontId="2" fillId="0" borderId="1" xfId="0" applyNumberFormat="1" applyFont="1" applyBorder="1" applyAlignment="1" applyProtection="1">
      <alignment horizontal="right" wrapText="1"/>
    </xf>
    <xf numFmtId="165" fontId="2" fillId="0" borderId="1" xfId="0" applyNumberFormat="1" applyFont="1" applyBorder="1" applyAlignment="1"/>
    <xf numFmtId="0" fontId="6" fillId="0" borderId="1" xfId="0" applyFont="1" applyBorder="1" applyAlignment="1"/>
    <xf numFmtId="166" fontId="6" fillId="0" borderId="1" xfId="0" applyNumberFormat="1" applyFont="1" applyBorder="1" applyAlignment="1" applyProtection="1">
      <alignment horizontal="left" wrapText="1"/>
    </xf>
    <xf numFmtId="49" fontId="6" fillId="0" borderId="1" xfId="0" applyNumberFormat="1" applyFont="1" applyBorder="1" applyAlignment="1" applyProtection="1">
      <alignment horizontal="center" wrapText="1"/>
    </xf>
    <xf numFmtId="164" fontId="6" fillId="0" borderId="1" xfId="0" applyNumberFormat="1" applyFont="1" applyBorder="1" applyAlignment="1" applyProtection="1">
      <alignment horizontal="right" wrapText="1"/>
    </xf>
    <xf numFmtId="165" fontId="6" fillId="0" borderId="1" xfId="0" applyNumberFormat="1" applyFont="1" applyBorder="1" applyAlignment="1"/>
    <xf numFmtId="49" fontId="6" fillId="0" borderId="1" xfId="0" applyNumberFormat="1" applyFont="1" applyBorder="1" applyAlignment="1" applyProtection="1">
      <alignment horizontal="left" wrapText="1"/>
    </xf>
    <xf numFmtId="0" fontId="2" fillId="3" borderId="1" xfId="0" applyFont="1" applyFill="1" applyBorder="1" applyAlignment="1"/>
    <xf numFmtId="49" fontId="2" fillId="3" borderId="1" xfId="0" applyNumberFormat="1" applyFont="1" applyFill="1" applyBorder="1" applyAlignment="1" applyProtection="1">
      <alignment horizontal="left" wrapText="1"/>
    </xf>
    <xf numFmtId="49" fontId="2" fillId="3" borderId="1" xfId="0" applyNumberFormat="1" applyFont="1" applyFill="1" applyBorder="1" applyAlignment="1" applyProtection="1">
      <alignment horizontal="center" wrapText="1"/>
    </xf>
    <xf numFmtId="164" fontId="2" fillId="3" borderId="1" xfId="0" applyNumberFormat="1" applyFont="1" applyFill="1" applyBorder="1" applyAlignment="1" applyProtection="1">
      <alignment horizontal="right" wrapText="1"/>
    </xf>
    <xf numFmtId="165" fontId="2" fillId="3" borderId="1" xfId="0" applyNumberFormat="1" applyFont="1" applyFill="1" applyBorder="1" applyAlignment="1"/>
    <xf numFmtId="49" fontId="2" fillId="2" borderId="1" xfId="0" applyNumberFormat="1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1" xfId="1" applyFont="1" applyBorder="1" applyAlignment="1">
      <alignment wrapText="1"/>
    </xf>
    <xf numFmtId="49" fontId="10" fillId="0" borderId="1" xfId="1" applyNumberFormat="1" applyFont="1" applyBorder="1" applyAlignment="1"/>
    <xf numFmtId="164" fontId="2" fillId="0" borderId="1" xfId="1" applyNumberFormat="1" applyFont="1" applyBorder="1" applyAlignment="1"/>
    <xf numFmtId="0" fontId="6" fillId="0" borderId="1" xfId="1" applyFont="1" applyBorder="1" applyAlignment="1">
      <alignment wrapText="1"/>
    </xf>
    <xf numFmtId="49" fontId="5" fillId="0" borderId="1" xfId="1" applyNumberFormat="1" applyFont="1" applyBorder="1" applyAlignment="1"/>
    <xf numFmtId="164" fontId="6" fillId="0" borderId="1" xfId="1" applyNumberFormat="1" applyFont="1" applyBorder="1" applyAlignment="1"/>
    <xf numFmtId="0" fontId="6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10" fillId="0" borderId="0" xfId="0" applyFont="1" applyBorder="1"/>
    <xf numFmtId="167" fontId="10" fillId="0" borderId="0" xfId="0" applyNumberFormat="1" applyFont="1" applyBorder="1"/>
    <xf numFmtId="167" fontId="15" fillId="0" borderId="0" xfId="0" applyNumberFormat="1" applyFont="1" applyBorder="1"/>
    <xf numFmtId="0" fontId="10" fillId="3" borderId="1" xfId="0" applyFont="1" applyFill="1" applyBorder="1"/>
    <xf numFmtId="167" fontId="15" fillId="0" borderId="1" xfId="0" applyNumberFormat="1" applyFont="1" applyBorder="1"/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vertical="top"/>
    </xf>
    <xf numFmtId="49" fontId="10" fillId="3" borderId="11" xfId="0" applyNumberFormat="1" applyFont="1" applyFill="1" applyBorder="1" applyAlignment="1">
      <alignment vertical="top"/>
    </xf>
    <xf numFmtId="0" fontId="16" fillId="3" borderId="11" xfId="0" applyFont="1" applyFill="1" applyBorder="1" applyAlignment="1">
      <alignment vertical="top" wrapText="1"/>
    </xf>
    <xf numFmtId="168" fontId="10" fillId="3" borderId="11" xfId="0" applyNumberFormat="1" applyFont="1" applyFill="1" applyBorder="1" applyAlignment="1">
      <alignment vertical="top"/>
    </xf>
    <xf numFmtId="167" fontId="15" fillId="0" borderId="12" xfId="0" applyNumberFormat="1" applyFont="1" applyBorder="1" applyAlignment="1">
      <alignment vertical="top"/>
    </xf>
    <xf numFmtId="168" fontId="10" fillId="3" borderId="13" xfId="0" applyNumberFormat="1" applyFont="1" applyFill="1" applyBorder="1" applyAlignment="1">
      <alignment vertical="top"/>
    </xf>
    <xf numFmtId="49" fontId="10" fillId="3" borderId="14" xfId="0" applyNumberFormat="1" applyFont="1" applyFill="1" applyBorder="1" applyAlignment="1">
      <alignment vertical="top"/>
    </xf>
    <xf numFmtId="49" fontId="10" fillId="3" borderId="5" xfId="0" applyNumberFormat="1" applyFont="1" applyFill="1" applyBorder="1" applyAlignment="1">
      <alignment vertical="top"/>
    </xf>
    <xf numFmtId="0" fontId="10" fillId="3" borderId="5" xfId="0" applyFont="1" applyFill="1" applyBorder="1" applyAlignment="1">
      <alignment vertical="top" wrapText="1"/>
    </xf>
    <xf numFmtId="168" fontId="10" fillId="3" borderId="5" xfId="0" applyNumberFormat="1" applyFont="1" applyFill="1" applyBorder="1" applyAlignment="1">
      <alignment vertical="top"/>
    </xf>
    <xf numFmtId="167" fontId="15" fillId="0" borderId="0" xfId="0" applyNumberFormat="1" applyFont="1" applyAlignment="1">
      <alignment vertical="top"/>
    </xf>
    <xf numFmtId="49" fontId="10" fillId="3" borderId="3" xfId="0" applyNumberFormat="1" applyFont="1" applyFill="1" applyBorder="1" applyAlignment="1">
      <alignment vertical="top"/>
    </xf>
    <xf numFmtId="49" fontId="10" fillId="3" borderId="1" xfId="0" applyNumberFormat="1" applyFont="1" applyFill="1" applyBorder="1" applyAlignment="1">
      <alignment vertical="top"/>
    </xf>
    <xf numFmtId="0" fontId="10" fillId="3" borderId="1" xfId="0" applyFont="1" applyFill="1" applyBorder="1" applyAlignment="1">
      <alignment vertical="top" wrapText="1"/>
    </xf>
    <xf numFmtId="168" fontId="10" fillId="3" borderId="1" xfId="0" applyNumberFormat="1" applyFont="1" applyFill="1" applyBorder="1" applyAlignment="1">
      <alignment vertical="top"/>
    </xf>
    <xf numFmtId="49" fontId="5" fillId="3" borderId="3" xfId="0" applyNumberFormat="1" applyFont="1" applyFill="1" applyBorder="1" applyAlignment="1">
      <alignment vertical="top"/>
    </xf>
    <xf numFmtId="49" fontId="5" fillId="3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/>
    </xf>
    <xf numFmtId="167" fontId="17" fillId="0" borderId="0" xfId="0" applyNumberFormat="1" applyFont="1" applyAlignment="1">
      <alignment vertical="top"/>
    </xf>
    <xf numFmtId="49" fontId="10" fillId="0" borderId="3" xfId="0" applyNumberFormat="1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8" fontId="10" fillId="0" borderId="1" xfId="0" applyNumberFormat="1" applyFont="1" applyFill="1" applyBorder="1" applyAlignment="1">
      <alignment vertical="top"/>
    </xf>
    <xf numFmtId="49" fontId="10" fillId="0" borderId="15" xfId="0" applyNumberFormat="1" applyFont="1" applyFill="1" applyBorder="1" applyAlignment="1">
      <alignment vertical="top"/>
    </xf>
    <xf numFmtId="49" fontId="10" fillId="0" borderId="2" xfId="0" applyNumberFormat="1" applyFont="1" applyFill="1" applyBorder="1" applyAlignment="1">
      <alignment vertical="top"/>
    </xf>
    <xf numFmtId="0" fontId="10" fillId="0" borderId="2" xfId="0" applyNumberFormat="1" applyFont="1" applyFill="1" applyBorder="1" applyAlignment="1" applyProtection="1">
      <alignment vertical="top" wrapText="1"/>
      <protection locked="0"/>
    </xf>
    <xf numFmtId="168" fontId="10" fillId="0" borderId="2" xfId="0" applyNumberFormat="1" applyFont="1" applyFill="1" applyBorder="1" applyAlignment="1">
      <alignment vertical="top"/>
    </xf>
    <xf numFmtId="168" fontId="10" fillId="3" borderId="2" xfId="0" applyNumberFormat="1" applyFont="1" applyFill="1" applyBorder="1" applyAlignment="1">
      <alignment vertical="top"/>
    </xf>
    <xf numFmtId="49" fontId="16" fillId="3" borderId="11" xfId="0" applyNumberFormat="1" applyFont="1" applyFill="1" applyBorder="1" applyAlignment="1">
      <alignment vertical="top"/>
    </xf>
    <xf numFmtId="168" fontId="10" fillId="3" borderId="11" xfId="0" applyNumberFormat="1" applyFont="1" applyFill="1" applyBorder="1" applyAlignment="1">
      <alignment horizontal="right" vertical="top"/>
    </xf>
    <xf numFmtId="0" fontId="10" fillId="0" borderId="2" xfId="0" applyFont="1" applyFill="1" applyBorder="1" applyAlignment="1">
      <alignment vertical="top" wrapText="1"/>
    </xf>
    <xf numFmtId="49" fontId="5" fillId="3" borderId="15" xfId="0" applyNumberFormat="1" applyFont="1" applyFill="1" applyBorder="1" applyAlignment="1">
      <alignment vertical="top"/>
    </xf>
    <xf numFmtId="49" fontId="5" fillId="3" borderId="2" xfId="0" applyNumberFormat="1" applyFont="1" applyFill="1" applyBorder="1" applyAlignment="1">
      <alignment vertical="top"/>
    </xf>
    <xf numFmtId="0" fontId="5" fillId="0" borderId="2" xfId="0" applyFont="1" applyFill="1" applyBorder="1" applyAlignment="1">
      <alignment vertical="top" wrapText="1"/>
    </xf>
    <xf numFmtId="168" fontId="5" fillId="3" borderId="2" xfId="0" applyNumberFormat="1" applyFont="1" applyFill="1" applyBorder="1" applyAlignment="1">
      <alignment vertical="top"/>
    </xf>
    <xf numFmtId="168" fontId="5" fillId="3" borderId="16" xfId="0" applyNumberFormat="1" applyFont="1" applyFill="1" applyBorder="1" applyAlignment="1">
      <alignment vertical="top"/>
    </xf>
    <xf numFmtId="0" fontId="16" fillId="0" borderId="11" xfId="2" applyFont="1" applyBorder="1" applyAlignment="1">
      <alignment wrapText="1"/>
    </xf>
    <xf numFmtId="49" fontId="18" fillId="3" borderId="11" xfId="0" applyNumberFormat="1" applyFont="1" applyFill="1" applyBorder="1" applyAlignment="1">
      <alignment vertical="top"/>
    </xf>
    <xf numFmtId="168" fontId="16" fillId="3" borderId="11" xfId="0" applyNumberFormat="1" applyFont="1" applyFill="1" applyBorder="1" applyAlignment="1">
      <alignment vertical="top"/>
    </xf>
    <xf numFmtId="167" fontId="19" fillId="0" borderId="12" xfId="0" applyNumberFormat="1" applyFont="1" applyBorder="1" applyAlignment="1">
      <alignment vertical="top"/>
    </xf>
    <xf numFmtId="49" fontId="5" fillId="3" borderId="14" xfId="0" applyNumberFormat="1" applyFont="1" applyFill="1" applyBorder="1" applyAlignment="1">
      <alignment vertical="top"/>
    </xf>
    <xf numFmtId="49" fontId="5" fillId="3" borderId="5" xfId="0" applyNumberFormat="1" applyFont="1" applyFill="1" applyBorder="1" applyAlignment="1">
      <alignment vertical="top"/>
    </xf>
    <xf numFmtId="0" fontId="5" fillId="0" borderId="5" xfId="2" applyFont="1" applyBorder="1" applyAlignment="1">
      <alignment wrapText="1"/>
    </xf>
    <xf numFmtId="168" fontId="5" fillId="3" borderId="5" xfId="0" applyNumberFormat="1" applyFont="1" applyFill="1" applyBorder="1" applyAlignment="1">
      <alignment vertical="top"/>
    </xf>
    <xf numFmtId="0" fontId="5" fillId="0" borderId="2" xfId="2" applyFont="1" applyBorder="1" applyAlignment="1">
      <alignment wrapText="1"/>
    </xf>
    <xf numFmtId="0" fontId="5" fillId="3" borderId="2" xfId="0" applyFont="1" applyFill="1" applyBorder="1" applyAlignment="1">
      <alignment vertical="top" wrapText="1"/>
    </xf>
    <xf numFmtId="167" fontId="15" fillId="0" borderId="1" xfId="0" applyNumberFormat="1" applyFont="1" applyBorder="1" applyAlignment="1">
      <alignment vertical="top"/>
    </xf>
    <xf numFmtId="49" fontId="5" fillId="3" borderId="17" xfId="0" applyNumberFormat="1" applyFont="1" applyFill="1" applyBorder="1" applyAlignment="1">
      <alignment vertical="top"/>
    </xf>
    <xf numFmtId="49" fontId="5" fillId="3" borderId="4" xfId="0" applyNumberFormat="1" applyFont="1" applyFill="1" applyBorder="1" applyAlignment="1">
      <alignment vertical="top"/>
    </xf>
    <xf numFmtId="0" fontId="5" fillId="3" borderId="4" xfId="0" applyFont="1" applyFill="1" applyBorder="1" applyAlignment="1">
      <alignment vertical="top" wrapText="1"/>
    </xf>
    <xf numFmtId="168" fontId="5" fillId="0" borderId="4" xfId="0" applyNumberFormat="1" applyFont="1" applyFill="1" applyBorder="1" applyAlignment="1">
      <alignment vertical="top"/>
    </xf>
    <xf numFmtId="168" fontId="5" fillId="3" borderId="4" xfId="0" applyNumberFormat="1" applyFont="1" applyFill="1" applyBorder="1" applyAlignment="1">
      <alignment vertical="top"/>
    </xf>
    <xf numFmtId="168" fontId="10" fillId="0" borderId="11" xfId="0" applyNumberFormat="1" applyFont="1" applyFill="1" applyBorder="1" applyAlignment="1">
      <alignment vertical="top"/>
    </xf>
    <xf numFmtId="0" fontId="5" fillId="3" borderId="5" xfId="0" applyFont="1" applyFill="1" applyBorder="1" applyAlignment="1">
      <alignment vertical="top" wrapText="1"/>
    </xf>
    <xf numFmtId="168" fontId="5" fillId="0" borderId="5" xfId="0" applyNumberFormat="1" applyFont="1" applyFill="1" applyBorder="1" applyAlignment="1">
      <alignment vertical="top"/>
    </xf>
    <xf numFmtId="168" fontId="5" fillId="0" borderId="1" xfId="0" applyNumberFormat="1" applyFont="1" applyFill="1" applyBorder="1" applyAlignment="1">
      <alignment vertical="top"/>
    </xf>
    <xf numFmtId="168" fontId="16" fillId="0" borderId="11" xfId="0" applyNumberFormat="1" applyFont="1" applyFill="1" applyBorder="1" applyAlignment="1">
      <alignment vertical="top"/>
    </xf>
    <xf numFmtId="168" fontId="10" fillId="0" borderId="5" xfId="0" applyNumberFormat="1" applyFont="1" applyFill="1" applyBorder="1" applyAlignment="1">
      <alignment vertical="top"/>
    </xf>
    <xf numFmtId="0" fontId="20" fillId="0" borderId="0" xfId="0" applyFont="1"/>
    <xf numFmtId="168" fontId="5" fillId="0" borderId="2" xfId="0" applyNumberFormat="1" applyFont="1" applyFill="1" applyBorder="1" applyAlignment="1">
      <alignment vertical="top"/>
    </xf>
    <xf numFmtId="0" fontId="10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7" fontId="17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justify" vertical="top" wrapText="1"/>
    </xf>
    <xf numFmtId="49" fontId="10" fillId="3" borderId="17" xfId="0" applyNumberFormat="1" applyFont="1" applyFill="1" applyBorder="1" applyAlignment="1">
      <alignment vertical="top"/>
    </xf>
    <xf numFmtId="49" fontId="10" fillId="3" borderId="4" xfId="0" applyNumberFormat="1" applyFont="1" applyFill="1" applyBorder="1" applyAlignment="1">
      <alignment vertical="top"/>
    </xf>
    <xf numFmtId="0" fontId="16" fillId="3" borderId="5" xfId="0" applyFont="1" applyFill="1" applyBorder="1" applyAlignment="1">
      <alignment vertical="top" wrapText="1"/>
    </xf>
    <xf numFmtId="49" fontId="16" fillId="3" borderId="4" xfId="0" applyNumberFormat="1" applyFont="1" applyFill="1" applyBorder="1" applyAlignment="1">
      <alignment vertical="top"/>
    </xf>
    <xf numFmtId="168" fontId="10" fillId="3" borderId="4" xfId="0" applyNumberFormat="1" applyFont="1" applyFill="1" applyBorder="1" applyAlignment="1">
      <alignment vertical="top"/>
    </xf>
    <xf numFmtId="167" fontId="15" fillId="0" borderId="0" xfId="0" applyNumberFormat="1" applyFont="1" applyBorder="1" applyAlignment="1">
      <alignment vertical="top"/>
    </xf>
    <xf numFmtId="168" fontId="10" fillId="3" borderId="18" xfId="0" applyNumberFormat="1" applyFont="1" applyFill="1" applyBorder="1" applyAlignment="1">
      <alignment vertical="top"/>
    </xf>
    <xf numFmtId="0" fontId="21" fillId="0" borderId="0" xfId="0" applyFont="1"/>
    <xf numFmtId="0" fontId="10" fillId="0" borderId="1" xfId="0" applyFont="1" applyBorder="1" applyAlignment="1">
      <alignment wrapText="1"/>
    </xf>
    <xf numFmtId="49" fontId="16" fillId="3" borderId="1" xfId="0" applyNumberFormat="1" applyFont="1" applyFill="1" applyBorder="1" applyAlignment="1">
      <alignment vertical="top"/>
    </xf>
    <xf numFmtId="167" fontId="19" fillId="0" borderId="0" xfId="0" applyNumberFormat="1" applyFont="1" applyAlignment="1">
      <alignment vertical="top"/>
    </xf>
    <xf numFmtId="49" fontId="18" fillId="3" borderId="1" xfId="0" applyNumberFormat="1" applyFont="1" applyFill="1" applyBorder="1" applyAlignment="1">
      <alignment vertical="top"/>
    </xf>
    <xf numFmtId="49" fontId="10" fillId="3" borderId="2" xfId="0" applyNumberFormat="1" applyFont="1" applyFill="1" applyBorder="1" applyAlignment="1">
      <alignment vertical="top"/>
    </xf>
    <xf numFmtId="0" fontId="5" fillId="0" borderId="0" xfId="0" applyFont="1" applyAlignment="1">
      <alignment horizontal="justify" vertical="top" wrapText="1"/>
    </xf>
    <xf numFmtId="0" fontId="10" fillId="0" borderId="1" xfId="3" applyFont="1" applyBorder="1" applyAlignment="1">
      <alignment vertical="top" wrapText="1"/>
    </xf>
    <xf numFmtId="0" fontId="10" fillId="3" borderId="11" xfId="0" applyFont="1" applyFill="1" applyBorder="1" applyAlignment="1">
      <alignment vertical="top" wrapText="1"/>
    </xf>
    <xf numFmtId="167" fontId="17" fillId="0" borderId="12" xfId="0" applyNumberFormat="1" applyFont="1" applyBorder="1" applyAlignment="1">
      <alignment vertical="top"/>
    </xf>
    <xf numFmtId="49" fontId="16" fillId="3" borderId="5" xfId="0" applyNumberFormat="1" applyFont="1" applyFill="1" applyBorder="1" applyAlignment="1">
      <alignment vertical="top"/>
    </xf>
    <xf numFmtId="0" fontId="6" fillId="0" borderId="2" xfId="0" applyFont="1" applyBorder="1" applyAlignment="1">
      <alignment horizontal="center"/>
    </xf>
    <xf numFmtId="49" fontId="10" fillId="3" borderId="19" xfId="0" applyNumberFormat="1" applyFont="1" applyFill="1" applyBorder="1" applyAlignment="1">
      <alignment vertical="top"/>
    </xf>
    <xf numFmtId="49" fontId="10" fillId="3" borderId="20" xfId="0" applyNumberFormat="1" applyFont="1" applyFill="1" applyBorder="1" applyAlignment="1">
      <alignment vertical="top"/>
    </xf>
    <xf numFmtId="0" fontId="16" fillId="3" borderId="20" xfId="0" applyFont="1" applyFill="1" applyBorder="1" applyAlignment="1">
      <alignment vertical="top" wrapText="1"/>
    </xf>
    <xf numFmtId="49" fontId="16" fillId="3" borderId="20" xfId="0" applyNumberFormat="1" applyFont="1" applyFill="1" applyBorder="1" applyAlignment="1">
      <alignment vertical="top"/>
    </xf>
    <xf numFmtId="168" fontId="10" fillId="0" borderId="20" xfId="0" applyNumberFormat="1" applyFont="1" applyFill="1" applyBorder="1" applyAlignment="1">
      <alignment vertical="top"/>
    </xf>
    <xf numFmtId="167" fontId="15" fillId="0" borderId="21" xfId="0" applyNumberFormat="1" applyFont="1" applyBorder="1" applyAlignment="1">
      <alignment vertical="top"/>
    </xf>
    <xf numFmtId="168" fontId="10" fillId="3" borderId="22" xfId="0" applyNumberFormat="1" applyFont="1" applyFill="1" applyBorder="1" applyAlignment="1">
      <alignment vertical="top"/>
    </xf>
    <xf numFmtId="0" fontId="23" fillId="0" borderId="0" xfId="0" applyFont="1" applyAlignment="1">
      <alignment horizontal="justify" vertical="top" wrapText="1"/>
    </xf>
    <xf numFmtId="165" fontId="10" fillId="0" borderId="2" xfId="0" applyNumberFormat="1" applyFont="1" applyFill="1" applyBorder="1" applyAlignment="1">
      <alignment vertical="top"/>
    </xf>
    <xf numFmtId="0" fontId="24" fillId="0" borderId="1" xfId="0" applyFont="1" applyBorder="1" applyAlignment="1">
      <alignment horizontal="justify" vertical="top" wrapText="1"/>
    </xf>
    <xf numFmtId="165" fontId="5" fillId="0" borderId="1" xfId="0" applyNumberFormat="1" applyFont="1" applyFill="1" applyBorder="1" applyAlignment="1">
      <alignment vertical="top"/>
    </xf>
    <xf numFmtId="0" fontId="23" fillId="0" borderId="1" xfId="0" applyFont="1" applyBorder="1" applyAlignment="1">
      <alignment horizontal="justify" vertical="top" wrapText="1"/>
    </xf>
    <xf numFmtId="165" fontId="10" fillId="0" borderId="1" xfId="0" applyNumberFormat="1" applyFont="1" applyFill="1" applyBorder="1" applyAlignment="1">
      <alignment vertical="top"/>
    </xf>
    <xf numFmtId="0" fontId="16" fillId="3" borderId="4" xfId="0" applyFont="1" applyFill="1" applyBorder="1" applyAlignment="1">
      <alignment vertical="top" wrapText="1"/>
    </xf>
    <xf numFmtId="165" fontId="10" fillId="0" borderId="4" xfId="0" applyNumberFormat="1" applyFont="1" applyFill="1" applyBorder="1" applyAlignment="1">
      <alignment vertical="top"/>
    </xf>
    <xf numFmtId="167" fontId="15" fillId="0" borderId="5" xfId="0" applyNumberFormat="1" applyFont="1" applyBorder="1" applyAlignment="1">
      <alignment vertical="top"/>
    </xf>
    <xf numFmtId="168" fontId="10" fillId="0" borderId="4" xfId="0" applyNumberFormat="1" applyFont="1" applyFill="1" applyBorder="1" applyAlignment="1">
      <alignment vertical="top"/>
    </xf>
    <xf numFmtId="165" fontId="5" fillId="0" borderId="2" xfId="0" applyNumberFormat="1" applyFont="1" applyFill="1" applyBorder="1" applyAlignment="1">
      <alignment vertical="top"/>
    </xf>
    <xf numFmtId="0" fontId="6" fillId="0" borderId="1" xfId="0" applyFont="1" applyBorder="1" applyAlignment="1">
      <alignment horizontal="justify" vertical="top" wrapText="1"/>
    </xf>
    <xf numFmtId="0" fontId="26" fillId="0" borderId="2" xfId="0" applyFont="1" applyBorder="1" applyAlignment="1">
      <alignment wrapText="1"/>
    </xf>
    <xf numFmtId="167" fontId="15" fillId="0" borderId="2" xfId="0" applyNumberFormat="1" applyFont="1" applyBorder="1" applyAlignment="1">
      <alignment vertical="top"/>
    </xf>
    <xf numFmtId="0" fontId="26" fillId="0" borderId="0" xfId="0" applyFont="1" applyAlignment="1">
      <alignment horizontal="justify" vertical="top" wrapText="1"/>
    </xf>
    <xf numFmtId="0" fontId="28" fillId="0" borderId="0" xfId="4" applyFont="1" applyAlignment="1">
      <alignment horizontal="left" vertical="top"/>
    </xf>
    <xf numFmtId="0" fontId="29" fillId="0" borderId="0" xfId="4" applyFont="1" applyAlignment="1" applyProtection="1">
      <alignment horizontal="left" vertical="top"/>
      <protection locked="0"/>
    </xf>
    <xf numFmtId="165" fontId="0" fillId="0" borderId="0" xfId="0" applyNumberFormat="1"/>
    <xf numFmtId="0" fontId="16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49" fontId="10" fillId="5" borderId="6" xfId="0" applyNumberFormat="1" applyFont="1" applyFill="1" applyBorder="1" applyAlignment="1">
      <alignment vertical="top"/>
    </xf>
    <xf numFmtId="49" fontId="10" fillId="5" borderId="7" xfId="0" applyNumberFormat="1" applyFont="1" applyFill="1" applyBorder="1" applyAlignment="1">
      <alignment vertical="top"/>
    </xf>
    <xf numFmtId="49" fontId="2" fillId="5" borderId="7" xfId="0" applyNumberFormat="1" applyFont="1" applyFill="1" applyBorder="1" applyAlignment="1">
      <alignment vertical="top"/>
    </xf>
    <xf numFmtId="0" fontId="7" fillId="5" borderId="7" xfId="0" applyFont="1" applyFill="1" applyBorder="1" applyAlignment="1">
      <alignment vertical="top" wrapText="1"/>
    </xf>
    <xf numFmtId="49" fontId="7" fillId="5" borderId="7" xfId="0" applyNumberFormat="1" applyFont="1" applyFill="1" applyBorder="1" applyAlignment="1">
      <alignment vertical="top"/>
    </xf>
    <xf numFmtId="168" fontId="7" fillId="5" borderId="7" xfId="0" applyNumberFormat="1" applyFont="1" applyFill="1" applyBorder="1" applyAlignment="1">
      <alignment vertical="top"/>
    </xf>
    <xf numFmtId="167" fontId="15" fillId="5" borderId="8" xfId="0" applyNumberFormat="1" applyFont="1" applyFill="1" applyBorder="1" applyAlignment="1">
      <alignment vertical="top"/>
    </xf>
    <xf numFmtId="168" fontId="7" fillId="5" borderId="9" xfId="0" applyNumberFormat="1" applyFont="1" applyFill="1" applyBorder="1" applyAlignment="1">
      <alignment vertical="top"/>
    </xf>
    <xf numFmtId="0" fontId="2" fillId="5" borderId="5" xfId="0" applyFont="1" applyFill="1" applyBorder="1" applyAlignment="1">
      <alignment horizontal="center"/>
    </xf>
    <xf numFmtId="49" fontId="10" fillId="5" borderId="10" xfId="0" applyNumberFormat="1" applyFont="1" applyFill="1" applyBorder="1" applyAlignment="1">
      <alignment vertical="top"/>
    </xf>
    <xf numFmtId="49" fontId="10" fillId="5" borderId="11" xfId="0" applyNumberFormat="1" applyFont="1" applyFill="1" applyBorder="1" applyAlignment="1">
      <alignment vertical="top"/>
    </xf>
    <xf numFmtId="0" fontId="7" fillId="5" borderId="11" xfId="0" applyFont="1" applyFill="1" applyBorder="1" applyAlignment="1">
      <alignment vertical="top" wrapText="1"/>
    </xf>
    <xf numFmtId="168" fontId="7" fillId="5" borderId="11" xfId="0" applyNumberFormat="1" applyFont="1" applyFill="1" applyBorder="1" applyAlignment="1">
      <alignment vertical="top"/>
    </xf>
    <xf numFmtId="167" fontId="15" fillId="5" borderId="12" xfId="0" applyNumberFormat="1" applyFont="1" applyFill="1" applyBorder="1" applyAlignment="1">
      <alignment vertical="top"/>
    </xf>
    <xf numFmtId="168" fontId="10" fillId="5" borderId="13" xfId="0" applyNumberFormat="1" applyFont="1" applyFill="1" applyBorder="1" applyAlignment="1">
      <alignment vertical="top"/>
    </xf>
    <xf numFmtId="0" fontId="2" fillId="5" borderId="1" xfId="0" applyFont="1" applyFill="1" applyBorder="1" applyAlignment="1">
      <alignment horizontal="center"/>
    </xf>
    <xf numFmtId="0" fontId="7" fillId="5" borderId="1" xfId="0" applyFont="1" applyFill="1" applyBorder="1"/>
    <xf numFmtId="168" fontId="7" fillId="5" borderId="1" xfId="0" applyNumberFormat="1" applyFont="1" applyFill="1" applyBorder="1"/>
    <xf numFmtId="0" fontId="2" fillId="5" borderId="3" xfId="0" applyFont="1" applyFill="1" applyBorder="1"/>
    <xf numFmtId="0" fontId="2" fillId="5" borderId="1" xfId="0" applyFont="1" applyFill="1" applyBorder="1"/>
    <xf numFmtId="0" fontId="12" fillId="5" borderId="0" xfId="0" applyFont="1" applyFill="1"/>
    <xf numFmtId="0" fontId="16" fillId="0" borderId="1" xfId="0" applyFont="1" applyBorder="1" applyAlignment="1"/>
    <xf numFmtId="0" fontId="7" fillId="5" borderId="1" xfId="0" applyFont="1" applyFill="1" applyBorder="1" applyAlignment="1"/>
    <xf numFmtId="168" fontId="2" fillId="5" borderId="1" xfId="0" applyNumberFormat="1" applyFont="1" applyFill="1" applyBorder="1" applyAlignment="1">
      <alignment horizontal="right"/>
    </xf>
    <xf numFmtId="167" fontId="5" fillId="3" borderId="1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14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vertical="top"/>
    </xf>
    <xf numFmtId="49" fontId="10" fillId="3" borderId="5" xfId="0" applyNumberFormat="1" applyFont="1" applyFill="1" applyBorder="1" applyAlignment="1">
      <alignment vertical="top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vertical="top"/>
    </xf>
    <xf numFmtId="49" fontId="5" fillId="3" borderId="2" xfId="0" applyNumberFormat="1" applyFont="1" applyFill="1" applyBorder="1" applyAlignment="1">
      <alignment vertical="top"/>
    </xf>
    <xf numFmtId="49" fontId="5" fillId="3" borderId="5" xfId="0" applyNumberFormat="1" applyFont="1" applyFill="1" applyBorder="1" applyAlignment="1">
      <alignment vertical="top"/>
    </xf>
    <xf numFmtId="0" fontId="2" fillId="0" borderId="2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168" fontId="16" fillId="0" borderId="2" xfId="0" applyNumberFormat="1" applyFont="1" applyFill="1" applyBorder="1" applyAlignment="1">
      <alignment vertical="top"/>
    </xf>
    <xf numFmtId="168" fontId="16" fillId="0" borderId="5" xfId="0" applyNumberFormat="1" applyFont="1" applyFill="1" applyBorder="1" applyAlignment="1">
      <alignment vertical="top"/>
    </xf>
    <xf numFmtId="168" fontId="5" fillId="3" borderId="2" xfId="0" applyNumberFormat="1" applyFont="1" applyFill="1" applyBorder="1" applyAlignment="1">
      <alignment vertical="top"/>
    </xf>
    <xf numFmtId="168" fontId="2" fillId="0" borderId="2" xfId="0" applyNumberFormat="1" applyFont="1" applyFill="1" applyBorder="1" applyAlignment="1">
      <alignment vertical="top"/>
    </xf>
    <xf numFmtId="0" fontId="20" fillId="0" borderId="5" xfId="0" applyFont="1" applyBorder="1" applyAlignment="1">
      <alignment vertical="top"/>
    </xf>
    <xf numFmtId="168" fontId="5" fillId="3" borderId="5" xfId="0" applyNumberFormat="1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Обычный" xfId="0" builtinId="0"/>
    <cellStyle name="Обычный_дох" xfId="2"/>
    <cellStyle name="Обычный_Лист1" xfId="4"/>
    <cellStyle name="Обычный_Лист2" xfId="1"/>
    <cellStyle name="Обычный_прил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1"/>
  <sheetViews>
    <sheetView tabSelected="1" topLeftCell="A121" workbookViewId="0">
      <selection activeCell="A120" sqref="A120:A121"/>
    </sheetView>
  </sheetViews>
  <sheetFormatPr defaultRowHeight="15"/>
  <cols>
    <col min="1" max="1" width="3.85546875" customWidth="1"/>
    <col min="2" max="2" width="4.7109375" customWidth="1"/>
    <col min="3" max="3" width="8.5703125" customWidth="1"/>
    <col min="4" max="4" width="2.5703125" customWidth="1"/>
    <col min="5" max="5" width="6.28515625" customWidth="1"/>
    <col min="6" max="6" width="4.28515625" customWidth="1"/>
    <col min="7" max="7" width="50.5703125" customWidth="1"/>
    <col min="8" max="12" width="0" hidden="1" customWidth="1"/>
    <col min="13" max="13" width="10.140625" customWidth="1"/>
    <col min="14" max="17" width="0" hidden="1" customWidth="1"/>
    <col min="18" max="18" width="11" customWidth="1"/>
    <col min="19" max="19" width="7.140625" customWidth="1"/>
    <col min="20" max="30" width="18.140625" customWidth="1"/>
    <col min="257" max="257" width="3.85546875" customWidth="1"/>
    <col min="258" max="258" width="4.7109375" customWidth="1"/>
    <col min="259" max="259" width="8.5703125" customWidth="1"/>
    <col min="260" max="260" width="2.5703125" customWidth="1"/>
    <col min="261" max="261" width="6.28515625" customWidth="1"/>
    <col min="262" max="262" width="4.28515625" customWidth="1"/>
    <col min="263" max="263" width="60.7109375" customWidth="1"/>
    <col min="264" max="268" width="0" hidden="1" customWidth="1"/>
    <col min="269" max="269" width="10.140625" customWidth="1"/>
    <col min="270" max="273" width="0" hidden="1" customWidth="1"/>
    <col min="274" max="274" width="11" customWidth="1"/>
    <col min="275" max="275" width="5.85546875" customWidth="1"/>
    <col min="276" max="286" width="18.140625" customWidth="1"/>
    <col min="513" max="513" width="3.85546875" customWidth="1"/>
    <col min="514" max="514" width="4.7109375" customWidth="1"/>
    <col min="515" max="515" width="8.5703125" customWidth="1"/>
    <col min="516" max="516" width="2.5703125" customWidth="1"/>
    <col min="517" max="517" width="6.28515625" customWidth="1"/>
    <col min="518" max="518" width="4.28515625" customWidth="1"/>
    <col min="519" max="519" width="60.7109375" customWidth="1"/>
    <col min="520" max="524" width="0" hidden="1" customWidth="1"/>
    <col min="525" max="525" width="10.140625" customWidth="1"/>
    <col min="526" max="529" width="0" hidden="1" customWidth="1"/>
    <col min="530" max="530" width="11" customWidth="1"/>
    <col min="531" max="531" width="5.85546875" customWidth="1"/>
    <col min="532" max="542" width="18.140625" customWidth="1"/>
    <col min="769" max="769" width="3.85546875" customWidth="1"/>
    <col min="770" max="770" width="4.7109375" customWidth="1"/>
    <col min="771" max="771" width="8.5703125" customWidth="1"/>
    <col min="772" max="772" width="2.5703125" customWidth="1"/>
    <col min="773" max="773" width="6.28515625" customWidth="1"/>
    <col min="774" max="774" width="4.28515625" customWidth="1"/>
    <col min="775" max="775" width="60.7109375" customWidth="1"/>
    <col min="776" max="780" width="0" hidden="1" customWidth="1"/>
    <col min="781" max="781" width="10.140625" customWidth="1"/>
    <col min="782" max="785" width="0" hidden="1" customWidth="1"/>
    <col min="786" max="786" width="11" customWidth="1"/>
    <col min="787" max="787" width="5.85546875" customWidth="1"/>
    <col min="788" max="798" width="18.140625" customWidth="1"/>
    <col min="1025" max="1025" width="3.85546875" customWidth="1"/>
    <col min="1026" max="1026" width="4.7109375" customWidth="1"/>
    <col min="1027" max="1027" width="8.5703125" customWidth="1"/>
    <col min="1028" max="1028" width="2.5703125" customWidth="1"/>
    <col min="1029" max="1029" width="6.28515625" customWidth="1"/>
    <col min="1030" max="1030" width="4.28515625" customWidth="1"/>
    <col min="1031" max="1031" width="60.7109375" customWidth="1"/>
    <col min="1032" max="1036" width="0" hidden="1" customWidth="1"/>
    <col min="1037" max="1037" width="10.140625" customWidth="1"/>
    <col min="1038" max="1041" width="0" hidden="1" customWidth="1"/>
    <col min="1042" max="1042" width="11" customWidth="1"/>
    <col min="1043" max="1043" width="5.85546875" customWidth="1"/>
    <col min="1044" max="1054" width="18.140625" customWidth="1"/>
    <col min="1281" max="1281" width="3.85546875" customWidth="1"/>
    <col min="1282" max="1282" width="4.7109375" customWidth="1"/>
    <col min="1283" max="1283" width="8.5703125" customWidth="1"/>
    <col min="1284" max="1284" width="2.5703125" customWidth="1"/>
    <col min="1285" max="1285" width="6.28515625" customWidth="1"/>
    <col min="1286" max="1286" width="4.28515625" customWidth="1"/>
    <col min="1287" max="1287" width="60.7109375" customWidth="1"/>
    <col min="1288" max="1292" width="0" hidden="1" customWidth="1"/>
    <col min="1293" max="1293" width="10.140625" customWidth="1"/>
    <col min="1294" max="1297" width="0" hidden="1" customWidth="1"/>
    <col min="1298" max="1298" width="11" customWidth="1"/>
    <col min="1299" max="1299" width="5.85546875" customWidth="1"/>
    <col min="1300" max="1310" width="18.140625" customWidth="1"/>
    <col min="1537" max="1537" width="3.85546875" customWidth="1"/>
    <col min="1538" max="1538" width="4.7109375" customWidth="1"/>
    <col min="1539" max="1539" width="8.5703125" customWidth="1"/>
    <col min="1540" max="1540" width="2.5703125" customWidth="1"/>
    <col min="1541" max="1541" width="6.28515625" customWidth="1"/>
    <col min="1542" max="1542" width="4.28515625" customWidth="1"/>
    <col min="1543" max="1543" width="60.7109375" customWidth="1"/>
    <col min="1544" max="1548" width="0" hidden="1" customWidth="1"/>
    <col min="1549" max="1549" width="10.140625" customWidth="1"/>
    <col min="1550" max="1553" width="0" hidden="1" customWidth="1"/>
    <col min="1554" max="1554" width="11" customWidth="1"/>
    <col min="1555" max="1555" width="5.85546875" customWidth="1"/>
    <col min="1556" max="1566" width="18.140625" customWidth="1"/>
    <col min="1793" max="1793" width="3.85546875" customWidth="1"/>
    <col min="1794" max="1794" width="4.7109375" customWidth="1"/>
    <col min="1795" max="1795" width="8.5703125" customWidth="1"/>
    <col min="1796" max="1796" width="2.5703125" customWidth="1"/>
    <col min="1797" max="1797" width="6.28515625" customWidth="1"/>
    <col min="1798" max="1798" width="4.28515625" customWidth="1"/>
    <col min="1799" max="1799" width="60.7109375" customWidth="1"/>
    <col min="1800" max="1804" width="0" hidden="1" customWidth="1"/>
    <col min="1805" max="1805" width="10.140625" customWidth="1"/>
    <col min="1806" max="1809" width="0" hidden="1" customWidth="1"/>
    <col min="1810" max="1810" width="11" customWidth="1"/>
    <col min="1811" max="1811" width="5.85546875" customWidth="1"/>
    <col min="1812" max="1822" width="18.140625" customWidth="1"/>
    <col min="2049" max="2049" width="3.85546875" customWidth="1"/>
    <col min="2050" max="2050" width="4.7109375" customWidth="1"/>
    <col min="2051" max="2051" width="8.5703125" customWidth="1"/>
    <col min="2052" max="2052" width="2.5703125" customWidth="1"/>
    <col min="2053" max="2053" width="6.28515625" customWidth="1"/>
    <col min="2054" max="2054" width="4.28515625" customWidth="1"/>
    <col min="2055" max="2055" width="60.7109375" customWidth="1"/>
    <col min="2056" max="2060" width="0" hidden="1" customWidth="1"/>
    <col min="2061" max="2061" width="10.140625" customWidth="1"/>
    <col min="2062" max="2065" width="0" hidden="1" customWidth="1"/>
    <col min="2066" max="2066" width="11" customWidth="1"/>
    <col min="2067" max="2067" width="5.85546875" customWidth="1"/>
    <col min="2068" max="2078" width="18.140625" customWidth="1"/>
    <col min="2305" max="2305" width="3.85546875" customWidth="1"/>
    <col min="2306" max="2306" width="4.7109375" customWidth="1"/>
    <col min="2307" max="2307" width="8.5703125" customWidth="1"/>
    <col min="2308" max="2308" width="2.5703125" customWidth="1"/>
    <col min="2309" max="2309" width="6.28515625" customWidth="1"/>
    <col min="2310" max="2310" width="4.28515625" customWidth="1"/>
    <col min="2311" max="2311" width="60.7109375" customWidth="1"/>
    <col min="2312" max="2316" width="0" hidden="1" customWidth="1"/>
    <col min="2317" max="2317" width="10.140625" customWidth="1"/>
    <col min="2318" max="2321" width="0" hidden="1" customWidth="1"/>
    <col min="2322" max="2322" width="11" customWidth="1"/>
    <col min="2323" max="2323" width="5.85546875" customWidth="1"/>
    <col min="2324" max="2334" width="18.140625" customWidth="1"/>
    <col min="2561" max="2561" width="3.85546875" customWidth="1"/>
    <col min="2562" max="2562" width="4.7109375" customWidth="1"/>
    <col min="2563" max="2563" width="8.5703125" customWidth="1"/>
    <col min="2564" max="2564" width="2.5703125" customWidth="1"/>
    <col min="2565" max="2565" width="6.28515625" customWidth="1"/>
    <col min="2566" max="2566" width="4.28515625" customWidth="1"/>
    <col min="2567" max="2567" width="60.7109375" customWidth="1"/>
    <col min="2568" max="2572" width="0" hidden="1" customWidth="1"/>
    <col min="2573" max="2573" width="10.140625" customWidth="1"/>
    <col min="2574" max="2577" width="0" hidden="1" customWidth="1"/>
    <col min="2578" max="2578" width="11" customWidth="1"/>
    <col min="2579" max="2579" width="5.85546875" customWidth="1"/>
    <col min="2580" max="2590" width="18.140625" customWidth="1"/>
    <col min="2817" max="2817" width="3.85546875" customWidth="1"/>
    <col min="2818" max="2818" width="4.7109375" customWidth="1"/>
    <col min="2819" max="2819" width="8.5703125" customWidth="1"/>
    <col min="2820" max="2820" width="2.5703125" customWidth="1"/>
    <col min="2821" max="2821" width="6.28515625" customWidth="1"/>
    <col min="2822" max="2822" width="4.28515625" customWidth="1"/>
    <col min="2823" max="2823" width="60.7109375" customWidth="1"/>
    <col min="2824" max="2828" width="0" hidden="1" customWidth="1"/>
    <col min="2829" max="2829" width="10.140625" customWidth="1"/>
    <col min="2830" max="2833" width="0" hidden="1" customWidth="1"/>
    <col min="2834" max="2834" width="11" customWidth="1"/>
    <col min="2835" max="2835" width="5.85546875" customWidth="1"/>
    <col min="2836" max="2846" width="18.140625" customWidth="1"/>
    <col min="3073" max="3073" width="3.85546875" customWidth="1"/>
    <col min="3074" max="3074" width="4.7109375" customWidth="1"/>
    <col min="3075" max="3075" width="8.5703125" customWidth="1"/>
    <col min="3076" max="3076" width="2.5703125" customWidth="1"/>
    <col min="3077" max="3077" width="6.28515625" customWidth="1"/>
    <col min="3078" max="3078" width="4.28515625" customWidth="1"/>
    <col min="3079" max="3079" width="60.7109375" customWidth="1"/>
    <col min="3080" max="3084" width="0" hidden="1" customWidth="1"/>
    <col min="3085" max="3085" width="10.140625" customWidth="1"/>
    <col min="3086" max="3089" width="0" hidden="1" customWidth="1"/>
    <col min="3090" max="3090" width="11" customWidth="1"/>
    <col min="3091" max="3091" width="5.85546875" customWidth="1"/>
    <col min="3092" max="3102" width="18.140625" customWidth="1"/>
    <col min="3329" max="3329" width="3.85546875" customWidth="1"/>
    <col min="3330" max="3330" width="4.7109375" customWidth="1"/>
    <col min="3331" max="3331" width="8.5703125" customWidth="1"/>
    <col min="3332" max="3332" width="2.5703125" customWidth="1"/>
    <col min="3333" max="3333" width="6.28515625" customWidth="1"/>
    <col min="3334" max="3334" width="4.28515625" customWidth="1"/>
    <col min="3335" max="3335" width="60.7109375" customWidth="1"/>
    <col min="3336" max="3340" width="0" hidden="1" customWidth="1"/>
    <col min="3341" max="3341" width="10.140625" customWidth="1"/>
    <col min="3342" max="3345" width="0" hidden="1" customWidth="1"/>
    <col min="3346" max="3346" width="11" customWidth="1"/>
    <col min="3347" max="3347" width="5.85546875" customWidth="1"/>
    <col min="3348" max="3358" width="18.140625" customWidth="1"/>
    <col min="3585" max="3585" width="3.85546875" customWidth="1"/>
    <col min="3586" max="3586" width="4.7109375" customWidth="1"/>
    <col min="3587" max="3587" width="8.5703125" customWidth="1"/>
    <col min="3588" max="3588" width="2.5703125" customWidth="1"/>
    <col min="3589" max="3589" width="6.28515625" customWidth="1"/>
    <col min="3590" max="3590" width="4.28515625" customWidth="1"/>
    <col min="3591" max="3591" width="60.7109375" customWidth="1"/>
    <col min="3592" max="3596" width="0" hidden="1" customWidth="1"/>
    <col min="3597" max="3597" width="10.140625" customWidth="1"/>
    <col min="3598" max="3601" width="0" hidden="1" customWidth="1"/>
    <col min="3602" max="3602" width="11" customWidth="1"/>
    <col min="3603" max="3603" width="5.85546875" customWidth="1"/>
    <col min="3604" max="3614" width="18.140625" customWidth="1"/>
    <col min="3841" max="3841" width="3.85546875" customWidth="1"/>
    <col min="3842" max="3842" width="4.7109375" customWidth="1"/>
    <col min="3843" max="3843" width="8.5703125" customWidth="1"/>
    <col min="3844" max="3844" width="2.5703125" customWidth="1"/>
    <col min="3845" max="3845" width="6.28515625" customWidth="1"/>
    <col min="3846" max="3846" width="4.28515625" customWidth="1"/>
    <col min="3847" max="3847" width="60.7109375" customWidth="1"/>
    <col min="3848" max="3852" width="0" hidden="1" customWidth="1"/>
    <col min="3853" max="3853" width="10.140625" customWidth="1"/>
    <col min="3854" max="3857" width="0" hidden="1" customWidth="1"/>
    <col min="3858" max="3858" width="11" customWidth="1"/>
    <col min="3859" max="3859" width="5.85546875" customWidth="1"/>
    <col min="3860" max="3870" width="18.140625" customWidth="1"/>
    <col min="4097" max="4097" width="3.85546875" customWidth="1"/>
    <col min="4098" max="4098" width="4.7109375" customWidth="1"/>
    <col min="4099" max="4099" width="8.5703125" customWidth="1"/>
    <col min="4100" max="4100" width="2.5703125" customWidth="1"/>
    <col min="4101" max="4101" width="6.28515625" customWidth="1"/>
    <col min="4102" max="4102" width="4.28515625" customWidth="1"/>
    <col min="4103" max="4103" width="60.7109375" customWidth="1"/>
    <col min="4104" max="4108" width="0" hidden="1" customWidth="1"/>
    <col min="4109" max="4109" width="10.140625" customWidth="1"/>
    <col min="4110" max="4113" width="0" hidden="1" customWidth="1"/>
    <col min="4114" max="4114" width="11" customWidth="1"/>
    <col min="4115" max="4115" width="5.85546875" customWidth="1"/>
    <col min="4116" max="4126" width="18.140625" customWidth="1"/>
    <col min="4353" max="4353" width="3.85546875" customWidth="1"/>
    <col min="4354" max="4354" width="4.7109375" customWidth="1"/>
    <col min="4355" max="4355" width="8.5703125" customWidth="1"/>
    <col min="4356" max="4356" width="2.5703125" customWidth="1"/>
    <col min="4357" max="4357" width="6.28515625" customWidth="1"/>
    <col min="4358" max="4358" width="4.28515625" customWidth="1"/>
    <col min="4359" max="4359" width="60.7109375" customWidth="1"/>
    <col min="4360" max="4364" width="0" hidden="1" customWidth="1"/>
    <col min="4365" max="4365" width="10.140625" customWidth="1"/>
    <col min="4366" max="4369" width="0" hidden="1" customWidth="1"/>
    <col min="4370" max="4370" width="11" customWidth="1"/>
    <col min="4371" max="4371" width="5.85546875" customWidth="1"/>
    <col min="4372" max="4382" width="18.140625" customWidth="1"/>
    <col min="4609" max="4609" width="3.85546875" customWidth="1"/>
    <col min="4610" max="4610" width="4.7109375" customWidth="1"/>
    <col min="4611" max="4611" width="8.5703125" customWidth="1"/>
    <col min="4612" max="4612" width="2.5703125" customWidth="1"/>
    <col min="4613" max="4613" width="6.28515625" customWidth="1"/>
    <col min="4614" max="4614" width="4.28515625" customWidth="1"/>
    <col min="4615" max="4615" width="60.7109375" customWidth="1"/>
    <col min="4616" max="4620" width="0" hidden="1" customWidth="1"/>
    <col min="4621" max="4621" width="10.140625" customWidth="1"/>
    <col min="4622" max="4625" width="0" hidden="1" customWidth="1"/>
    <col min="4626" max="4626" width="11" customWidth="1"/>
    <col min="4627" max="4627" width="5.85546875" customWidth="1"/>
    <col min="4628" max="4638" width="18.140625" customWidth="1"/>
    <col min="4865" max="4865" width="3.85546875" customWidth="1"/>
    <col min="4866" max="4866" width="4.7109375" customWidth="1"/>
    <col min="4867" max="4867" width="8.5703125" customWidth="1"/>
    <col min="4868" max="4868" width="2.5703125" customWidth="1"/>
    <col min="4869" max="4869" width="6.28515625" customWidth="1"/>
    <col min="4870" max="4870" width="4.28515625" customWidth="1"/>
    <col min="4871" max="4871" width="60.7109375" customWidth="1"/>
    <col min="4872" max="4876" width="0" hidden="1" customWidth="1"/>
    <col min="4877" max="4877" width="10.140625" customWidth="1"/>
    <col min="4878" max="4881" width="0" hidden="1" customWidth="1"/>
    <col min="4882" max="4882" width="11" customWidth="1"/>
    <col min="4883" max="4883" width="5.85546875" customWidth="1"/>
    <col min="4884" max="4894" width="18.140625" customWidth="1"/>
    <col min="5121" max="5121" width="3.85546875" customWidth="1"/>
    <col min="5122" max="5122" width="4.7109375" customWidth="1"/>
    <col min="5123" max="5123" width="8.5703125" customWidth="1"/>
    <col min="5124" max="5124" width="2.5703125" customWidth="1"/>
    <col min="5125" max="5125" width="6.28515625" customWidth="1"/>
    <col min="5126" max="5126" width="4.28515625" customWidth="1"/>
    <col min="5127" max="5127" width="60.7109375" customWidth="1"/>
    <col min="5128" max="5132" width="0" hidden="1" customWidth="1"/>
    <col min="5133" max="5133" width="10.140625" customWidth="1"/>
    <col min="5134" max="5137" width="0" hidden="1" customWidth="1"/>
    <col min="5138" max="5138" width="11" customWidth="1"/>
    <col min="5139" max="5139" width="5.85546875" customWidth="1"/>
    <col min="5140" max="5150" width="18.140625" customWidth="1"/>
    <col min="5377" max="5377" width="3.85546875" customWidth="1"/>
    <col min="5378" max="5378" width="4.7109375" customWidth="1"/>
    <col min="5379" max="5379" width="8.5703125" customWidth="1"/>
    <col min="5380" max="5380" width="2.5703125" customWidth="1"/>
    <col min="5381" max="5381" width="6.28515625" customWidth="1"/>
    <col min="5382" max="5382" width="4.28515625" customWidth="1"/>
    <col min="5383" max="5383" width="60.7109375" customWidth="1"/>
    <col min="5384" max="5388" width="0" hidden="1" customWidth="1"/>
    <col min="5389" max="5389" width="10.140625" customWidth="1"/>
    <col min="5390" max="5393" width="0" hidden="1" customWidth="1"/>
    <col min="5394" max="5394" width="11" customWidth="1"/>
    <col min="5395" max="5395" width="5.85546875" customWidth="1"/>
    <col min="5396" max="5406" width="18.140625" customWidth="1"/>
    <col min="5633" max="5633" width="3.85546875" customWidth="1"/>
    <col min="5634" max="5634" width="4.7109375" customWidth="1"/>
    <col min="5635" max="5635" width="8.5703125" customWidth="1"/>
    <col min="5636" max="5636" width="2.5703125" customWidth="1"/>
    <col min="5637" max="5637" width="6.28515625" customWidth="1"/>
    <col min="5638" max="5638" width="4.28515625" customWidth="1"/>
    <col min="5639" max="5639" width="60.7109375" customWidth="1"/>
    <col min="5640" max="5644" width="0" hidden="1" customWidth="1"/>
    <col min="5645" max="5645" width="10.140625" customWidth="1"/>
    <col min="5646" max="5649" width="0" hidden="1" customWidth="1"/>
    <col min="5650" max="5650" width="11" customWidth="1"/>
    <col min="5651" max="5651" width="5.85546875" customWidth="1"/>
    <col min="5652" max="5662" width="18.140625" customWidth="1"/>
    <col min="5889" max="5889" width="3.85546875" customWidth="1"/>
    <col min="5890" max="5890" width="4.7109375" customWidth="1"/>
    <col min="5891" max="5891" width="8.5703125" customWidth="1"/>
    <col min="5892" max="5892" width="2.5703125" customWidth="1"/>
    <col min="5893" max="5893" width="6.28515625" customWidth="1"/>
    <col min="5894" max="5894" width="4.28515625" customWidth="1"/>
    <col min="5895" max="5895" width="60.7109375" customWidth="1"/>
    <col min="5896" max="5900" width="0" hidden="1" customWidth="1"/>
    <col min="5901" max="5901" width="10.140625" customWidth="1"/>
    <col min="5902" max="5905" width="0" hidden="1" customWidth="1"/>
    <col min="5906" max="5906" width="11" customWidth="1"/>
    <col min="5907" max="5907" width="5.85546875" customWidth="1"/>
    <col min="5908" max="5918" width="18.140625" customWidth="1"/>
    <col min="6145" max="6145" width="3.85546875" customWidth="1"/>
    <col min="6146" max="6146" width="4.7109375" customWidth="1"/>
    <col min="6147" max="6147" width="8.5703125" customWidth="1"/>
    <col min="6148" max="6148" width="2.5703125" customWidth="1"/>
    <col min="6149" max="6149" width="6.28515625" customWidth="1"/>
    <col min="6150" max="6150" width="4.28515625" customWidth="1"/>
    <col min="6151" max="6151" width="60.7109375" customWidth="1"/>
    <col min="6152" max="6156" width="0" hidden="1" customWidth="1"/>
    <col min="6157" max="6157" width="10.140625" customWidth="1"/>
    <col min="6158" max="6161" width="0" hidden="1" customWidth="1"/>
    <col min="6162" max="6162" width="11" customWidth="1"/>
    <col min="6163" max="6163" width="5.85546875" customWidth="1"/>
    <col min="6164" max="6174" width="18.140625" customWidth="1"/>
    <col min="6401" max="6401" width="3.85546875" customWidth="1"/>
    <col min="6402" max="6402" width="4.7109375" customWidth="1"/>
    <col min="6403" max="6403" width="8.5703125" customWidth="1"/>
    <col min="6404" max="6404" width="2.5703125" customWidth="1"/>
    <col min="6405" max="6405" width="6.28515625" customWidth="1"/>
    <col min="6406" max="6406" width="4.28515625" customWidth="1"/>
    <col min="6407" max="6407" width="60.7109375" customWidth="1"/>
    <col min="6408" max="6412" width="0" hidden="1" customWidth="1"/>
    <col min="6413" max="6413" width="10.140625" customWidth="1"/>
    <col min="6414" max="6417" width="0" hidden="1" customWidth="1"/>
    <col min="6418" max="6418" width="11" customWidth="1"/>
    <col min="6419" max="6419" width="5.85546875" customWidth="1"/>
    <col min="6420" max="6430" width="18.140625" customWidth="1"/>
    <col min="6657" max="6657" width="3.85546875" customWidth="1"/>
    <col min="6658" max="6658" width="4.7109375" customWidth="1"/>
    <col min="6659" max="6659" width="8.5703125" customWidth="1"/>
    <col min="6660" max="6660" width="2.5703125" customWidth="1"/>
    <col min="6661" max="6661" width="6.28515625" customWidth="1"/>
    <col min="6662" max="6662" width="4.28515625" customWidth="1"/>
    <col min="6663" max="6663" width="60.7109375" customWidth="1"/>
    <col min="6664" max="6668" width="0" hidden="1" customWidth="1"/>
    <col min="6669" max="6669" width="10.140625" customWidth="1"/>
    <col min="6670" max="6673" width="0" hidden="1" customWidth="1"/>
    <col min="6674" max="6674" width="11" customWidth="1"/>
    <col min="6675" max="6675" width="5.85546875" customWidth="1"/>
    <col min="6676" max="6686" width="18.140625" customWidth="1"/>
    <col min="6913" max="6913" width="3.85546875" customWidth="1"/>
    <col min="6914" max="6914" width="4.7109375" customWidth="1"/>
    <col min="6915" max="6915" width="8.5703125" customWidth="1"/>
    <col min="6916" max="6916" width="2.5703125" customWidth="1"/>
    <col min="6917" max="6917" width="6.28515625" customWidth="1"/>
    <col min="6918" max="6918" width="4.28515625" customWidth="1"/>
    <col min="6919" max="6919" width="60.7109375" customWidth="1"/>
    <col min="6920" max="6924" width="0" hidden="1" customWidth="1"/>
    <col min="6925" max="6925" width="10.140625" customWidth="1"/>
    <col min="6926" max="6929" width="0" hidden="1" customWidth="1"/>
    <col min="6930" max="6930" width="11" customWidth="1"/>
    <col min="6931" max="6931" width="5.85546875" customWidth="1"/>
    <col min="6932" max="6942" width="18.140625" customWidth="1"/>
    <col min="7169" max="7169" width="3.85546875" customWidth="1"/>
    <col min="7170" max="7170" width="4.7109375" customWidth="1"/>
    <col min="7171" max="7171" width="8.5703125" customWidth="1"/>
    <col min="7172" max="7172" width="2.5703125" customWidth="1"/>
    <col min="7173" max="7173" width="6.28515625" customWidth="1"/>
    <col min="7174" max="7174" width="4.28515625" customWidth="1"/>
    <col min="7175" max="7175" width="60.7109375" customWidth="1"/>
    <col min="7176" max="7180" width="0" hidden="1" customWidth="1"/>
    <col min="7181" max="7181" width="10.140625" customWidth="1"/>
    <col min="7182" max="7185" width="0" hidden="1" customWidth="1"/>
    <col min="7186" max="7186" width="11" customWidth="1"/>
    <col min="7187" max="7187" width="5.85546875" customWidth="1"/>
    <col min="7188" max="7198" width="18.140625" customWidth="1"/>
    <col min="7425" max="7425" width="3.85546875" customWidth="1"/>
    <col min="7426" max="7426" width="4.7109375" customWidth="1"/>
    <col min="7427" max="7427" width="8.5703125" customWidth="1"/>
    <col min="7428" max="7428" width="2.5703125" customWidth="1"/>
    <col min="7429" max="7429" width="6.28515625" customWidth="1"/>
    <col min="7430" max="7430" width="4.28515625" customWidth="1"/>
    <col min="7431" max="7431" width="60.7109375" customWidth="1"/>
    <col min="7432" max="7436" width="0" hidden="1" customWidth="1"/>
    <col min="7437" max="7437" width="10.140625" customWidth="1"/>
    <col min="7438" max="7441" width="0" hidden="1" customWidth="1"/>
    <col min="7442" max="7442" width="11" customWidth="1"/>
    <col min="7443" max="7443" width="5.85546875" customWidth="1"/>
    <col min="7444" max="7454" width="18.140625" customWidth="1"/>
    <col min="7681" max="7681" width="3.85546875" customWidth="1"/>
    <col min="7682" max="7682" width="4.7109375" customWidth="1"/>
    <col min="7683" max="7683" width="8.5703125" customWidth="1"/>
    <col min="7684" max="7684" width="2.5703125" customWidth="1"/>
    <col min="7685" max="7685" width="6.28515625" customWidth="1"/>
    <col min="7686" max="7686" width="4.28515625" customWidth="1"/>
    <col min="7687" max="7687" width="60.7109375" customWidth="1"/>
    <col min="7688" max="7692" width="0" hidden="1" customWidth="1"/>
    <col min="7693" max="7693" width="10.140625" customWidth="1"/>
    <col min="7694" max="7697" width="0" hidden="1" customWidth="1"/>
    <col min="7698" max="7698" width="11" customWidth="1"/>
    <col min="7699" max="7699" width="5.85546875" customWidth="1"/>
    <col min="7700" max="7710" width="18.140625" customWidth="1"/>
    <col min="7937" max="7937" width="3.85546875" customWidth="1"/>
    <col min="7938" max="7938" width="4.7109375" customWidth="1"/>
    <col min="7939" max="7939" width="8.5703125" customWidth="1"/>
    <col min="7940" max="7940" width="2.5703125" customWidth="1"/>
    <col min="7941" max="7941" width="6.28515625" customWidth="1"/>
    <col min="7942" max="7942" width="4.28515625" customWidth="1"/>
    <col min="7943" max="7943" width="60.7109375" customWidth="1"/>
    <col min="7944" max="7948" width="0" hidden="1" customWidth="1"/>
    <col min="7949" max="7949" width="10.140625" customWidth="1"/>
    <col min="7950" max="7953" width="0" hidden="1" customWidth="1"/>
    <col min="7954" max="7954" width="11" customWidth="1"/>
    <col min="7955" max="7955" width="5.85546875" customWidth="1"/>
    <col min="7956" max="7966" width="18.140625" customWidth="1"/>
    <col min="8193" max="8193" width="3.85546875" customWidth="1"/>
    <col min="8194" max="8194" width="4.7109375" customWidth="1"/>
    <col min="8195" max="8195" width="8.5703125" customWidth="1"/>
    <col min="8196" max="8196" width="2.5703125" customWidth="1"/>
    <col min="8197" max="8197" width="6.28515625" customWidth="1"/>
    <col min="8198" max="8198" width="4.28515625" customWidth="1"/>
    <col min="8199" max="8199" width="60.7109375" customWidth="1"/>
    <col min="8200" max="8204" width="0" hidden="1" customWidth="1"/>
    <col min="8205" max="8205" width="10.140625" customWidth="1"/>
    <col min="8206" max="8209" width="0" hidden="1" customWidth="1"/>
    <col min="8210" max="8210" width="11" customWidth="1"/>
    <col min="8211" max="8211" width="5.85546875" customWidth="1"/>
    <col min="8212" max="8222" width="18.140625" customWidth="1"/>
    <col min="8449" max="8449" width="3.85546875" customWidth="1"/>
    <col min="8450" max="8450" width="4.7109375" customWidth="1"/>
    <col min="8451" max="8451" width="8.5703125" customWidth="1"/>
    <col min="8452" max="8452" width="2.5703125" customWidth="1"/>
    <col min="8453" max="8453" width="6.28515625" customWidth="1"/>
    <col min="8454" max="8454" width="4.28515625" customWidth="1"/>
    <col min="8455" max="8455" width="60.7109375" customWidth="1"/>
    <col min="8456" max="8460" width="0" hidden="1" customWidth="1"/>
    <col min="8461" max="8461" width="10.140625" customWidth="1"/>
    <col min="8462" max="8465" width="0" hidden="1" customWidth="1"/>
    <col min="8466" max="8466" width="11" customWidth="1"/>
    <col min="8467" max="8467" width="5.85546875" customWidth="1"/>
    <col min="8468" max="8478" width="18.140625" customWidth="1"/>
    <col min="8705" max="8705" width="3.85546875" customWidth="1"/>
    <col min="8706" max="8706" width="4.7109375" customWidth="1"/>
    <col min="8707" max="8707" width="8.5703125" customWidth="1"/>
    <col min="8708" max="8708" width="2.5703125" customWidth="1"/>
    <col min="8709" max="8709" width="6.28515625" customWidth="1"/>
    <col min="8710" max="8710" width="4.28515625" customWidth="1"/>
    <col min="8711" max="8711" width="60.7109375" customWidth="1"/>
    <col min="8712" max="8716" width="0" hidden="1" customWidth="1"/>
    <col min="8717" max="8717" width="10.140625" customWidth="1"/>
    <col min="8718" max="8721" width="0" hidden="1" customWidth="1"/>
    <col min="8722" max="8722" width="11" customWidth="1"/>
    <col min="8723" max="8723" width="5.85546875" customWidth="1"/>
    <col min="8724" max="8734" width="18.140625" customWidth="1"/>
    <col min="8961" max="8961" width="3.85546875" customWidth="1"/>
    <col min="8962" max="8962" width="4.7109375" customWidth="1"/>
    <col min="8963" max="8963" width="8.5703125" customWidth="1"/>
    <col min="8964" max="8964" width="2.5703125" customWidth="1"/>
    <col min="8965" max="8965" width="6.28515625" customWidth="1"/>
    <col min="8966" max="8966" width="4.28515625" customWidth="1"/>
    <col min="8967" max="8967" width="60.7109375" customWidth="1"/>
    <col min="8968" max="8972" width="0" hidden="1" customWidth="1"/>
    <col min="8973" max="8973" width="10.140625" customWidth="1"/>
    <col min="8974" max="8977" width="0" hidden="1" customWidth="1"/>
    <col min="8978" max="8978" width="11" customWidth="1"/>
    <col min="8979" max="8979" width="5.85546875" customWidth="1"/>
    <col min="8980" max="8990" width="18.140625" customWidth="1"/>
    <col min="9217" max="9217" width="3.85546875" customWidth="1"/>
    <col min="9218" max="9218" width="4.7109375" customWidth="1"/>
    <col min="9219" max="9219" width="8.5703125" customWidth="1"/>
    <col min="9220" max="9220" width="2.5703125" customWidth="1"/>
    <col min="9221" max="9221" width="6.28515625" customWidth="1"/>
    <col min="9222" max="9222" width="4.28515625" customWidth="1"/>
    <col min="9223" max="9223" width="60.7109375" customWidth="1"/>
    <col min="9224" max="9228" width="0" hidden="1" customWidth="1"/>
    <col min="9229" max="9229" width="10.140625" customWidth="1"/>
    <col min="9230" max="9233" width="0" hidden="1" customWidth="1"/>
    <col min="9234" max="9234" width="11" customWidth="1"/>
    <col min="9235" max="9235" width="5.85546875" customWidth="1"/>
    <col min="9236" max="9246" width="18.140625" customWidth="1"/>
    <col min="9473" max="9473" width="3.85546875" customWidth="1"/>
    <col min="9474" max="9474" width="4.7109375" customWidth="1"/>
    <col min="9475" max="9475" width="8.5703125" customWidth="1"/>
    <col min="9476" max="9476" width="2.5703125" customWidth="1"/>
    <col min="9477" max="9477" width="6.28515625" customWidth="1"/>
    <col min="9478" max="9478" width="4.28515625" customWidth="1"/>
    <col min="9479" max="9479" width="60.7109375" customWidth="1"/>
    <col min="9480" max="9484" width="0" hidden="1" customWidth="1"/>
    <col min="9485" max="9485" width="10.140625" customWidth="1"/>
    <col min="9486" max="9489" width="0" hidden="1" customWidth="1"/>
    <col min="9490" max="9490" width="11" customWidth="1"/>
    <col min="9491" max="9491" width="5.85546875" customWidth="1"/>
    <col min="9492" max="9502" width="18.140625" customWidth="1"/>
    <col min="9729" max="9729" width="3.85546875" customWidth="1"/>
    <col min="9730" max="9730" width="4.7109375" customWidth="1"/>
    <col min="9731" max="9731" width="8.5703125" customWidth="1"/>
    <col min="9732" max="9732" width="2.5703125" customWidth="1"/>
    <col min="9733" max="9733" width="6.28515625" customWidth="1"/>
    <col min="9734" max="9734" width="4.28515625" customWidth="1"/>
    <col min="9735" max="9735" width="60.7109375" customWidth="1"/>
    <col min="9736" max="9740" width="0" hidden="1" customWidth="1"/>
    <col min="9741" max="9741" width="10.140625" customWidth="1"/>
    <col min="9742" max="9745" width="0" hidden="1" customWidth="1"/>
    <col min="9746" max="9746" width="11" customWidth="1"/>
    <col min="9747" max="9747" width="5.85546875" customWidth="1"/>
    <col min="9748" max="9758" width="18.140625" customWidth="1"/>
    <col min="9985" max="9985" width="3.85546875" customWidth="1"/>
    <col min="9986" max="9986" width="4.7109375" customWidth="1"/>
    <col min="9987" max="9987" width="8.5703125" customWidth="1"/>
    <col min="9988" max="9988" width="2.5703125" customWidth="1"/>
    <col min="9989" max="9989" width="6.28515625" customWidth="1"/>
    <col min="9990" max="9990" width="4.28515625" customWidth="1"/>
    <col min="9991" max="9991" width="60.7109375" customWidth="1"/>
    <col min="9992" max="9996" width="0" hidden="1" customWidth="1"/>
    <col min="9997" max="9997" width="10.140625" customWidth="1"/>
    <col min="9998" max="10001" width="0" hidden="1" customWidth="1"/>
    <col min="10002" max="10002" width="11" customWidth="1"/>
    <col min="10003" max="10003" width="5.85546875" customWidth="1"/>
    <col min="10004" max="10014" width="18.140625" customWidth="1"/>
    <col min="10241" max="10241" width="3.85546875" customWidth="1"/>
    <col min="10242" max="10242" width="4.7109375" customWidth="1"/>
    <col min="10243" max="10243" width="8.5703125" customWidth="1"/>
    <col min="10244" max="10244" width="2.5703125" customWidth="1"/>
    <col min="10245" max="10245" width="6.28515625" customWidth="1"/>
    <col min="10246" max="10246" width="4.28515625" customWidth="1"/>
    <col min="10247" max="10247" width="60.7109375" customWidth="1"/>
    <col min="10248" max="10252" width="0" hidden="1" customWidth="1"/>
    <col min="10253" max="10253" width="10.140625" customWidth="1"/>
    <col min="10254" max="10257" width="0" hidden="1" customWidth="1"/>
    <col min="10258" max="10258" width="11" customWidth="1"/>
    <col min="10259" max="10259" width="5.85546875" customWidth="1"/>
    <col min="10260" max="10270" width="18.140625" customWidth="1"/>
    <col min="10497" max="10497" width="3.85546875" customWidth="1"/>
    <col min="10498" max="10498" width="4.7109375" customWidth="1"/>
    <col min="10499" max="10499" width="8.5703125" customWidth="1"/>
    <col min="10500" max="10500" width="2.5703125" customWidth="1"/>
    <col min="10501" max="10501" width="6.28515625" customWidth="1"/>
    <col min="10502" max="10502" width="4.28515625" customWidth="1"/>
    <col min="10503" max="10503" width="60.7109375" customWidth="1"/>
    <col min="10504" max="10508" width="0" hidden="1" customWidth="1"/>
    <col min="10509" max="10509" width="10.140625" customWidth="1"/>
    <col min="10510" max="10513" width="0" hidden="1" customWidth="1"/>
    <col min="10514" max="10514" width="11" customWidth="1"/>
    <col min="10515" max="10515" width="5.85546875" customWidth="1"/>
    <col min="10516" max="10526" width="18.140625" customWidth="1"/>
    <col min="10753" max="10753" width="3.85546875" customWidth="1"/>
    <col min="10754" max="10754" width="4.7109375" customWidth="1"/>
    <col min="10755" max="10755" width="8.5703125" customWidth="1"/>
    <col min="10756" max="10756" width="2.5703125" customWidth="1"/>
    <col min="10757" max="10757" width="6.28515625" customWidth="1"/>
    <col min="10758" max="10758" width="4.28515625" customWidth="1"/>
    <col min="10759" max="10759" width="60.7109375" customWidth="1"/>
    <col min="10760" max="10764" width="0" hidden="1" customWidth="1"/>
    <col min="10765" max="10765" width="10.140625" customWidth="1"/>
    <col min="10766" max="10769" width="0" hidden="1" customWidth="1"/>
    <col min="10770" max="10770" width="11" customWidth="1"/>
    <col min="10771" max="10771" width="5.85546875" customWidth="1"/>
    <col min="10772" max="10782" width="18.140625" customWidth="1"/>
    <col min="11009" max="11009" width="3.85546875" customWidth="1"/>
    <col min="11010" max="11010" width="4.7109375" customWidth="1"/>
    <col min="11011" max="11011" width="8.5703125" customWidth="1"/>
    <col min="11012" max="11012" width="2.5703125" customWidth="1"/>
    <col min="11013" max="11013" width="6.28515625" customWidth="1"/>
    <col min="11014" max="11014" width="4.28515625" customWidth="1"/>
    <col min="11015" max="11015" width="60.7109375" customWidth="1"/>
    <col min="11016" max="11020" width="0" hidden="1" customWidth="1"/>
    <col min="11021" max="11021" width="10.140625" customWidth="1"/>
    <col min="11022" max="11025" width="0" hidden="1" customWidth="1"/>
    <col min="11026" max="11026" width="11" customWidth="1"/>
    <col min="11027" max="11027" width="5.85546875" customWidth="1"/>
    <col min="11028" max="11038" width="18.140625" customWidth="1"/>
    <col min="11265" max="11265" width="3.85546875" customWidth="1"/>
    <col min="11266" max="11266" width="4.7109375" customWidth="1"/>
    <col min="11267" max="11267" width="8.5703125" customWidth="1"/>
    <col min="11268" max="11268" width="2.5703125" customWidth="1"/>
    <col min="11269" max="11269" width="6.28515625" customWidth="1"/>
    <col min="11270" max="11270" width="4.28515625" customWidth="1"/>
    <col min="11271" max="11271" width="60.7109375" customWidth="1"/>
    <col min="11272" max="11276" width="0" hidden="1" customWidth="1"/>
    <col min="11277" max="11277" width="10.140625" customWidth="1"/>
    <col min="11278" max="11281" width="0" hidden="1" customWidth="1"/>
    <col min="11282" max="11282" width="11" customWidth="1"/>
    <col min="11283" max="11283" width="5.85546875" customWidth="1"/>
    <col min="11284" max="11294" width="18.140625" customWidth="1"/>
    <col min="11521" max="11521" width="3.85546875" customWidth="1"/>
    <col min="11522" max="11522" width="4.7109375" customWidth="1"/>
    <col min="11523" max="11523" width="8.5703125" customWidth="1"/>
    <col min="11524" max="11524" width="2.5703125" customWidth="1"/>
    <col min="11525" max="11525" width="6.28515625" customWidth="1"/>
    <col min="11526" max="11526" width="4.28515625" customWidth="1"/>
    <col min="11527" max="11527" width="60.7109375" customWidth="1"/>
    <col min="11528" max="11532" width="0" hidden="1" customWidth="1"/>
    <col min="11533" max="11533" width="10.140625" customWidth="1"/>
    <col min="11534" max="11537" width="0" hidden="1" customWidth="1"/>
    <col min="11538" max="11538" width="11" customWidth="1"/>
    <col min="11539" max="11539" width="5.85546875" customWidth="1"/>
    <col min="11540" max="11550" width="18.140625" customWidth="1"/>
    <col min="11777" max="11777" width="3.85546875" customWidth="1"/>
    <col min="11778" max="11778" width="4.7109375" customWidth="1"/>
    <col min="11779" max="11779" width="8.5703125" customWidth="1"/>
    <col min="11780" max="11780" width="2.5703125" customWidth="1"/>
    <col min="11781" max="11781" width="6.28515625" customWidth="1"/>
    <col min="11782" max="11782" width="4.28515625" customWidth="1"/>
    <col min="11783" max="11783" width="60.7109375" customWidth="1"/>
    <col min="11784" max="11788" width="0" hidden="1" customWidth="1"/>
    <col min="11789" max="11789" width="10.140625" customWidth="1"/>
    <col min="11790" max="11793" width="0" hidden="1" customWidth="1"/>
    <col min="11794" max="11794" width="11" customWidth="1"/>
    <col min="11795" max="11795" width="5.85546875" customWidth="1"/>
    <col min="11796" max="11806" width="18.140625" customWidth="1"/>
    <col min="12033" max="12033" width="3.85546875" customWidth="1"/>
    <col min="12034" max="12034" width="4.7109375" customWidth="1"/>
    <col min="12035" max="12035" width="8.5703125" customWidth="1"/>
    <col min="12036" max="12036" width="2.5703125" customWidth="1"/>
    <col min="12037" max="12037" width="6.28515625" customWidth="1"/>
    <col min="12038" max="12038" width="4.28515625" customWidth="1"/>
    <col min="12039" max="12039" width="60.7109375" customWidth="1"/>
    <col min="12040" max="12044" width="0" hidden="1" customWidth="1"/>
    <col min="12045" max="12045" width="10.140625" customWidth="1"/>
    <col min="12046" max="12049" width="0" hidden="1" customWidth="1"/>
    <col min="12050" max="12050" width="11" customWidth="1"/>
    <col min="12051" max="12051" width="5.85546875" customWidth="1"/>
    <col min="12052" max="12062" width="18.140625" customWidth="1"/>
    <col min="12289" max="12289" width="3.85546875" customWidth="1"/>
    <col min="12290" max="12290" width="4.7109375" customWidth="1"/>
    <col min="12291" max="12291" width="8.5703125" customWidth="1"/>
    <col min="12292" max="12292" width="2.5703125" customWidth="1"/>
    <col min="12293" max="12293" width="6.28515625" customWidth="1"/>
    <col min="12294" max="12294" width="4.28515625" customWidth="1"/>
    <col min="12295" max="12295" width="60.7109375" customWidth="1"/>
    <col min="12296" max="12300" width="0" hidden="1" customWidth="1"/>
    <col min="12301" max="12301" width="10.140625" customWidth="1"/>
    <col min="12302" max="12305" width="0" hidden="1" customWidth="1"/>
    <col min="12306" max="12306" width="11" customWidth="1"/>
    <col min="12307" max="12307" width="5.85546875" customWidth="1"/>
    <col min="12308" max="12318" width="18.140625" customWidth="1"/>
    <col min="12545" max="12545" width="3.85546875" customWidth="1"/>
    <col min="12546" max="12546" width="4.7109375" customWidth="1"/>
    <col min="12547" max="12547" width="8.5703125" customWidth="1"/>
    <col min="12548" max="12548" width="2.5703125" customWidth="1"/>
    <col min="12549" max="12549" width="6.28515625" customWidth="1"/>
    <col min="12550" max="12550" width="4.28515625" customWidth="1"/>
    <col min="12551" max="12551" width="60.7109375" customWidth="1"/>
    <col min="12552" max="12556" width="0" hidden="1" customWidth="1"/>
    <col min="12557" max="12557" width="10.140625" customWidth="1"/>
    <col min="12558" max="12561" width="0" hidden="1" customWidth="1"/>
    <col min="12562" max="12562" width="11" customWidth="1"/>
    <col min="12563" max="12563" width="5.85546875" customWidth="1"/>
    <col min="12564" max="12574" width="18.140625" customWidth="1"/>
    <col min="12801" max="12801" width="3.85546875" customWidth="1"/>
    <col min="12802" max="12802" width="4.7109375" customWidth="1"/>
    <col min="12803" max="12803" width="8.5703125" customWidth="1"/>
    <col min="12804" max="12804" width="2.5703125" customWidth="1"/>
    <col min="12805" max="12805" width="6.28515625" customWidth="1"/>
    <col min="12806" max="12806" width="4.28515625" customWidth="1"/>
    <col min="12807" max="12807" width="60.7109375" customWidth="1"/>
    <col min="12808" max="12812" width="0" hidden="1" customWidth="1"/>
    <col min="12813" max="12813" width="10.140625" customWidth="1"/>
    <col min="12814" max="12817" width="0" hidden="1" customWidth="1"/>
    <col min="12818" max="12818" width="11" customWidth="1"/>
    <col min="12819" max="12819" width="5.85546875" customWidth="1"/>
    <col min="12820" max="12830" width="18.140625" customWidth="1"/>
    <col min="13057" max="13057" width="3.85546875" customWidth="1"/>
    <col min="13058" max="13058" width="4.7109375" customWidth="1"/>
    <col min="13059" max="13059" width="8.5703125" customWidth="1"/>
    <col min="13060" max="13060" width="2.5703125" customWidth="1"/>
    <col min="13061" max="13061" width="6.28515625" customWidth="1"/>
    <col min="13062" max="13062" width="4.28515625" customWidth="1"/>
    <col min="13063" max="13063" width="60.7109375" customWidth="1"/>
    <col min="13064" max="13068" width="0" hidden="1" customWidth="1"/>
    <col min="13069" max="13069" width="10.140625" customWidth="1"/>
    <col min="13070" max="13073" width="0" hidden="1" customWidth="1"/>
    <col min="13074" max="13074" width="11" customWidth="1"/>
    <col min="13075" max="13075" width="5.85546875" customWidth="1"/>
    <col min="13076" max="13086" width="18.140625" customWidth="1"/>
    <col min="13313" max="13313" width="3.85546875" customWidth="1"/>
    <col min="13314" max="13314" width="4.7109375" customWidth="1"/>
    <col min="13315" max="13315" width="8.5703125" customWidth="1"/>
    <col min="13316" max="13316" width="2.5703125" customWidth="1"/>
    <col min="13317" max="13317" width="6.28515625" customWidth="1"/>
    <col min="13318" max="13318" width="4.28515625" customWidth="1"/>
    <col min="13319" max="13319" width="60.7109375" customWidth="1"/>
    <col min="13320" max="13324" width="0" hidden="1" customWidth="1"/>
    <col min="13325" max="13325" width="10.140625" customWidth="1"/>
    <col min="13326" max="13329" width="0" hidden="1" customWidth="1"/>
    <col min="13330" max="13330" width="11" customWidth="1"/>
    <col min="13331" max="13331" width="5.85546875" customWidth="1"/>
    <col min="13332" max="13342" width="18.140625" customWidth="1"/>
    <col min="13569" max="13569" width="3.85546875" customWidth="1"/>
    <col min="13570" max="13570" width="4.7109375" customWidth="1"/>
    <col min="13571" max="13571" width="8.5703125" customWidth="1"/>
    <col min="13572" max="13572" width="2.5703125" customWidth="1"/>
    <col min="13573" max="13573" width="6.28515625" customWidth="1"/>
    <col min="13574" max="13574" width="4.28515625" customWidth="1"/>
    <col min="13575" max="13575" width="60.7109375" customWidth="1"/>
    <col min="13576" max="13580" width="0" hidden="1" customWidth="1"/>
    <col min="13581" max="13581" width="10.140625" customWidth="1"/>
    <col min="13582" max="13585" width="0" hidden="1" customWidth="1"/>
    <col min="13586" max="13586" width="11" customWidth="1"/>
    <col min="13587" max="13587" width="5.85546875" customWidth="1"/>
    <col min="13588" max="13598" width="18.140625" customWidth="1"/>
    <col min="13825" max="13825" width="3.85546875" customWidth="1"/>
    <col min="13826" max="13826" width="4.7109375" customWidth="1"/>
    <col min="13827" max="13827" width="8.5703125" customWidth="1"/>
    <col min="13828" max="13828" width="2.5703125" customWidth="1"/>
    <col min="13829" max="13829" width="6.28515625" customWidth="1"/>
    <col min="13830" max="13830" width="4.28515625" customWidth="1"/>
    <col min="13831" max="13831" width="60.7109375" customWidth="1"/>
    <col min="13832" max="13836" width="0" hidden="1" customWidth="1"/>
    <col min="13837" max="13837" width="10.140625" customWidth="1"/>
    <col min="13838" max="13841" width="0" hidden="1" customWidth="1"/>
    <col min="13842" max="13842" width="11" customWidth="1"/>
    <col min="13843" max="13843" width="5.85546875" customWidth="1"/>
    <col min="13844" max="13854" width="18.140625" customWidth="1"/>
    <col min="14081" max="14081" width="3.85546875" customWidth="1"/>
    <col min="14082" max="14082" width="4.7109375" customWidth="1"/>
    <col min="14083" max="14083" width="8.5703125" customWidth="1"/>
    <col min="14084" max="14084" width="2.5703125" customWidth="1"/>
    <col min="14085" max="14085" width="6.28515625" customWidth="1"/>
    <col min="14086" max="14086" width="4.28515625" customWidth="1"/>
    <col min="14087" max="14087" width="60.7109375" customWidth="1"/>
    <col min="14088" max="14092" width="0" hidden="1" customWidth="1"/>
    <col min="14093" max="14093" width="10.140625" customWidth="1"/>
    <col min="14094" max="14097" width="0" hidden="1" customWidth="1"/>
    <col min="14098" max="14098" width="11" customWidth="1"/>
    <col min="14099" max="14099" width="5.85546875" customWidth="1"/>
    <col min="14100" max="14110" width="18.140625" customWidth="1"/>
    <col min="14337" max="14337" width="3.85546875" customWidth="1"/>
    <col min="14338" max="14338" width="4.7109375" customWidth="1"/>
    <col min="14339" max="14339" width="8.5703125" customWidth="1"/>
    <col min="14340" max="14340" width="2.5703125" customWidth="1"/>
    <col min="14341" max="14341" width="6.28515625" customWidth="1"/>
    <col min="14342" max="14342" width="4.28515625" customWidth="1"/>
    <col min="14343" max="14343" width="60.7109375" customWidth="1"/>
    <col min="14344" max="14348" width="0" hidden="1" customWidth="1"/>
    <col min="14349" max="14349" width="10.140625" customWidth="1"/>
    <col min="14350" max="14353" width="0" hidden="1" customWidth="1"/>
    <col min="14354" max="14354" width="11" customWidth="1"/>
    <col min="14355" max="14355" width="5.85546875" customWidth="1"/>
    <col min="14356" max="14366" width="18.140625" customWidth="1"/>
    <col min="14593" max="14593" width="3.85546875" customWidth="1"/>
    <col min="14594" max="14594" width="4.7109375" customWidth="1"/>
    <col min="14595" max="14595" width="8.5703125" customWidth="1"/>
    <col min="14596" max="14596" width="2.5703125" customWidth="1"/>
    <col min="14597" max="14597" width="6.28515625" customWidth="1"/>
    <col min="14598" max="14598" width="4.28515625" customWidth="1"/>
    <col min="14599" max="14599" width="60.7109375" customWidth="1"/>
    <col min="14600" max="14604" width="0" hidden="1" customWidth="1"/>
    <col min="14605" max="14605" width="10.140625" customWidth="1"/>
    <col min="14606" max="14609" width="0" hidden="1" customWidth="1"/>
    <col min="14610" max="14610" width="11" customWidth="1"/>
    <col min="14611" max="14611" width="5.85546875" customWidth="1"/>
    <col min="14612" max="14622" width="18.140625" customWidth="1"/>
    <col min="14849" max="14849" width="3.85546875" customWidth="1"/>
    <col min="14850" max="14850" width="4.7109375" customWidth="1"/>
    <col min="14851" max="14851" width="8.5703125" customWidth="1"/>
    <col min="14852" max="14852" width="2.5703125" customWidth="1"/>
    <col min="14853" max="14853" width="6.28515625" customWidth="1"/>
    <col min="14854" max="14854" width="4.28515625" customWidth="1"/>
    <col min="14855" max="14855" width="60.7109375" customWidth="1"/>
    <col min="14856" max="14860" width="0" hidden="1" customWidth="1"/>
    <col min="14861" max="14861" width="10.140625" customWidth="1"/>
    <col min="14862" max="14865" width="0" hidden="1" customWidth="1"/>
    <col min="14866" max="14866" width="11" customWidth="1"/>
    <col min="14867" max="14867" width="5.85546875" customWidth="1"/>
    <col min="14868" max="14878" width="18.140625" customWidth="1"/>
    <col min="15105" max="15105" width="3.85546875" customWidth="1"/>
    <col min="15106" max="15106" width="4.7109375" customWidth="1"/>
    <col min="15107" max="15107" width="8.5703125" customWidth="1"/>
    <col min="15108" max="15108" width="2.5703125" customWidth="1"/>
    <col min="15109" max="15109" width="6.28515625" customWidth="1"/>
    <col min="15110" max="15110" width="4.28515625" customWidth="1"/>
    <col min="15111" max="15111" width="60.7109375" customWidth="1"/>
    <col min="15112" max="15116" width="0" hidden="1" customWidth="1"/>
    <col min="15117" max="15117" width="10.140625" customWidth="1"/>
    <col min="15118" max="15121" width="0" hidden="1" customWidth="1"/>
    <col min="15122" max="15122" width="11" customWidth="1"/>
    <col min="15123" max="15123" width="5.85546875" customWidth="1"/>
    <col min="15124" max="15134" width="18.140625" customWidth="1"/>
    <col min="15361" max="15361" width="3.85546875" customWidth="1"/>
    <col min="15362" max="15362" width="4.7109375" customWidth="1"/>
    <col min="15363" max="15363" width="8.5703125" customWidth="1"/>
    <col min="15364" max="15364" width="2.5703125" customWidth="1"/>
    <col min="15365" max="15365" width="6.28515625" customWidth="1"/>
    <col min="15366" max="15366" width="4.28515625" customWidth="1"/>
    <col min="15367" max="15367" width="60.7109375" customWidth="1"/>
    <col min="15368" max="15372" width="0" hidden="1" customWidth="1"/>
    <col min="15373" max="15373" width="10.140625" customWidth="1"/>
    <col min="15374" max="15377" width="0" hidden="1" customWidth="1"/>
    <col min="15378" max="15378" width="11" customWidth="1"/>
    <col min="15379" max="15379" width="5.85546875" customWidth="1"/>
    <col min="15380" max="15390" width="18.140625" customWidth="1"/>
    <col min="15617" max="15617" width="3.85546875" customWidth="1"/>
    <col min="15618" max="15618" width="4.7109375" customWidth="1"/>
    <col min="15619" max="15619" width="8.5703125" customWidth="1"/>
    <col min="15620" max="15620" width="2.5703125" customWidth="1"/>
    <col min="15621" max="15621" width="6.28515625" customWidth="1"/>
    <col min="15622" max="15622" width="4.28515625" customWidth="1"/>
    <col min="15623" max="15623" width="60.7109375" customWidth="1"/>
    <col min="15624" max="15628" width="0" hidden="1" customWidth="1"/>
    <col min="15629" max="15629" width="10.140625" customWidth="1"/>
    <col min="15630" max="15633" width="0" hidden="1" customWidth="1"/>
    <col min="15634" max="15634" width="11" customWidth="1"/>
    <col min="15635" max="15635" width="5.85546875" customWidth="1"/>
    <col min="15636" max="15646" width="18.140625" customWidth="1"/>
    <col min="15873" max="15873" width="3.85546875" customWidth="1"/>
    <col min="15874" max="15874" width="4.7109375" customWidth="1"/>
    <col min="15875" max="15875" width="8.5703125" customWidth="1"/>
    <col min="15876" max="15876" width="2.5703125" customWidth="1"/>
    <col min="15877" max="15877" width="6.28515625" customWidth="1"/>
    <col min="15878" max="15878" width="4.28515625" customWidth="1"/>
    <col min="15879" max="15879" width="60.7109375" customWidth="1"/>
    <col min="15880" max="15884" width="0" hidden="1" customWidth="1"/>
    <col min="15885" max="15885" width="10.140625" customWidth="1"/>
    <col min="15886" max="15889" width="0" hidden="1" customWidth="1"/>
    <col min="15890" max="15890" width="11" customWidth="1"/>
    <col min="15891" max="15891" width="5.85546875" customWidth="1"/>
    <col min="15892" max="15902" width="18.140625" customWidth="1"/>
    <col min="16129" max="16129" width="3.85546875" customWidth="1"/>
    <col min="16130" max="16130" width="4.7109375" customWidth="1"/>
    <col min="16131" max="16131" width="8.5703125" customWidth="1"/>
    <col min="16132" max="16132" width="2.5703125" customWidth="1"/>
    <col min="16133" max="16133" width="6.28515625" customWidth="1"/>
    <col min="16134" max="16134" width="4.28515625" customWidth="1"/>
    <col min="16135" max="16135" width="60.7109375" customWidth="1"/>
    <col min="16136" max="16140" width="0" hidden="1" customWidth="1"/>
    <col min="16141" max="16141" width="10.140625" customWidth="1"/>
    <col min="16142" max="16145" width="0" hidden="1" customWidth="1"/>
    <col min="16146" max="16146" width="11" customWidth="1"/>
    <col min="16147" max="16147" width="5.85546875" customWidth="1"/>
    <col min="16148" max="16158" width="18.140625" customWidth="1"/>
  </cols>
  <sheetData>
    <row r="1" spans="1:20" ht="22.5">
      <c r="A1" s="202" t="s">
        <v>659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20" ht="22.5">
      <c r="A2" s="202" t="s">
        <v>891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20" ht="21.75" customHeight="1">
      <c r="A3" s="203" t="s">
        <v>892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20">
      <c r="B4" s="198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20">
      <c r="B5" s="32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20">
      <c r="B6" s="45"/>
      <c r="C6" s="45"/>
      <c r="D6" s="45"/>
      <c r="E6" s="45"/>
      <c r="F6" s="45"/>
      <c r="G6" s="48"/>
      <c r="H6" s="48"/>
      <c r="I6" s="48"/>
      <c r="J6" s="48"/>
      <c r="K6" s="48"/>
      <c r="L6" s="48"/>
      <c r="M6" s="48"/>
    </row>
    <row r="7" spans="1:20" ht="22.5">
      <c r="A7" s="202" t="s">
        <v>660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49"/>
    </row>
    <row r="8" spans="1:20" ht="15.7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50"/>
      <c r="O8" s="50"/>
      <c r="P8" s="50"/>
      <c r="Q8" s="50"/>
      <c r="R8" s="50"/>
      <c r="S8" s="50"/>
    </row>
    <row r="9" spans="1:20" ht="18.75">
      <c r="B9" s="200" t="s">
        <v>661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1"/>
      <c r="O9" s="201"/>
      <c r="P9" s="201"/>
      <c r="Q9" s="201"/>
      <c r="R9" s="201"/>
      <c r="S9" s="201"/>
    </row>
    <row r="10" spans="1:20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53"/>
      <c r="O10" s="53"/>
      <c r="P10" s="53"/>
      <c r="Q10" s="53"/>
      <c r="R10" s="33"/>
      <c r="S10" s="33" t="s">
        <v>590</v>
      </c>
    </row>
    <row r="11" spans="1:20">
      <c r="A11" s="204" t="s">
        <v>0</v>
      </c>
      <c r="B11" s="207" t="s">
        <v>662</v>
      </c>
      <c r="C11" s="208"/>
      <c r="D11" s="208"/>
      <c r="E11" s="208"/>
      <c r="F11" s="208"/>
      <c r="G11" s="209" t="s">
        <v>663</v>
      </c>
      <c r="H11" s="54"/>
      <c r="I11" s="54"/>
      <c r="J11" s="54"/>
      <c r="K11" s="54"/>
      <c r="L11" s="54"/>
      <c r="M11" s="210" t="s">
        <v>3</v>
      </c>
      <c r="N11" s="55"/>
      <c r="O11" s="55"/>
      <c r="P11" s="55"/>
      <c r="Q11" s="55"/>
      <c r="R11" s="210" t="s">
        <v>664</v>
      </c>
      <c r="S11" s="197" t="s">
        <v>4</v>
      </c>
    </row>
    <row r="12" spans="1:20">
      <c r="A12" s="205"/>
      <c r="B12" s="207"/>
      <c r="C12" s="208"/>
      <c r="D12" s="208"/>
      <c r="E12" s="208"/>
      <c r="F12" s="208"/>
      <c r="G12" s="209"/>
      <c r="H12" s="54"/>
      <c r="I12" s="54"/>
      <c r="J12" s="54"/>
      <c r="K12" s="54"/>
      <c r="L12" s="54"/>
      <c r="M12" s="210"/>
      <c r="N12" s="55"/>
      <c r="O12" s="55"/>
      <c r="P12" s="55"/>
      <c r="Q12" s="55"/>
      <c r="R12" s="210"/>
      <c r="S12" s="197"/>
    </row>
    <row r="13" spans="1:20">
      <c r="A13" s="206"/>
      <c r="B13" s="207"/>
      <c r="C13" s="208"/>
      <c r="D13" s="208"/>
      <c r="E13" s="208"/>
      <c r="F13" s="208"/>
      <c r="G13" s="209"/>
      <c r="H13" s="54"/>
      <c r="I13" s="54"/>
      <c r="J13" s="54"/>
      <c r="K13" s="54"/>
      <c r="L13" s="54"/>
      <c r="M13" s="210"/>
      <c r="N13" s="55"/>
      <c r="O13" s="55"/>
      <c r="P13" s="55"/>
      <c r="Q13" s="55"/>
      <c r="R13" s="210"/>
      <c r="S13" s="197"/>
    </row>
    <row r="14" spans="1:20">
      <c r="A14" s="37">
        <v>1</v>
      </c>
      <c r="B14" s="56">
        <v>2</v>
      </c>
      <c r="C14" s="56">
        <v>3</v>
      </c>
      <c r="D14" s="56">
        <v>4</v>
      </c>
      <c r="E14" s="56">
        <v>5</v>
      </c>
      <c r="F14" s="56">
        <v>6</v>
      </c>
      <c r="G14" s="57">
        <v>7</v>
      </c>
      <c r="H14" s="54"/>
      <c r="I14" s="54"/>
      <c r="J14" s="54"/>
      <c r="K14" s="54"/>
      <c r="L14" s="54"/>
      <c r="M14" s="58">
        <v>8</v>
      </c>
      <c r="N14" s="55"/>
      <c r="O14" s="55"/>
      <c r="P14" s="55"/>
      <c r="Q14" s="55"/>
      <c r="R14" s="58">
        <v>9</v>
      </c>
      <c r="S14" s="58">
        <v>10</v>
      </c>
    </row>
    <row r="15" spans="1:20" ht="16.5" thickBot="1">
      <c r="A15" s="181">
        <v>1</v>
      </c>
      <c r="B15" s="173" t="s">
        <v>665</v>
      </c>
      <c r="C15" s="174" t="s">
        <v>666</v>
      </c>
      <c r="D15" s="175" t="s">
        <v>667</v>
      </c>
      <c r="E15" s="174" t="s">
        <v>668</v>
      </c>
      <c r="F15" s="174" t="s">
        <v>665</v>
      </c>
      <c r="G15" s="176" t="s">
        <v>669</v>
      </c>
      <c r="H15" s="177" t="s">
        <v>670</v>
      </c>
      <c r="I15" s="177" t="s">
        <v>666</v>
      </c>
      <c r="J15" s="177" t="s">
        <v>670</v>
      </c>
      <c r="K15" s="177" t="s">
        <v>670</v>
      </c>
      <c r="L15" s="177" t="s">
        <v>670</v>
      </c>
      <c r="M15" s="178">
        <f>M16+M25+M39+M45+M51+M55+M61+M75+M36</f>
        <v>237132.2</v>
      </c>
      <c r="N15" s="179">
        <v>7939739</v>
      </c>
      <c r="O15" s="179">
        <v>8802950</v>
      </c>
      <c r="P15" s="179">
        <v>13097030</v>
      </c>
      <c r="Q15" s="179">
        <v>13653881</v>
      </c>
      <c r="R15" s="178">
        <f>R16+R25+R39+R45+R51+R55+R61+R75+R36</f>
        <v>145959.69999999998</v>
      </c>
      <c r="S15" s="180">
        <f>R15/M15*100</f>
        <v>61.552037218058096</v>
      </c>
    </row>
    <row r="16" spans="1:20" ht="15.75" thickBot="1">
      <c r="A16" s="38">
        <f>A15+1</f>
        <v>2</v>
      </c>
      <c r="B16" s="59" t="s">
        <v>671</v>
      </c>
      <c r="C16" s="60" t="s">
        <v>672</v>
      </c>
      <c r="D16" s="60" t="s">
        <v>667</v>
      </c>
      <c r="E16" s="60" t="s">
        <v>668</v>
      </c>
      <c r="F16" s="60" t="s">
        <v>665</v>
      </c>
      <c r="G16" s="61" t="s">
        <v>673</v>
      </c>
      <c r="H16" s="60" t="s">
        <v>670</v>
      </c>
      <c r="I16" s="60" t="s">
        <v>672</v>
      </c>
      <c r="J16" s="60" t="s">
        <v>670</v>
      </c>
      <c r="K16" s="60" t="s">
        <v>670</v>
      </c>
      <c r="L16" s="60" t="s">
        <v>670</v>
      </c>
      <c r="M16" s="62">
        <f>M17+M20</f>
        <v>219972.2</v>
      </c>
      <c r="N16" s="63">
        <v>6524739</v>
      </c>
      <c r="O16" s="63">
        <v>6314400</v>
      </c>
      <c r="P16" s="63">
        <v>10662030</v>
      </c>
      <c r="Q16" s="63">
        <v>10660531</v>
      </c>
      <c r="R16" s="62">
        <f>R17+R20</f>
        <v>130171.40000000001</v>
      </c>
      <c r="S16" s="64">
        <f>R16/M16*100</f>
        <v>59.17629591375637</v>
      </c>
    </row>
    <row r="17" spans="1:19">
      <c r="A17" s="38">
        <f t="shared" ref="A17:A80" si="0">A16+1</f>
        <v>3</v>
      </c>
      <c r="B17" s="65" t="s">
        <v>671</v>
      </c>
      <c r="C17" s="66" t="s">
        <v>674</v>
      </c>
      <c r="D17" s="66" t="s">
        <v>667</v>
      </c>
      <c r="E17" s="66" t="s">
        <v>668</v>
      </c>
      <c r="F17" s="66" t="s">
        <v>18</v>
      </c>
      <c r="G17" s="67" t="s">
        <v>675</v>
      </c>
      <c r="H17" s="66" t="s">
        <v>670</v>
      </c>
      <c r="I17" s="66" t="s">
        <v>674</v>
      </c>
      <c r="J17" s="66" t="s">
        <v>670</v>
      </c>
      <c r="K17" s="66" t="s">
        <v>670</v>
      </c>
      <c r="L17" s="66" t="s">
        <v>670</v>
      </c>
      <c r="M17" s="68">
        <f>M18</f>
        <v>24922</v>
      </c>
      <c r="N17" s="69">
        <v>76000</v>
      </c>
      <c r="O17" s="69">
        <v>105000</v>
      </c>
      <c r="P17" s="69">
        <v>105000</v>
      </c>
      <c r="Q17" s="69">
        <v>105000</v>
      </c>
      <c r="R17" s="68">
        <f>R18</f>
        <v>6108.6</v>
      </c>
      <c r="S17" s="68">
        <f t="shared" ref="S17:S81" si="1">R17/M17*100</f>
        <v>24.510873926651154</v>
      </c>
    </row>
    <row r="18" spans="1:19" ht="36">
      <c r="A18" s="38">
        <f t="shared" si="0"/>
        <v>4</v>
      </c>
      <c r="B18" s="70" t="s">
        <v>671</v>
      </c>
      <c r="C18" s="71" t="s">
        <v>676</v>
      </c>
      <c r="D18" s="71" t="s">
        <v>667</v>
      </c>
      <c r="E18" s="71" t="s">
        <v>668</v>
      </c>
      <c r="F18" s="71" t="s">
        <v>18</v>
      </c>
      <c r="G18" s="72" t="s">
        <v>677</v>
      </c>
      <c r="H18" s="71" t="s">
        <v>670</v>
      </c>
      <c r="I18" s="71" t="s">
        <v>676</v>
      </c>
      <c r="J18" s="71" t="s">
        <v>670</v>
      </c>
      <c r="K18" s="71" t="s">
        <v>670</v>
      </c>
      <c r="L18" s="71" t="s">
        <v>670</v>
      </c>
      <c r="M18" s="73">
        <f>M19</f>
        <v>24922</v>
      </c>
      <c r="N18" s="69">
        <v>76000</v>
      </c>
      <c r="O18" s="69">
        <v>105000</v>
      </c>
      <c r="P18" s="69">
        <v>105000</v>
      </c>
      <c r="Q18" s="69">
        <v>105000</v>
      </c>
      <c r="R18" s="73">
        <f>R19</f>
        <v>6108.6</v>
      </c>
      <c r="S18" s="73">
        <f t="shared" si="1"/>
        <v>24.510873926651154</v>
      </c>
    </row>
    <row r="19" spans="1:19" ht="24">
      <c r="A19" s="38">
        <f t="shared" si="0"/>
        <v>5</v>
      </c>
      <c r="B19" s="74" t="s">
        <v>671</v>
      </c>
      <c r="C19" s="75" t="s">
        <v>678</v>
      </c>
      <c r="D19" s="75" t="s">
        <v>679</v>
      </c>
      <c r="E19" s="75" t="s">
        <v>668</v>
      </c>
      <c r="F19" s="75" t="s">
        <v>18</v>
      </c>
      <c r="G19" s="76" t="s">
        <v>680</v>
      </c>
      <c r="H19" s="75" t="s">
        <v>671</v>
      </c>
      <c r="I19" s="75" t="s">
        <v>678</v>
      </c>
      <c r="J19" s="75" t="s">
        <v>679</v>
      </c>
      <c r="K19" s="75" t="s">
        <v>668</v>
      </c>
      <c r="L19" s="75" t="s">
        <v>18</v>
      </c>
      <c r="M19" s="77">
        <v>24922</v>
      </c>
      <c r="N19" s="78">
        <v>76000</v>
      </c>
      <c r="O19" s="78">
        <v>105000</v>
      </c>
      <c r="P19" s="78">
        <v>105000</v>
      </c>
      <c r="Q19" s="78">
        <v>105000</v>
      </c>
      <c r="R19" s="77">
        <v>6108.6</v>
      </c>
      <c r="S19" s="77">
        <f t="shared" si="1"/>
        <v>24.510873926651154</v>
      </c>
    </row>
    <row r="20" spans="1:19">
      <c r="A20" s="38">
        <f t="shared" si="0"/>
        <v>6</v>
      </c>
      <c r="B20" s="70" t="s">
        <v>671</v>
      </c>
      <c r="C20" s="71" t="s">
        <v>681</v>
      </c>
      <c r="D20" s="71" t="s">
        <v>682</v>
      </c>
      <c r="E20" s="71" t="s">
        <v>668</v>
      </c>
      <c r="F20" s="71" t="s">
        <v>18</v>
      </c>
      <c r="G20" s="72" t="s">
        <v>683</v>
      </c>
      <c r="H20" s="71" t="s">
        <v>670</v>
      </c>
      <c r="I20" s="71" t="s">
        <v>681</v>
      </c>
      <c r="J20" s="71" t="s">
        <v>670</v>
      </c>
      <c r="K20" s="71" t="s">
        <v>670</v>
      </c>
      <c r="L20" s="71" t="s">
        <v>670</v>
      </c>
      <c r="M20" s="73">
        <f>M21+M22+M23+M24</f>
        <v>195050.2</v>
      </c>
      <c r="N20" s="69">
        <v>6448739</v>
      </c>
      <c r="O20" s="69">
        <v>6209400</v>
      </c>
      <c r="P20" s="69">
        <v>10557030</v>
      </c>
      <c r="Q20" s="69">
        <v>10555531</v>
      </c>
      <c r="R20" s="73">
        <f>R21+R22+R23+R24</f>
        <v>124062.8</v>
      </c>
      <c r="S20" s="73">
        <f t="shared" si="1"/>
        <v>63.605574359831465</v>
      </c>
    </row>
    <row r="21" spans="1:19" ht="60">
      <c r="A21" s="38">
        <f t="shared" si="0"/>
        <v>7</v>
      </c>
      <c r="B21" s="70" t="s">
        <v>671</v>
      </c>
      <c r="C21" s="71" t="s">
        <v>684</v>
      </c>
      <c r="D21" s="71" t="s">
        <v>682</v>
      </c>
      <c r="E21" s="71" t="s">
        <v>668</v>
      </c>
      <c r="F21" s="71" t="s">
        <v>18</v>
      </c>
      <c r="G21" s="72" t="s">
        <v>685</v>
      </c>
      <c r="H21" s="71" t="s">
        <v>670</v>
      </c>
      <c r="I21" s="71" t="s">
        <v>686</v>
      </c>
      <c r="J21" s="71" t="s">
        <v>670</v>
      </c>
      <c r="K21" s="71" t="s">
        <v>670</v>
      </c>
      <c r="L21" s="71" t="s">
        <v>670</v>
      </c>
      <c r="M21" s="73">
        <v>195050.2</v>
      </c>
      <c r="N21" s="69">
        <v>6446239</v>
      </c>
      <c r="O21" s="69">
        <v>6200400</v>
      </c>
      <c r="P21" s="69">
        <v>10545030</v>
      </c>
      <c r="Q21" s="69">
        <v>10545031</v>
      </c>
      <c r="R21" s="73">
        <v>123715.5</v>
      </c>
      <c r="S21" s="73">
        <f t="shared" si="1"/>
        <v>63.427517633921923</v>
      </c>
    </row>
    <row r="22" spans="1:19" ht="96">
      <c r="A22" s="38">
        <f t="shared" si="0"/>
        <v>8</v>
      </c>
      <c r="B22" s="79" t="s">
        <v>671</v>
      </c>
      <c r="C22" s="80" t="s">
        <v>687</v>
      </c>
      <c r="D22" s="80" t="s">
        <v>682</v>
      </c>
      <c r="E22" s="80" t="s">
        <v>668</v>
      </c>
      <c r="F22" s="80" t="s">
        <v>18</v>
      </c>
      <c r="G22" s="81" t="s">
        <v>688</v>
      </c>
      <c r="H22" s="80" t="s">
        <v>670</v>
      </c>
      <c r="I22" s="80" t="s">
        <v>689</v>
      </c>
      <c r="J22" s="80" t="s">
        <v>670</v>
      </c>
      <c r="K22" s="80" t="s">
        <v>670</v>
      </c>
      <c r="L22" s="80" t="s">
        <v>670</v>
      </c>
      <c r="M22" s="82"/>
      <c r="N22" s="69">
        <v>2000</v>
      </c>
      <c r="O22" s="69">
        <v>7500</v>
      </c>
      <c r="P22" s="69">
        <v>10500</v>
      </c>
      <c r="Q22" s="69">
        <v>10000</v>
      </c>
      <c r="R22" s="82">
        <v>-6.5</v>
      </c>
      <c r="S22" s="73"/>
    </row>
    <row r="23" spans="1:19" ht="36">
      <c r="A23" s="38">
        <f t="shared" si="0"/>
        <v>9</v>
      </c>
      <c r="B23" s="79" t="s">
        <v>671</v>
      </c>
      <c r="C23" s="80" t="s">
        <v>690</v>
      </c>
      <c r="D23" s="80" t="s">
        <v>682</v>
      </c>
      <c r="E23" s="80" t="s">
        <v>668</v>
      </c>
      <c r="F23" s="80" t="s">
        <v>18</v>
      </c>
      <c r="G23" s="81" t="s">
        <v>691</v>
      </c>
      <c r="H23" s="80"/>
      <c r="I23" s="80"/>
      <c r="J23" s="80"/>
      <c r="K23" s="80"/>
      <c r="L23" s="80"/>
      <c r="M23" s="82"/>
      <c r="N23" s="69"/>
      <c r="O23" s="69"/>
      <c r="P23" s="69"/>
      <c r="Q23" s="69"/>
      <c r="R23" s="82">
        <v>353.8</v>
      </c>
      <c r="S23" s="73"/>
    </row>
    <row r="24" spans="1:19" ht="75" customHeight="1" thickBot="1">
      <c r="A24" s="38">
        <f t="shared" si="0"/>
        <v>10</v>
      </c>
      <c r="B24" s="83" t="s">
        <v>671</v>
      </c>
      <c r="C24" s="84" t="s">
        <v>692</v>
      </c>
      <c r="D24" s="84" t="s">
        <v>682</v>
      </c>
      <c r="E24" s="84" t="s">
        <v>668</v>
      </c>
      <c r="F24" s="84" t="s">
        <v>18</v>
      </c>
      <c r="G24" s="85" t="s">
        <v>693</v>
      </c>
      <c r="H24" s="84"/>
      <c r="I24" s="84"/>
      <c r="J24" s="84"/>
      <c r="K24" s="84"/>
      <c r="L24" s="84"/>
      <c r="M24" s="86"/>
      <c r="N24" s="69"/>
      <c r="O24" s="69"/>
      <c r="P24" s="69"/>
      <c r="Q24" s="69"/>
      <c r="R24" s="86"/>
      <c r="S24" s="87"/>
    </row>
    <row r="25" spans="1:19" ht="15.75" thickBot="1">
      <c r="A25" s="38">
        <f t="shared" si="0"/>
        <v>11</v>
      </c>
      <c r="B25" s="59" t="s">
        <v>665</v>
      </c>
      <c r="C25" s="60" t="s">
        <v>694</v>
      </c>
      <c r="D25" s="60" t="s">
        <v>667</v>
      </c>
      <c r="E25" s="60" t="s">
        <v>668</v>
      </c>
      <c r="F25" s="60" t="s">
        <v>665</v>
      </c>
      <c r="G25" s="61" t="s">
        <v>695</v>
      </c>
      <c r="H25" s="88" t="s">
        <v>670</v>
      </c>
      <c r="I25" s="88" t="s">
        <v>694</v>
      </c>
      <c r="J25" s="88" t="s">
        <v>670</v>
      </c>
      <c r="K25" s="88" t="s">
        <v>670</v>
      </c>
      <c r="L25" s="88" t="s">
        <v>670</v>
      </c>
      <c r="M25" s="89">
        <f>M26+M31+M29</f>
        <v>2531.7999999999997</v>
      </c>
      <c r="N25" s="63">
        <v>300000</v>
      </c>
      <c r="O25" s="63">
        <v>500000</v>
      </c>
      <c r="P25" s="63">
        <v>500000</v>
      </c>
      <c r="Q25" s="63">
        <v>500000</v>
      </c>
      <c r="R25" s="62">
        <f>R26+R31+R29</f>
        <v>1730.7</v>
      </c>
      <c r="S25" s="64">
        <f t="shared" si="1"/>
        <v>68.358480132711918</v>
      </c>
    </row>
    <row r="26" spans="1:19" ht="24">
      <c r="A26" s="38">
        <f t="shared" si="0"/>
        <v>12</v>
      </c>
      <c r="B26" s="65" t="s">
        <v>671</v>
      </c>
      <c r="C26" s="66" t="s">
        <v>696</v>
      </c>
      <c r="D26" s="66" t="s">
        <v>679</v>
      </c>
      <c r="E26" s="66" t="s">
        <v>668</v>
      </c>
      <c r="F26" s="66" t="s">
        <v>18</v>
      </c>
      <c r="G26" s="67" t="s">
        <v>697</v>
      </c>
      <c r="H26" s="66" t="s">
        <v>670</v>
      </c>
      <c r="I26" s="66" t="s">
        <v>696</v>
      </c>
      <c r="J26" s="66" t="s">
        <v>670</v>
      </c>
      <c r="K26" s="66" t="s">
        <v>670</v>
      </c>
      <c r="L26" s="66" t="s">
        <v>670</v>
      </c>
      <c r="M26" s="68">
        <f>M27+M28</f>
        <v>2500</v>
      </c>
      <c r="N26" s="69">
        <v>300000</v>
      </c>
      <c r="O26" s="69">
        <v>500000</v>
      </c>
      <c r="P26" s="69">
        <v>500000</v>
      </c>
      <c r="Q26" s="69">
        <v>500000</v>
      </c>
      <c r="R26" s="68">
        <f>R27+R28</f>
        <v>1635.2</v>
      </c>
      <c r="S26" s="68">
        <f t="shared" si="1"/>
        <v>65.408000000000001</v>
      </c>
    </row>
    <row r="27" spans="1:19" ht="24">
      <c r="A27" s="38">
        <f t="shared" si="0"/>
        <v>13</v>
      </c>
      <c r="B27" s="74" t="s">
        <v>671</v>
      </c>
      <c r="C27" s="75" t="s">
        <v>698</v>
      </c>
      <c r="D27" s="75" t="s">
        <v>679</v>
      </c>
      <c r="E27" s="75" t="s">
        <v>668</v>
      </c>
      <c r="F27" s="75" t="s">
        <v>18</v>
      </c>
      <c r="G27" s="76" t="s">
        <v>697</v>
      </c>
      <c r="H27" s="75"/>
      <c r="I27" s="75"/>
      <c r="J27" s="75"/>
      <c r="K27" s="75"/>
      <c r="L27" s="75"/>
      <c r="M27" s="77">
        <v>2500</v>
      </c>
      <c r="N27" s="69"/>
      <c r="O27" s="69"/>
      <c r="P27" s="69"/>
      <c r="Q27" s="69"/>
      <c r="R27" s="77">
        <v>1635.2</v>
      </c>
      <c r="S27" s="77">
        <f t="shared" si="1"/>
        <v>65.408000000000001</v>
      </c>
    </row>
    <row r="28" spans="1:19" ht="37.5" customHeight="1">
      <c r="A28" s="38">
        <f t="shared" si="0"/>
        <v>14</v>
      </c>
      <c r="B28" s="74" t="s">
        <v>671</v>
      </c>
      <c r="C28" s="75" t="s">
        <v>699</v>
      </c>
      <c r="D28" s="75" t="s">
        <v>679</v>
      </c>
      <c r="E28" s="75" t="s">
        <v>668</v>
      </c>
      <c r="F28" s="75" t="s">
        <v>18</v>
      </c>
      <c r="G28" s="76" t="s">
        <v>700</v>
      </c>
      <c r="H28" s="75"/>
      <c r="I28" s="75"/>
      <c r="J28" s="75"/>
      <c r="K28" s="75"/>
      <c r="L28" s="75"/>
      <c r="M28" s="77"/>
      <c r="N28" s="69"/>
      <c r="O28" s="69"/>
      <c r="P28" s="69"/>
      <c r="Q28" s="69"/>
      <c r="R28" s="77"/>
      <c r="S28" s="77"/>
    </row>
    <row r="29" spans="1:19">
      <c r="A29" s="38">
        <f t="shared" si="0"/>
        <v>15</v>
      </c>
      <c r="B29" s="71" t="s">
        <v>671</v>
      </c>
      <c r="C29" s="71" t="s">
        <v>701</v>
      </c>
      <c r="D29" s="71" t="s">
        <v>682</v>
      </c>
      <c r="E29" s="71" t="s">
        <v>668</v>
      </c>
      <c r="F29" s="71" t="s">
        <v>18</v>
      </c>
      <c r="G29" s="72" t="s">
        <v>702</v>
      </c>
      <c r="H29" s="71"/>
      <c r="I29" s="71"/>
      <c r="J29" s="71"/>
      <c r="K29" s="71"/>
      <c r="L29" s="71"/>
      <c r="M29" s="73">
        <f>M30</f>
        <v>22.2</v>
      </c>
      <c r="N29" s="69"/>
      <c r="O29" s="69"/>
      <c r="P29" s="69"/>
      <c r="Q29" s="69"/>
      <c r="R29" s="73">
        <f>R30</f>
        <v>85.9</v>
      </c>
      <c r="S29" s="77">
        <f t="shared" si="1"/>
        <v>386.93693693693695</v>
      </c>
    </row>
    <row r="30" spans="1:19">
      <c r="A30" s="38">
        <f t="shared" si="0"/>
        <v>16</v>
      </c>
      <c r="B30" s="75" t="s">
        <v>671</v>
      </c>
      <c r="C30" s="75" t="s">
        <v>703</v>
      </c>
      <c r="D30" s="75" t="s">
        <v>682</v>
      </c>
      <c r="E30" s="75" t="s">
        <v>668</v>
      </c>
      <c r="F30" s="75" t="s">
        <v>18</v>
      </c>
      <c r="G30" s="76" t="s">
        <v>702</v>
      </c>
      <c r="H30" s="75"/>
      <c r="I30" s="75"/>
      <c r="J30" s="75"/>
      <c r="K30" s="75"/>
      <c r="L30" s="75"/>
      <c r="M30" s="77">
        <v>22.2</v>
      </c>
      <c r="N30" s="69"/>
      <c r="O30" s="69"/>
      <c r="P30" s="69"/>
      <c r="Q30" s="69"/>
      <c r="R30" s="77">
        <v>85.9</v>
      </c>
      <c r="S30" s="77">
        <f t="shared" si="1"/>
        <v>386.93693693693695</v>
      </c>
    </row>
    <row r="31" spans="1:19" ht="36">
      <c r="A31" s="38">
        <f t="shared" si="0"/>
        <v>17</v>
      </c>
      <c r="B31" s="70" t="s">
        <v>671</v>
      </c>
      <c r="C31" s="71" t="s">
        <v>704</v>
      </c>
      <c r="D31" s="71" t="s">
        <v>679</v>
      </c>
      <c r="E31" s="71" t="s">
        <v>668</v>
      </c>
      <c r="F31" s="71" t="s">
        <v>18</v>
      </c>
      <c r="G31" s="90" t="s">
        <v>705</v>
      </c>
      <c r="H31" s="71"/>
      <c r="I31" s="71"/>
      <c r="J31" s="71"/>
      <c r="K31" s="71"/>
      <c r="L31" s="71"/>
      <c r="M31" s="73">
        <f>M35</f>
        <v>9.6</v>
      </c>
      <c r="N31" s="69"/>
      <c r="O31" s="69"/>
      <c r="P31" s="69"/>
      <c r="Q31" s="69"/>
      <c r="R31" s="73">
        <f>R35</f>
        <v>9.6</v>
      </c>
      <c r="S31" s="73">
        <f t="shared" si="1"/>
        <v>100</v>
      </c>
    </row>
    <row r="32" spans="1:19" ht="42.75">
      <c r="A32" s="38">
        <f t="shared" si="0"/>
        <v>18</v>
      </c>
      <c r="B32" s="70" t="s">
        <v>671</v>
      </c>
      <c r="C32" s="71" t="s">
        <v>706</v>
      </c>
      <c r="D32" s="71" t="s">
        <v>667</v>
      </c>
      <c r="E32" s="71" t="s">
        <v>668</v>
      </c>
      <c r="F32" s="71" t="s">
        <v>665</v>
      </c>
      <c r="G32" s="171" t="s">
        <v>707</v>
      </c>
      <c r="H32" s="71" t="s">
        <v>670</v>
      </c>
      <c r="I32" s="71" t="s">
        <v>706</v>
      </c>
      <c r="J32" s="71" t="s">
        <v>670</v>
      </c>
      <c r="K32" s="71" t="s">
        <v>670</v>
      </c>
      <c r="L32" s="71" t="s">
        <v>670</v>
      </c>
      <c r="M32" s="73">
        <f>M33</f>
        <v>0</v>
      </c>
      <c r="N32" s="69">
        <v>0</v>
      </c>
      <c r="O32" s="69">
        <v>10000</v>
      </c>
      <c r="P32" s="69">
        <v>20000</v>
      </c>
      <c r="Q32" s="69">
        <v>20000</v>
      </c>
      <c r="R32" s="73">
        <f>R33</f>
        <v>0</v>
      </c>
      <c r="S32" s="77"/>
    </row>
    <row r="33" spans="1:19" ht="24">
      <c r="A33" s="38">
        <f t="shared" si="0"/>
        <v>19</v>
      </c>
      <c r="B33" s="70" t="s">
        <v>671</v>
      </c>
      <c r="C33" s="71" t="s">
        <v>708</v>
      </c>
      <c r="D33" s="71" t="s">
        <v>667</v>
      </c>
      <c r="E33" s="71" t="s">
        <v>668</v>
      </c>
      <c r="F33" s="71" t="s">
        <v>18</v>
      </c>
      <c r="G33" s="172" t="s">
        <v>709</v>
      </c>
      <c r="H33" s="71" t="s">
        <v>670</v>
      </c>
      <c r="I33" s="71" t="s">
        <v>708</v>
      </c>
      <c r="J33" s="71" t="s">
        <v>670</v>
      </c>
      <c r="K33" s="71" t="s">
        <v>670</v>
      </c>
      <c r="L33" s="71" t="s">
        <v>670</v>
      </c>
      <c r="M33" s="73">
        <f>M34</f>
        <v>0</v>
      </c>
      <c r="N33" s="69">
        <v>0</v>
      </c>
      <c r="O33" s="69">
        <v>10000</v>
      </c>
      <c r="P33" s="69">
        <v>20000</v>
      </c>
      <c r="Q33" s="69">
        <v>20000</v>
      </c>
      <c r="R33" s="73">
        <f>R34</f>
        <v>0</v>
      </c>
      <c r="S33" s="77"/>
    </row>
    <row r="34" spans="1:19" ht="24">
      <c r="A34" s="38">
        <f t="shared" si="0"/>
        <v>20</v>
      </c>
      <c r="B34" s="70" t="s">
        <v>671</v>
      </c>
      <c r="C34" s="71" t="s">
        <v>710</v>
      </c>
      <c r="D34" s="71" t="s">
        <v>711</v>
      </c>
      <c r="E34" s="71" t="s">
        <v>668</v>
      </c>
      <c r="F34" s="71" t="s">
        <v>18</v>
      </c>
      <c r="G34" s="172" t="s">
        <v>712</v>
      </c>
      <c r="H34" s="71"/>
      <c r="I34" s="71"/>
      <c r="J34" s="71"/>
      <c r="K34" s="71"/>
      <c r="L34" s="71"/>
      <c r="M34" s="73"/>
      <c r="N34" s="78"/>
      <c r="O34" s="78"/>
      <c r="P34" s="78"/>
      <c r="Q34" s="78"/>
      <c r="R34" s="73"/>
      <c r="S34" s="77"/>
    </row>
    <row r="35" spans="1:19" ht="36.75" thickBot="1">
      <c r="A35" s="38">
        <v>18</v>
      </c>
      <c r="B35" s="91" t="s">
        <v>671</v>
      </c>
      <c r="C35" s="92" t="s">
        <v>713</v>
      </c>
      <c r="D35" s="92" t="s">
        <v>679</v>
      </c>
      <c r="E35" s="92" t="s">
        <v>668</v>
      </c>
      <c r="F35" s="92" t="s">
        <v>18</v>
      </c>
      <c r="G35" s="93" t="s">
        <v>705</v>
      </c>
      <c r="H35" s="92"/>
      <c r="I35" s="92"/>
      <c r="J35" s="92"/>
      <c r="K35" s="92"/>
      <c r="L35" s="92"/>
      <c r="M35" s="94">
        <v>9.6</v>
      </c>
      <c r="N35" s="78"/>
      <c r="O35" s="78"/>
      <c r="P35" s="78"/>
      <c r="Q35" s="78"/>
      <c r="R35" s="94">
        <v>9.6</v>
      </c>
      <c r="S35" s="95">
        <f t="shared" si="1"/>
        <v>100</v>
      </c>
    </row>
    <row r="36" spans="1:19" ht="15.75" thickBot="1">
      <c r="A36" s="38">
        <f t="shared" si="0"/>
        <v>19</v>
      </c>
      <c r="B36" s="59" t="s">
        <v>671</v>
      </c>
      <c r="C36" s="60" t="s">
        <v>714</v>
      </c>
      <c r="D36" s="60" t="s">
        <v>667</v>
      </c>
      <c r="E36" s="60" t="s">
        <v>668</v>
      </c>
      <c r="F36" s="60" t="s">
        <v>665</v>
      </c>
      <c r="G36" s="96" t="s">
        <v>715</v>
      </c>
      <c r="H36" s="97"/>
      <c r="I36" s="97"/>
      <c r="J36" s="97"/>
      <c r="K36" s="97"/>
      <c r="L36" s="97"/>
      <c r="M36" s="98">
        <f>M37</f>
        <v>48.2</v>
      </c>
      <c r="N36" s="99"/>
      <c r="O36" s="99"/>
      <c r="P36" s="99"/>
      <c r="Q36" s="99"/>
      <c r="R36" s="62">
        <f>R37</f>
        <v>21</v>
      </c>
      <c r="S36" s="62">
        <f t="shared" si="1"/>
        <v>43.568464730290451</v>
      </c>
    </row>
    <row r="37" spans="1:19" ht="24.75">
      <c r="A37" s="38">
        <f t="shared" si="0"/>
        <v>20</v>
      </c>
      <c r="B37" s="100" t="s">
        <v>671</v>
      </c>
      <c r="C37" s="101" t="s">
        <v>716</v>
      </c>
      <c r="D37" s="101" t="s">
        <v>682</v>
      </c>
      <c r="E37" s="101" t="s">
        <v>668</v>
      </c>
      <c r="F37" s="101" t="s">
        <v>18</v>
      </c>
      <c r="G37" s="102" t="s">
        <v>717</v>
      </c>
      <c r="H37" s="101"/>
      <c r="I37" s="101"/>
      <c r="J37" s="101"/>
      <c r="K37" s="101"/>
      <c r="L37" s="101"/>
      <c r="M37" s="103">
        <f>M38</f>
        <v>48.2</v>
      </c>
      <c r="N37" s="78"/>
      <c r="O37" s="78"/>
      <c r="P37" s="78"/>
      <c r="Q37" s="78"/>
      <c r="R37" s="103">
        <f>R38</f>
        <v>21</v>
      </c>
      <c r="S37" s="103">
        <f t="shared" si="1"/>
        <v>43.568464730290451</v>
      </c>
    </row>
    <row r="38" spans="1:19" ht="37.5" thickBot="1">
      <c r="A38" s="38">
        <f t="shared" si="0"/>
        <v>21</v>
      </c>
      <c r="B38" s="91" t="s">
        <v>671</v>
      </c>
      <c r="C38" s="92" t="s">
        <v>718</v>
      </c>
      <c r="D38" s="92" t="s">
        <v>682</v>
      </c>
      <c r="E38" s="92" t="s">
        <v>668</v>
      </c>
      <c r="F38" s="92" t="s">
        <v>18</v>
      </c>
      <c r="G38" s="104" t="s">
        <v>719</v>
      </c>
      <c r="H38" s="92"/>
      <c r="I38" s="92"/>
      <c r="J38" s="92"/>
      <c r="K38" s="92"/>
      <c r="L38" s="92"/>
      <c r="M38" s="94">
        <v>48.2</v>
      </c>
      <c r="N38" s="78"/>
      <c r="O38" s="78"/>
      <c r="P38" s="78"/>
      <c r="Q38" s="78"/>
      <c r="R38" s="94">
        <v>21</v>
      </c>
      <c r="S38" s="77">
        <f t="shared" si="1"/>
        <v>43.568464730290451</v>
      </c>
    </row>
    <row r="39" spans="1:19" ht="57.75" thickBot="1">
      <c r="A39" s="38">
        <f t="shared" si="0"/>
        <v>22</v>
      </c>
      <c r="B39" s="59" t="s">
        <v>665</v>
      </c>
      <c r="C39" s="60" t="s">
        <v>720</v>
      </c>
      <c r="D39" s="60" t="s">
        <v>667</v>
      </c>
      <c r="E39" s="60" t="s">
        <v>668</v>
      </c>
      <c r="F39" s="60" t="s">
        <v>665</v>
      </c>
      <c r="G39" s="61" t="s">
        <v>721</v>
      </c>
      <c r="H39" s="60" t="s">
        <v>670</v>
      </c>
      <c r="I39" s="60" t="s">
        <v>720</v>
      </c>
      <c r="J39" s="60" t="s">
        <v>670</v>
      </c>
      <c r="K39" s="60" t="s">
        <v>670</v>
      </c>
      <c r="L39" s="60" t="s">
        <v>670</v>
      </c>
      <c r="M39" s="62">
        <f>M40</f>
        <v>9585</v>
      </c>
      <c r="N39" s="63">
        <v>105000</v>
      </c>
      <c r="O39" s="63">
        <v>1230250</v>
      </c>
      <c r="P39" s="63">
        <v>1130250</v>
      </c>
      <c r="Q39" s="63">
        <v>1489500</v>
      </c>
      <c r="R39" s="62">
        <f>R40</f>
        <v>4749.8999999999996</v>
      </c>
      <c r="S39" s="64">
        <f t="shared" si="1"/>
        <v>49.55555555555555</v>
      </c>
    </row>
    <row r="40" spans="1:19" ht="74.25" customHeight="1">
      <c r="A40" s="38">
        <f t="shared" si="0"/>
        <v>23</v>
      </c>
      <c r="B40" s="65" t="s">
        <v>722</v>
      </c>
      <c r="C40" s="66" t="s">
        <v>723</v>
      </c>
      <c r="D40" s="66" t="s">
        <v>667</v>
      </c>
      <c r="E40" s="66" t="s">
        <v>668</v>
      </c>
      <c r="F40" s="66" t="s">
        <v>164</v>
      </c>
      <c r="G40" s="67" t="s">
        <v>724</v>
      </c>
      <c r="H40" s="66"/>
      <c r="I40" s="66"/>
      <c r="J40" s="66"/>
      <c r="K40" s="66"/>
      <c r="L40" s="66"/>
      <c r="M40" s="68">
        <f>M41+M43</f>
        <v>9585</v>
      </c>
      <c r="N40" s="69"/>
      <c r="O40" s="69"/>
      <c r="P40" s="69"/>
      <c r="Q40" s="69"/>
      <c r="R40" s="68">
        <f>R41+R43</f>
        <v>4749.8999999999996</v>
      </c>
      <c r="S40" s="68">
        <f t="shared" si="1"/>
        <v>49.55555555555555</v>
      </c>
    </row>
    <row r="41" spans="1:19" ht="51" customHeight="1">
      <c r="A41" s="38">
        <f t="shared" si="0"/>
        <v>24</v>
      </c>
      <c r="B41" s="70" t="s">
        <v>722</v>
      </c>
      <c r="C41" s="71" t="s">
        <v>725</v>
      </c>
      <c r="D41" s="71" t="s">
        <v>667</v>
      </c>
      <c r="E41" s="71" t="s">
        <v>668</v>
      </c>
      <c r="F41" s="71" t="s">
        <v>164</v>
      </c>
      <c r="G41" s="72" t="s">
        <v>726</v>
      </c>
      <c r="H41" s="71"/>
      <c r="I41" s="71"/>
      <c r="J41" s="71"/>
      <c r="K41" s="71"/>
      <c r="L41" s="71"/>
      <c r="M41" s="73">
        <f>M42</f>
        <v>8587</v>
      </c>
      <c r="N41" s="69"/>
      <c r="O41" s="69"/>
      <c r="P41" s="69"/>
      <c r="Q41" s="69"/>
      <c r="R41" s="73">
        <f>R42</f>
        <v>4281.8999999999996</v>
      </c>
      <c r="S41" s="73">
        <f t="shared" si="1"/>
        <v>49.864912076394546</v>
      </c>
    </row>
    <row r="42" spans="1:19" ht="62.25" customHeight="1">
      <c r="A42" s="38">
        <f t="shared" si="0"/>
        <v>25</v>
      </c>
      <c r="B42" s="91" t="s">
        <v>722</v>
      </c>
      <c r="C42" s="92" t="s">
        <v>727</v>
      </c>
      <c r="D42" s="92" t="s">
        <v>728</v>
      </c>
      <c r="E42" s="92" t="s">
        <v>668</v>
      </c>
      <c r="F42" s="92" t="s">
        <v>164</v>
      </c>
      <c r="G42" s="105" t="s">
        <v>729</v>
      </c>
      <c r="H42" s="92" t="s">
        <v>670</v>
      </c>
      <c r="I42" s="92" t="s">
        <v>730</v>
      </c>
      <c r="J42" s="92" t="s">
        <v>670</v>
      </c>
      <c r="K42" s="92" t="s">
        <v>670</v>
      </c>
      <c r="L42" s="92" t="s">
        <v>670</v>
      </c>
      <c r="M42" s="94">
        <v>8587</v>
      </c>
      <c r="N42" s="69">
        <v>0</v>
      </c>
      <c r="O42" s="69">
        <v>1100000</v>
      </c>
      <c r="P42" s="69">
        <v>1000000</v>
      </c>
      <c r="Q42" s="69">
        <v>1336000</v>
      </c>
      <c r="R42" s="94">
        <v>4281.8999999999996</v>
      </c>
      <c r="S42" s="94">
        <f t="shared" si="1"/>
        <v>49.864912076394546</v>
      </c>
    </row>
    <row r="43" spans="1:19" ht="75" customHeight="1">
      <c r="A43" s="38">
        <f t="shared" si="0"/>
        <v>26</v>
      </c>
      <c r="B43" s="71" t="s">
        <v>722</v>
      </c>
      <c r="C43" s="71" t="s">
        <v>731</v>
      </c>
      <c r="D43" s="71" t="s">
        <v>667</v>
      </c>
      <c r="E43" s="71" t="s">
        <v>668</v>
      </c>
      <c r="F43" s="71" t="s">
        <v>164</v>
      </c>
      <c r="G43" s="72" t="s">
        <v>732</v>
      </c>
      <c r="H43" s="71"/>
      <c r="I43" s="71"/>
      <c r="J43" s="71"/>
      <c r="K43" s="71"/>
      <c r="L43" s="71"/>
      <c r="M43" s="82">
        <f>M44</f>
        <v>998</v>
      </c>
      <c r="N43" s="106"/>
      <c r="O43" s="106"/>
      <c r="P43" s="106"/>
      <c r="Q43" s="106"/>
      <c r="R43" s="82">
        <f>R44</f>
        <v>468</v>
      </c>
      <c r="S43" s="73">
        <f t="shared" si="1"/>
        <v>46.893787575150306</v>
      </c>
    </row>
    <row r="44" spans="1:19" ht="53.25" customHeight="1" thickBot="1">
      <c r="A44" s="38">
        <f t="shared" si="0"/>
        <v>27</v>
      </c>
      <c r="B44" s="107" t="s">
        <v>722</v>
      </c>
      <c r="C44" s="108" t="s">
        <v>733</v>
      </c>
      <c r="D44" s="108" t="s">
        <v>711</v>
      </c>
      <c r="E44" s="108" t="s">
        <v>668</v>
      </c>
      <c r="F44" s="108" t="s">
        <v>164</v>
      </c>
      <c r="G44" s="109" t="s">
        <v>734</v>
      </c>
      <c r="H44" s="108" t="s">
        <v>670</v>
      </c>
      <c r="I44" s="108" t="s">
        <v>733</v>
      </c>
      <c r="J44" s="108" t="s">
        <v>670</v>
      </c>
      <c r="K44" s="108" t="s">
        <v>670</v>
      </c>
      <c r="L44" s="108" t="s">
        <v>670</v>
      </c>
      <c r="M44" s="110">
        <v>998</v>
      </c>
      <c r="N44" s="69">
        <v>100000</v>
      </c>
      <c r="O44" s="69">
        <v>122250</v>
      </c>
      <c r="P44" s="69">
        <v>122250</v>
      </c>
      <c r="Q44" s="69">
        <v>144500</v>
      </c>
      <c r="R44" s="110">
        <v>468</v>
      </c>
      <c r="S44" s="111">
        <f t="shared" si="1"/>
        <v>46.893787575150306</v>
      </c>
    </row>
    <row r="45" spans="1:19" ht="29.25" thickBot="1">
      <c r="A45" s="38">
        <f t="shared" si="0"/>
        <v>28</v>
      </c>
      <c r="B45" s="59" t="s">
        <v>665</v>
      </c>
      <c r="C45" s="60" t="s">
        <v>735</v>
      </c>
      <c r="D45" s="60" t="s">
        <v>667</v>
      </c>
      <c r="E45" s="60" t="s">
        <v>668</v>
      </c>
      <c r="F45" s="60" t="s">
        <v>665</v>
      </c>
      <c r="G45" s="61" t="s">
        <v>736</v>
      </c>
      <c r="H45" s="88" t="s">
        <v>737</v>
      </c>
      <c r="I45" s="88" t="s">
        <v>735</v>
      </c>
      <c r="J45" s="88" t="s">
        <v>670</v>
      </c>
      <c r="K45" s="88" t="s">
        <v>670</v>
      </c>
      <c r="L45" s="88" t="s">
        <v>670</v>
      </c>
      <c r="M45" s="112">
        <f>M46</f>
        <v>1080</v>
      </c>
      <c r="N45" s="63">
        <v>100000</v>
      </c>
      <c r="O45" s="63">
        <v>200000</v>
      </c>
      <c r="P45" s="63">
        <v>150000</v>
      </c>
      <c r="Q45" s="63">
        <v>170000</v>
      </c>
      <c r="R45" s="112">
        <f>R46</f>
        <v>1799.3000000000002</v>
      </c>
      <c r="S45" s="64">
        <f t="shared" si="1"/>
        <v>166.60185185185188</v>
      </c>
    </row>
    <row r="46" spans="1:19">
      <c r="A46" s="38">
        <f t="shared" si="0"/>
        <v>29</v>
      </c>
      <c r="B46" s="100" t="s">
        <v>738</v>
      </c>
      <c r="C46" s="101" t="s">
        <v>739</v>
      </c>
      <c r="D46" s="101" t="s">
        <v>682</v>
      </c>
      <c r="E46" s="101" t="s">
        <v>668</v>
      </c>
      <c r="F46" s="101" t="s">
        <v>164</v>
      </c>
      <c r="G46" s="113" t="s">
        <v>740</v>
      </c>
      <c r="H46" s="101" t="s">
        <v>737</v>
      </c>
      <c r="I46" s="101" t="s">
        <v>739</v>
      </c>
      <c r="J46" s="101" t="s">
        <v>682</v>
      </c>
      <c r="K46" s="101" t="s">
        <v>668</v>
      </c>
      <c r="L46" s="101" t="s">
        <v>164</v>
      </c>
      <c r="M46" s="114">
        <f>M47+M48+M49+M50</f>
        <v>1080</v>
      </c>
      <c r="N46" s="78">
        <v>100000</v>
      </c>
      <c r="O46" s="78">
        <v>200000</v>
      </c>
      <c r="P46" s="78">
        <v>150000</v>
      </c>
      <c r="Q46" s="78">
        <v>170000</v>
      </c>
      <c r="R46" s="114">
        <f>R47+R48+R49+R50</f>
        <v>1799.3000000000002</v>
      </c>
      <c r="S46" s="103">
        <f t="shared" si="1"/>
        <v>166.60185185185188</v>
      </c>
    </row>
    <row r="47" spans="1:19" ht="24">
      <c r="A47" s="38">
        <f t="shared" si="0"/>
        <v>30</v>
      </c>
      <c r="B47" s="74" t="s">
        <v>738</v>
      </c>
      <c r="C47" s="75" t="s">
        <v>741</v>
      </c>
      <c r="D47" s="75" t="s">
        <v>682</v>
      </c>
      <c r="E47" s="75" t="s">
        <v>668</v>
      </c>
      <c r="F47" s="75" t="s">
        <v>164</v>
      </c>
      <c r="G47" s="76" t="s">
        <v>742</v>
      </c>
      <c r="H47" s="75" t="s">
        <v>737</v>
      </c>
      <c r="I47" s="75" t="s">
        <v>739</v>
      </c>
      <c r="J47" s="75" t="s">
        <v>682</v>
      </c>
      <c r="K47" s="75" t="s">
        <v>668</v>
      </c>
      <c r="L47" s="75" t="s">
        <v>164</v>
      </c>
      <c r="M47" s="115">
        <v>200</v>
      </c>
      <c r="N47" s="78">
        <v>100000</v>
      </c>
      <c r="O47" s="78">
        <v>200000</v>
      </c>
      <c r="P47" s="78">
        <v>150000</v>
      </c>
      <c r="Q47" s="78">
        <v>170000</v>
      </c>
      <c r="R47" s="115">
        <v>127</v>
      </c>
      <c r="S47" s="77"/>
    </row>
    <row r="48" spans="1:19" ht="24">
      <c r="A48" s="38">
        <f t="shared" si="0"/>
        <v>31</v>
      </c>
      <c r="B48" s="74" t="s">
        <v>738</v>
      </c>
      <c r="C48" s="75" t="s">
        <v>743</v>
      </c>
      <c r="D48" s="75" t="s">
        <v>682</v>
      </c>
      <c r="E48" s="75" t="s">
        <v>668</v>
      </c>
      <c r="F48" s="75" t="s">
        <v>164</v>
      </c>
      <c r="G48" s="76" t="s">
        <v>744</v>
      </c>
      <c r="H48" s="75"/>
      <c r="I48" s="75"/>
      <c r="J48" s="75"/>
      <c r="K48" s="75"/>
      <c r="L48" s="75"/>
      <c r="M48" s="77">
        <v>50</v>
      </c>
      <c r="N48" s="78"/>
      <c r="O48" s="78"/>
      <c r="P48" s="78"/>
      <c r="Q48" s="78"/>
      <c r="R48" s="77">
        <v>26.1</v>
      </c>
      <c r="S48" s="77">
        <f t="shared" si="1"/>
        <v>52.2</v>
      </c>
    </row>
    <row r="49" spans="1:20">
      <c r="A49" s="38">
        <f t="shared" si="0"/>
        <v>32</v>
      </c>
      <c r="B49" s="74" t="s">
        <v>738</v>
      </c>
      <c r="C49" s="75" t="s">
        <v>745</v>
      </c>
      <c r="D49" s="75" t="s">
        <v>682</v>
      </c>
      <c r="E49" s="75" t="s">
        <v>668</v>
      </c>
      <c r="F49" s="75" t="s">
        <v>164</v>
      </c>
      <c r="G49" s="76" t="s">
        <v>746</v>
      </c>
      <c r="H49" s="75"/>
      <c r="I49" s="75"/>
      <c r="J49" s="75"/>
      <c r="K49" s="75"/>
      <c r="L49" s="75"/>
      <c r="M49" s="77">
        <v>380</v>
      </c>
      <c r="N49" s="78"/>
      <c r="O49" s="78"/>
      <c r="P49" s="78"/>
      <c r="Q49" s="78"/>
      <c r="R49" s="77">
        <v>838.2</v>
      </c>
      <c r="S49" s="77">
        <f t="shared" si="1"/>
        <v>220.57894736842107</v>
      </c>
    </row>
    <row r="50" spans="1:20" ht="15.75" thickBot="1">
      <c r="A50" s="38">
        <f t="shared" si="0"/>
        <v>33</v>
      </c>
      <c r="B50" s="91" t="s">
        <v>738</v>
      </c>
      <c r="C50" s="92" t="s">
        <v>747</v>
      </c>
      <c r="D50" s="92" t="s">
        <v>682</v>
      </c>
      <c r="E50" s="92" t="s">
        <v>668</v>
      </c>
      <c r="F50" s="92" t="s">
        <v>164</v>
      </c>
      <c r="G50" s="105" t="s">
        <v>748</v>
      </c>
      <c r="H50" s="92"/>
      <c r="I50" s="92"/>
      <c r="J50" s="92"/>
      <c r="K50" s="92"/>
      <c r="L50" s="92"/>
      <c r="M50" s="94">
        <v>450</v>
      </c>
      <c r="N50" s="78"/>
      <c r="O50" s="78"/>
      <c r="P50" s="78"/>
      <c r="Q50" s="78"/>
      <c r="R50" s="94">
        <v>808</v>
      </c>
      <c r="S50" s="94">
        <f t="shared" si="1"/>
        <v>179.55555555555554</v>
      </c>
    </row>
    <row r="51" spans="1:20" ht="43.5" thickBot="1">
      <c r="A51" s="38">
        <f t="shared" si="0"/>
        <v>34</v>
      </c>
      <c r="B51" s="59" t="s">
        <v>665</v>
      </c>
      <c r="C51" s="60" t="s">
        <v>749</v>
      </c>
      <c r="D51" s="60" t="s">
        <v>667</v>
      </c>
      <c r="E51" s="60" t="s">
        <v>668</v>
      </c>
      <c r="F51" s="60" t="s">
        <v>665</v>
      </c>
      <c r="G51" s="61" t="s">
        <v>750</v>
      </c>
      <c r="H51" s="88" t="s">
        <v>665</v>
      </c>
      <c r="I51" s="88" t="s">
        <v>749</v>
      </c>
      <c r="J51" s="88" t="s">
        <v>670</v>
      </c>
      <c r="K51" s="88" t="s">
        <v>670</v>
      </c>
      <c r="L51" s="88" t="s">
        <v>670</v>
      </c>
      <c r="M51" s="116">
        <f>M52</f>
        <v>1800</v>
      </c>
      <c r="N51" s="63">
        <v>100000</v>
      </c>
      <c r="O51" s="63">
        <v>400000</v>
      </c>
      <c r="P51" s="63">
        <v>450000</v>
      </c>
      <c r="Q51" s="63">
        <v>625000</v>
      </c>
      <c r="R51" s="116">
        <f>R52</f>
        <v>1047.0999999999999</v>
      </c>
      <c r="S51" s="64">
        <f t="shared" si="1"/>
        <v>58.172222222222217</v>
      </c>
    </row>
    <row r="52" spans="1:20">
      <c r="A52" s="38">
        <f t="shared" si="0"/>
        <v>35</v>
      </c>
      <c r="B52" s="65" t="s">
        <v>665</v>
      </c>
      <c r="C52" s="66" t="s">
        <v>751</v>
      </c>
      <c r="D52" s="66" t="s">
        <v>667</v>
      </c>
      <c r="E52" s="66" t="s">
        <v>668</v>
      </c>
      <c r="F52" s="66" t="s">
        <v>665</v>
      </c>
      <c r="G52" s="67" t="s">
        <v>752</v>
      </c>
      <c r="H52" s="66" t="s">
        <v>665</v>
      </c>
      <c r="I52" s="66" t="s">
        <v>753</v>
      </c>
      <c r="J52" s="66" t="s">
        <v>670</v>
      </c>
      <c r="K52" s="66" t="s">
        <v>670</v>
      </c>
      <c r="L52" s="66" t="s">
        <v>670</v>
      </c>
      <c r="M52" s="117">
        <f>M54</f>
        <v>1800</v>
      </c>
      <c r="N52" s="69">
        <v>100000</v>
      </c>
      <c r="O52" s="69">
        <v>400000</v>
      </c>
      <c r="P52" s="69">
        <v>450000</v>
      </c>
      <c r="Q52" s="69">
        <v>625000</v>
      </c>
      <c r="R52" s="117">
        <f>R54</f>
        <v>1047.0999999999999</v>
      </c>
      <c r="S52" s="68">
        <f t="shared" si="1"/>
        <v>58.172222222222217</v>
      </c>
      <c r="T52" s="118"/>
    </row>
    <row r="53" spans="1:20">
      <c r="A53" s="38">
        <f t="shared" si="0"/>
        <v>36</v>
      </c>
      <c r="B53" s="74" t="s">
        <v>754</v>
      </c>
      <c r="C53" s="75" t="s">
        <v>755</v>
      </c>
      <c r="D53" s="75" t="s">
        <v>667</v>
      </c>
      <c r="E53" s="75" t="s">
        <v>668</v>
      </c>
      <c r="F53" s="75" t="s">
        <v>756</v>
      </c>
      <c r="G53" s="76" t="s">
        <v>757</v>
      </c>
      <c r="H53" s="71"/>
      <c r="I53" s="71"/>
      <c r="J53" s="71"/>
      <c r="K53" s="71"/>
      <c r="L53" s="71"/>
      <c r="M53" s="82">
        <f>M54</f>
        <v>1800</v>
      </c>
      <c r="N53" s="69"/>
      <c r="O53" s="69"/>
      <c r="P53" s="69"/>
      <c r="Q53" s="69"/>
      <c r="R53" s="82">
        <f>R54</f>
        <v>1047.0999999999999</v>
      </c>
      <c r="S53" s="73">
        <f t="shared" si="1"/>
        <v>58.172222222222217</v>
      </c>
    </row>
    <row r="54" spans="1:20" ht="24.75" thickBot="1">
      <c r="A54" s="38">
        <f t="shared" si="0"/>
        <v>37</v>
      </c>
      <c r="B54" s="91" t="s">
        <v>754</v>
      </c>
      <c r="C54" s="92" t="s">
        <v>758</v>
      </c>
      <c r="D54" s="92" t="s">
        <v>711</v>
      </c>
      <c r="E54" s="92" t="s">
        <v>668</v>
      </c>
      <c r="F54" s="92" t="s">
        <v>756</v>
      </c>
      <c r="G54" s="105" t="s">
        <v>759</v>
      </c>
      <c r="H54" s="92" t="s">
        <v>760</v>
      </c>
      <c r="I54" s="92" t="s">
        <v>761</v>
      </c>
      <c r="J54" s="92" t="s">
        <v>711</v>
      </c>
      <c r="K54" s="92" t="s">
        <v>668</v>
      </c>
      <c r="L54" s="92" t="s">
        <v>756</v>
      </c>
      <c r="M54" s="119">
        <v>1800</v>
      </c>
      <c r="N54" s="78">
        <v>100000</v>
      </c>
      <c r="O54" s="78">
        <v>365000</v>
      </c>
      <c r="P54" s="78">
        <v>415000</v>
      </c>
      <c r="Q54" s="78">
        <v>587000</v>
      </c>
      <c r="R54" s="119">
        <v>1047.0999999999999</v>
      </c>
      <c r="S54" s="94">
        <f t="shared" si="1"/>
        <v>58.172222222222217</v>
      </c>
    </row>
    <row r="55" spans="1:20" ht="29.25" thickBot="1">
      <c r="A55" s="38">
        <f t="shared" si="0"/>
        <v>38</v>
      </c>
      <c r="B55" s="59" t="s">
        <v>665</v>
      </c>
      <c r="C55" s="60" t="s">
        <v>762</v>
      </c>
      <c r="D55" s="60" t="s">
        <v>667</v>
      </c>
      <c r="E55" s="60" t="s">
        <v>668</v>
      </c>
      <c r="F55" s="60" t="s">
        <v>665</v>
      </c>
      <c r="G55" s="61" t="s">
        <v>763</v>
      </c>
      <c r="H55" s="60" t="s">
        <v>670</v>
      </c>
      <c r="I55" s="60" t="s">
        <v>762</v>
      </c>
      <c r="J55" s="60" t="s">
        <v>670</v>
      </c>
      <c r="K55" s="60" t="s">
        <v>670</v>
      </c>
      <c r="L55" s="60" t="s">
        <v>670</v>
      </c>
      <c r="M55" s="112">
        <f>M56</f>
        <v>70</v>
      </c>
      <c r="N55" s="63">
        <v>748000</v>
      </c>
      <c r="O55" s="63">
        <v>0</v>
      </c>
      <c r="P55" s="63">
        <v>0</v>
      </c>
      <c r="Q55" s="63">
        <v>0</v>
      </c>
      <c r="R55" s="112">
        <f>T64+R59</f>
        <v>4977.5</v>
      </c>
      <c r="S55" s="64">
        <f t="shared" si="1"/>
        <v>7110.7142857142862</v>
      </c>
    </row>
    <row r="56" spans="1:20" ht="74.25" customHeight="1">
      <c r="A56" s="38">
        <f t="shared" si="0"/>
        <v>39</v>
      </c>
      <c r="B56" s="71" t="s">
        <v>722</v>
      </c>
      <c r="C56" s="71" t="s">
        <v>764</v>
      </c>
      <c r="D56" s="71" t="s">
        <v>667</v>
      </c>
      <c r="E56" s="71" t="s">
        <v>668</v>
      </c>
      <c r="F56" s="71" t="s">
        <v>665</v>
      </c>
      <c r="G56" s="120" t="s">
        <v>765</v>
      </c>
      <c r="H56" s="71"/>
      <c r="I56" s="71"/>
      <c r="J56" s="71"/>
      <c r="K56" s="71"/>
      <c r="L56" s="71"/>
      <c r="M56" s="82">
        <f>M57</f>
        <v>70</v>
      </c>
      <c r="N56" s="69"/>
      <c r="O56" s="69"/>
      <c r="P56" s="69"/>
      <c r="Q56" s="69"/>
      <c r="R56" s="86">
        <f>R57</f>
        <v>0</v>
      </c>
      <c r="S56" s="87">
        <f t="shared" si="1"/>
        <v>0</v>
      </c>
    </row>
    <row r="57" spans="1:20" ht="75.75" customHeight="1">
      <c r="A57" s="38">
        <f t="shared" si="0"/>
        <v>40</v>
      </c>
      <c r="B57" s="75" t="s">
        <v>722</v>
      </c>
      <c r="C57" s="75" t="s">
        <v>766</v>
      </c>
      <c r="D57" s="75" t="s">
        <v>667</v>
      </c>
      <c r="E57" s="75" t="s">
        <v>668</v>
      </c>
      <c r="F57" s="75" t="s">
        <v>767</v>
      </c>
      <c r="G57" s="121" t="s">
        <v>768</v>
      </c>
      <c r="H57" s="75"/>
      <c r="I57" s="75"/>
      <c r="J57" s="75"/>
      <c r="K57" s="75"/>
      <c r="L57" s="75"/>
      <c r="M57" s="115">
        <f>M58</f>
        <v>70</v>
      </c>
      <c r="N57" s="122">
        <v>748000</v>
      </c>
      <c r="O57" s="122">
        <v>0</v>
      </c>
      <c r="P57" s="122">
        <v>0</v>
      </c>
      <c r="Q57" s="122">
        <v>0</v>
      </c>
      <c r="R57" s="115"/>
      <c r="S57" s="77">
        <f t="shared" si="1"/>
        <v>0</v>
      </c>
    </row>
    <row r="58" spans="1:20" ht="78.75" customHeight="1">
      <c r="A58" s="38">
        <f t="shared" si="0"/>
        <v>41</v>
      </c>
      <c r="B58" s="75" t="s">
        <v>722</v>
      </c>
      <c r="C58" s="123">
        <v>11402053</v>
      </c>
      <c r="D58" s="75" t="s">
        <v>711</v>
      </c>
      <c r="E58" s="75" t="s">
        <v>668</v>
      </c>
      <c r="F58" s="75" t="s">
        <v>767</v>
      </c>
      <c r="G58" s="124" t="s">
        <v>769</v>
      </c>
      <c r="H58" s="75"/>
      <c r="I58" s="75"/>
      <c r="J58" s="75"/>
      <c r="K58" s="75"/>
      <c r="L58" s="75"/>
      <c r="M58" s="115">
        <v>70</v>
      </c>
      <c r="N58" s="122"/>
      <c r="O58" s="122"/>
      <c r="P58" s="122"/>
      <c r="Q58" s="122"/>
      <c r="R58" s="115"/>
      <c r="S58" s="77">
        <f t="shared" si="1"/>
        <v>0</v>
      </c>
    </row>
    <row r="59" spans="1:20" ht="48">
      <c r="A59" s="38">
        <f t="shared" si="0"/>
        <v>42</v>
      </c>
      <c r="B59" s="71" t="s">
        <v>722</v>
      </c>
      <c r="C59" s="125">
        <v>11406000</v>
      </c>
      <c r="D59" s="71" t="s">
        <v>667</v>
      </c>
      <c r="E59" s="71" t="s">
        <v>668</v>
      </c>
      <c r="F59" s="71" t="s">
        <v>770</v>
      </c>
      <c r="G59" s="126" t="s">
        <v>771</v>
      </c>
      <c r="H59" s="71"/>
      <c r="I59" s="71"/>
      <c r="J59" s="71"/>
      <c r="K59" s="71"/>
      <c r="L59" s="71"/>
      <c r="M59" s="82"/>
      <c r="N59" s="106"/>
      <c r="O59" s="106"/>
      <c r="P59" s="106"/>
      <c r="Q59" s="106"/>
      <c r="R59" s="82">
        <f>R60</f>
        <v>4977.5</v>
      </c>
      <c r="S59" s="73"/>
    </row>
    <row r="60" spans="1:20" ht="36.75">
      <c r="A60" s="38">
        <f t="shared" si="0"/>
        <v>43</v>
      </c>
      <c r="B60" s="75" t="s">
        <v>722</v>
      </c>
      <c r="C60" s="123">
        <v>11406013</v>
      </c>
      <c r="D60" s="75" t="s">
        <v>728</v>
      </c>
      <c r="E60" s="75" t="s">
        <v>668</v>
      </c>
      <c r="F60" s="75" t="s">
        <v>770</v>
      </c>
      <c r="G60" s="124" t="s">
        <v>772</v>
      </c>
      <c r="H60" s="75"/>
      <c r="I60" s="75"/>
      <c r="J60" s="75"/>
      <c r="K60" s="75"/>
      <c r="L60" s="75"/>
      <c r="M60" s="115"/>
      <c r="N60" s="122"/>
      <c r="O60" s="122"/>
      <c r="P60" s="122"/>
      <c r="Q60" s="122"/>
      <c r="R60" s="115">
        <v>4977.5</v>
      </c>
      <c r="S60" s="77"/>
    </row>
    <row r="61" spans="1:20" s="134" customFormat="1" ht="28.5">
      <c r="A61" s="38">
        <f t="shared" si="0"/>
        <v>44</v>
      </c>
      <c r="B61" s="127" t="s">
        <v>665</v>
      </c>
      <c r="C61" s="128" t="s">
        <v>773</v>
      </c>
      <c r="D61" s="128" t="s">
        <v>667</v>
      </c>
      <c r="E61" s="128" t="s">
        <v>668</v>
      </c>
      <c r="F61" s="128" t="s">
        <v>665</v>
      </c>
      <c r="G61" s="129" t="s">
        <v>774</v>
      </c>
      <c r="H61" s="130" t="s">
        <v>670</v>
      </c>
      <c r="I61" s="130" t="s">
        <v>773</v>
      </c>
      <c r="J61" s="130" t="s">
        <v>670</v>
      </c>
      <c r="K61" s="130" t="s">
        <v>670</v>
      </c>
      <c r="L61" s="130" t="s">
        <v>670</v>
      </c>
      <c r="M61" s="131">
        <f>M64+M73+M68+M70+M72</f>
        <v>1820</v>
      </c>
      <c r="N61" s="132">
        <v>59000</v>
      </c>
      <c r="O61" s="132">
        <v>126300</v>
      </c>
      <c r="P61" s="132">
        <v>154750</v>
      </c>
      <c r="Q61" s="132">
        <v>159850</v>
      </c>
      <c r="R61" s="131">
        <f>R64+R73+R68+R70+R72+R62+R67</f>
        <v>1426</v>
      </c>
      <c r="S61" s="133">
        <f t="shared" si="1"/>
        <v>78.35164835164835</v>
      </c>
    </row>
    <row r="62" spans="1:20" s="134" customFormat="1" ht="24">
      <c r="A62" s="38">
        <f t="shared" si="0"/>
        <v>45</v>
      </c>
      <c r="B62" s="71" t="s">
        <v>665</v>
      </c>
      <c r="C62" s="71" t="s">
        <v>775</v>
      </c>
      <c r="D62" s="71" t="s">
        <v>667</v>
      </c>
      <c r="E62" s="71" t="s">
        <v>668</v>
      </c>
      <c r="F62" s="71" t="s">
        <v>776</v>
      </c>
      <c r="G62" s="135" t="s">
        <v>777</v>
      </c>
      <c r="H62" s="136"/>
      <c r="I62" s="136"/>
      <c r="J62" s="136"/>
      <c r="K62" s="136"/>
      <c r="L62" s="136"/>
      <c r="M62" s="73"/>
      <c r="N62" s="106"/>
      <c r="O62" s="106"/>
      <c r="P62" s="106"/>
      <c r="Q62" s="106"/>
      <c r="R62" s="73">
        <f>R63</f>
        <v>1</v>
      </c>
      <c r="S62" s="73"/>
    </row>
    <row r="63" spans="1:20" s="134" customFormat="1" ht="63">
      <c r="A63" s="38">
        <f t="shared" si="0"/>
        <v>46</v>
      </c>
      <c r="B63" s="75" t="s">
        <v>665</v>
      </c>
      <c r="C63" s="75" t="s">
        <v>778</v>
      </c>
      <c r="D63" s="75" t="s">
        <v>682</v>
      </c>
      <c r="E63" s="75" t="s">
        <v>668</v>
      </c>
      <c r="F63" s="75" t="s">
        <v>776</v>
      </c>
      <c r="G63" s="121" t="s">
        <v>779</v>
      </c>
      <c r="H63" s="136"/>
      <c r="I63" s="136"/>
      <c r="J63" s="136"/>
      <c r="K63" s="136"/>
      <c r="L63" s="136"/>
      <c r="M63" s="73"/>
      <c r="N63" s="106"/>
      <c r="O63" s="106"/>
      <c r="P63" s="106"/>
      <c r="Q63" s="106"/>
      <c r="R63" s="77">
        <v>1</v>
      </c>
      <c r="S63" s="73"/>
    </row>
    <row r="64" spans="1:20" s="134" customFormat="1" ht="72">
      <c r="A64" s="38">
        <f t="shared" si="0"/>
        <v>47</v>
      </c>
      <c r="B64" s="65" t="s">
        <v>665</v>
      </c>
      <c r="C64" s="66" t="s">
        <v>780</v>
      </c>
      <c r="D64" s="66" t="s">
        <v>667</v>
      </c>
      <c r="E64" s="66" t="s">
        <v>668</v>
      </c>
      <c r="F64" s="66" t="s">
        <v>776</v>
      </c>
      <c r="G64" s="67" t="s">
        <v>781</v>
      </c>
      <c r="H64" s="66"/>
      <c r="I64" s="66"/>
      <c r="J64" s="66"/>
      <c r="K64" s="66"/>
      <c r="L64" s="66"/>
      <c r="M64" s="68">
        <f>M65+M66</f>
        <v>400</v>
      </c>
      <c r="N64" s="137"/>
      <c r="O64" s="137"/>
      <c r="P64" s="137"/>
      <c r="Q64" s="137"/>
      <c r="R64" s="68">
        <f>R65+R66</f>
        <v>195.7</v>
      </c>
      <c r="S64" s="68">
        <f t="shared" si="1"/>
        <v>48.924999999999997</v>
      </c>
    </row>
    <row r="65" spans="1:19" s="134" customFormat="1" ht="24">
      <c r="A65" s="38">
        <f t="shared" si="0"/>
        <v>48</v>
      </c>
      <c r="B65" s="74" t="s">
        <v>782</v>
      </c>
      <c r="C65" s="75" t="s">
        <v>783</v>
      </c>
      <c r="D65" s="75" t="s">
        <v>682</v>
      </c>
      <c r="E65" s="75" t="s">
        <v>668</v>
      </c>
      <c r="F65" s="75" t="s">
        <v>776</v>
      </c>
      <c r="G65" s="76" t="s">
        <v>784</v>
      </c>
      <c r="H65" s="138"/>
      <c r="I65" s="138"/>
      <c r="J65" s="138"/>
      <c r="K65" s="138"/>
      <c r="L65" s="138"/>
      <c r="M65" s="77">
        <v>150</v>
      </c>
      <c r="N65" s="137"/>
      <c r="O65" s="137"/>
      <c r="P65" s="137"/>
      <c r="Q65" s="137"/>
      <c r="R65" s="77">
        <v>88.7</v>
      </c>
      <c r="S65" s="77">
        <f t="shared" si="1"/>
        <v>59.13333333333334</v>
      </c>
    </row>
    <row r="66" spans="1:19" s="134" customFormat="1" ht="24">
      <c r="A66" s="38">
        <f t="shared" si="0"/>
        <v>49</v>
      </c>
      <c r="B66" s="74" t="s">
        <v>665</v>
      </c>
      <c r="C66" s="75" t="s">
        <v>785</v>
      </c>
      <c r="D66" s="75" t="s">
        <v>682</v>
      </c>
      <c r="E66" s="75" t="s">
        <v>668</v>
      </c>
      <c r="F66" s="75" t="s">
        <v>776</v>
      </c>
      <c r="G66" s="76" t="s">
        <v>786</v>
      </c>
      <c r="H66" s="136"/>
      <c r="I66" s="136"/>
      <c r="J66" s="136"/>
      <c r="K66" s="136"/>
      <c r="L66" s="136"/>
      <c r="M66" s="77">
        <v>250</v>
      </c>
      <c r="N66" s="137"/>
      <c r="O66" s="137"/>
      <c r="P66" s="137"/>
      <c r="Q66" s="137"/>
      <c r="R66" s="77">
        <v>107</v>
      </c>
      <c r="S66" s="77">
        <f t="shared" si="1"/>
        <v>42.8</v>
      </c>
    </row>
    <row r="67" spans="1:19" s="134" customFormat="1" ht="48">
      <c r="A67" s="38">
        <f t="shared" si="0"/>
        <v>50</v>
      </c>
      <c r="B67" s="70" t="s">
        <v>665</v>
      </c>
      <c r="C67" s="71" t="s">
        <v>787</v>
      </c>
      <c r="D67" s="71" t="s">
        <v>682</v>
      </c>
      <c r="E67" s="71" t="s">
        <v>668</v>
      </c>
      <c r="F67" s="71" t="s">
        <v>776</v>
      </c>
      <c r="G67" s="120" t="s">
        <v>788</v>
      </c>
      <c r="H67" s="136"/>
      <c r="I67" s="136"/>
      <c r="J67" s="136"/>
      <c r="K67" s="136"/>
      <c r="L67" s="136"/>
      <c r="M67" s="73"/>
      <c r="N67" s="137"/>
      <c r="O67" s="137"/>
      <c r="P67" s="137"/>
      <c r="Q67" s="137"/>
      <c r="R67" s="73">
        <v>1.5</v>
      </c>
      <c r="S67" s="73"/>
    </row>
    <row r="68" spans="1:19" s="134" customFormat="1" ht="48">
      <c r="A68" s="38">
        <f t="shared" si="0"/>
        <v>51</v>
      </c>
      <c r="B68" s="139" t="s">
        <v>665</v>
      </c>
      <c r="C68" s="139" t="s">
        <v>789</v>
      </c>
      <c r="D68" s="139" t="s">
        <v>667</v>
      </c>
      <c r="E68" s="139" t="s">
        <v>668</v>
      </c>
      <c r="F68" s="139" t="s">
        <v>776</v>
      </c>
      <c r="G68" s="126" t="s">
        <v>790</v>
      </c>
      <c r="H68" s="136"/>
      <c r="I68" s="136"/>
      <c r="J68" s="136"/>
      <c r="K68" s="136"/>
      <c r="L68" s="136"/>
      <c r="M68" s="73">
        <f>M69</f>
        <v>100</v>
      </c>
      <c r="N68" s="137"/>
      <c r="O68" s="137"/>
      <c r="P68" s="137"/>
      <c r="Q68" s="137"/>
      <c r="R68" s="73">
        <v>0</v>
      </c>
      <c r="S68" s="73">
        <v>0</v>
      </c>
    </row>
    <row r="69" spans="1:19" s="134" customFormat="1" ht="48">
      <c r="A69" s="38">
        <f t="shared" si="0"/>
        <v>52</v>
      </c>
      <c r="B69" s="75" t="s">
        <v>791</v>
      </c>
      <c r="C69" s="75" t="s">
        <v>792</v>
      </c>
      <c r="D69" s="75" t="s">
        <v>711</v>
      </c>
      <c r="E69" s="75" t="s">
        <v>793</v>
      </c>
      <c r="F69" s="75" t="s">
        <v>776</v>
      </c>
      <c r="G69" s="124" t="s">
        <v>794</v>
      </c>
      <c r="H69" s="136"/>
      <c r="I69" s="136"/>
      <c r="J69" s="136"/>
      <c r="K69" s="136"/>
      <c r="L69" s="136"/>
      <c r="M69" s="77">
        <v>100</v>
      </c>
      <c r="N69" s="137"/>
      <c r="O69" s="137"/>
      <c r="P69" s="137"/>
      <c r="Q69" s="137"/>
      <c r="R69" s="77"/>
      <c r="S69" s="73">
        <v>0</v>
      </c>
    </row>
    <row r="70" spans="1:19" s="134" customFormat="1" ht="24">
      <c r="A70" s="38">
        <f t="shared" si="0"/>
        <v>53</v>
      </c>
      <c r="B70" s="79" t="s">
        <v>782</v>
      </c>
      <c r="C70" s="71" t="s">
        <v>795</v>
      </c>
      <c r="D70" s="71" t="s">
        <v>667</v>
      </c>
      <c r="E70" s="71" t="s">
        <v>668</v>
      </c>
      <c r="F70" s="71" t="s">
        <v>776</v>
      </c>
      <c r="G70" s="120" t="s">
        <v>796</v>
      </c>
      <c r="H70" s="136"/>
      <c r="I70" s="136"/>
      <c r="J70" s="136"/>
      <c r="K70" s="136"/>
      <c r="L70" s="136"/>
      <c r="M70" s="73">
        <f>M71</f>
        <v>220</v>
      </c>
      <c r="N70" s="137"/>
      <c r="O70" s="137"/>
      <c r="P70" s="137"/>
      <c r="Q70" s="137"/>
      <c r="R70" s="73">
        <f>R71</f>
        <v>80.5</v>
      </c>
      <c r="S70" s="73">
        <f t="shared" si="1"/>
        <v>36.590909090909093</v>
      </c>
    </row>
    <row r="71" spans="1:19" s="134" customFormat="1" ht="27.75" customHeight="1">
      <c r="A71" s="38">
        <f t="shared" si="0"/>
        <v>54</v>
      </c>
      <c r="B71" s="74" t="s">
        <v>782</v>
      </c>
      <c r="C71" s="75" t="s">
        <v>797</v>
      </c>
      <c r="D71" s="75" t="s">
        <v>711</v>
      </c>
      <c r="E71" s="75" t="s">
        <v>668</v>
      </c>
      <c r="F71" s="75" t="s">
        <v>776</v>
      </c>
      <c r="G71" s="140" t="s">
        <v>798</v>
      </c>
      <c r="H71" s="136"/>
      <c r="I71" s="136"/>
      <c r="J71" s="136"/>
      <c r="K71" s="136"/>
      <c r="L71" s="136"/>
      <c r="M71" s="77">
        <v>220</v>
      </c>
      <c r="N71" s="137"/>
      <c r="O71" s="137"/>
      <c r="P71" s="137"/>
      <c r="Q71" s="137"/>
      <c r="R71" s="77">
        <v>80.5</v>
      </c>
      <c r="S71" s="77">
        <f t="shared" si="1"/>
        <v>36.590909090909093</v>
      </c>
    </row>
    <row r="72" spans="1:19" s="134" customFormat="1" ht="60">
      <c r="A72" s="38">
        <f t="shared" si="0"/>
        <v>55</v>
      </c>
      <c r="B72" s="70" t="s">
        <v>665</v>
      </c>
      <c r="C72" s="71" t="s">
        <v>799</v>
      </c>
      <c r="D72" s="71" t="s">
        <v>682</v>
      </c>
      <c r="E72" s="71" t="s">
        <v>668</v>
      </c>
      <c r="F72" s="71" t="s">
        <v>776</v>
      </c>
      <c r="G72" s="141" t="s">
        <v>800</v>
      </c>
      <c r="H72" s="136"/>
      <c r="I72" s="136"/>
      <c r="J72" s="136"/>
      <c r="K72" s="136"/>
      <c r="L72" s="136"/>
      <c r="M72" s="73">
        <v>15</v>
      </c>
      <c r="N72" s="137"/>
      <c r="O72" s="137"/>
      <c r="P72" s="137"/>
      <c r="Q72" s="137"/>
      <c r="R72" s="73">
        <v>49.8</v>
      </c>
      <c r="S72" s="77">
        <f t="shared" si="1"/>
        <v>332</v>
      </c>
    </row>
    <row r="73" spans="1:19" ht="24">
      <c r="A73" s="38">
        <f t="shared" si="0"/>
        <v>56</v>
      </c>
      <c r="B73" s="70" t="s">
        <v>665</v>
      </c>
      <c r="C73" s="71" t="s">
        <v>801</v>
      </c>
      <c r="D73" s="71" t="s">
        <v>667</v>
      </c>
      <c r="E73" s="71" t="s">
        <v>668</v>
      </c>
      <c r="F73" s="71" t="s">
        <v>776</v>
      </c>
      <c r="G73" s="72" t="s">
        <v>802</v>
      </c>
      <c r="H73" s="71"/>
      <c r="I73" s="71"/>
      <c r="J73" s="71"/>
      <c r="K73" s="71"/>
      <c r="L73" s="71"/>
      <c r="M73" s="73">
        <f>M74</f>
        <v>1085</v>
      </c>
      <c r="N73" s="69"/>
      <c r="O73" s="69"/>
      <c r="P73" s="69"/>
      <c r="Q73" s="69"/>
      <c r="R73" s="73">
        <f>R74</f>
        <v>1097.5</v>
      </c>
      <c r="S73" s="73">
        <f t="shared" si="1"/>
        <v>101.15207373271889</v>
      </c>
    </row>
    <row r="74" spans="1:19" ht="36.75" thickBot="1">
      <c r="A74" s="38">
        <f t="shared" si="0"/>
        <v>57</v>
      </c>
      <c r="B74" s="91" t="s">
        <v>665</v>
      </c>
      <c r="C74" s="92" t="s">
        <v>803</v>
      </c>
      <c r="D74" s="92" t="s">
        <v>711</v>
      </c>
      <c r="E74" s="92" t="s">
        <v>668</v>
      </c>
      <c r="F74" s="92" t="s">
        <v>776</v>
      </c>
      <c r="G74" s="105" t="s">
        <v>804</v>
      </c>
      <c r="H74" s="92" t="s">
        <v>670</v>
      </c>
      <c r="I74" s="92" t="s">
        <v>803</v>
      </c>
      <c r="J74" s="92" t="s">
        <v>670</v>
      </c>
      <c r="K74" s="92" t="s">
        <v>670</v>
      </c>
      <c r="L74" s="92" t="s">
        <v>670</v>
      </c>
      <c r="M74" s="94">
        <v>1085</v>
      </c>
      <c r="N74" s="78">
        <v>4000</v>
      </c>
      <c r="O74" s="78">
        <v>43000</v>
      </c>
      <c r="P74" s="78">
        <v>47450</v>
      </c>
      <c r="Q74" s="78">
        <v>47450</v>
      </c>
      <c r="R74" s="94">
        <v>1097.5</v>
      </c>
      <c r="S74" s="94">
        <f t="shared" si="1"/>
        <v>101.15207373271889</v>
      </c>
    </row>
    <row r="75" spans="1:19" ht="15.75" thickBot="1">
      <c r="A75" s="38">
        <f t="shared" si="0"/>
        <v>58</v>
      </c>
      <c r="B75" s="59" t="s">
        <v>665</v>
      </c>
      <c r="C75" s="60" t="s">
        <v>805</v>
      </c>
      <c r="D75" s="60" t="s">
        <v>667</v>
      </c>
      <c r="E75" s="60" t="s">
        <v>668</v>
      </c>
      <c r="F75" s="60" t="s">
        <v>806</v>
      </c>
      <c r="G75" s="142" t="s">
        <v>807</v>
      </c>
      <c r="H75" s="60"/>
      <c r="I75" s="60"/>
      <c r="J75" s="60"/>
      <c r="K75" s="60"/>
      <c r="L75" s="60"/>
      <c r="M75" s="62">
        <f>M79</f>
        <v>225</v>
      </c>
      <c r="N75" s="143"/>
      <c r="O75" s="143"/>
      <c r="P75" s="143"/>
      <c r="Q75" s="143"/>
      <c r="R75" s="62">
        <f>R76+R78</f>
        <v>36.800000000000011</v>
      </c>
      <c r="S75" s="64">
        <f t="shared" si="1"/>
        <v>16.355555555555558</v>
      </c>
    </row>
    <row r="76" spans="1:19">
      <c r="A76" s="38">
        <f t="shared" si="0"/>
        <v>59</v>
      </c>
      <c r="B76" s="100" t="s">
        <v>665</v>
      </c>
      <c r="C76" s="101" t="s">
        <v>808</v>
      </c>
      <c r="D76" s="101" t="s">
        <v>711</v>
      </c>
      <c r="E76" s="101" t="s">
        <v>668</v>
      </c>
      <c r="F76" s="101" t="s">
        <v>806</v>
      </c>
      <c r="G76" s="113" t="s">
        <v>809</v>
      </c>
      <c r="H76" s="66"/>
      <c r="I76" s="66"/>
      <c r="J76" s="66"/>
      <c r="K76" s="66"/>
      <c r="L76" s="66"/>
      <c r="M76" s="68"/>
      <c r="N76" s="78"/>
      <c r="O76" s="78"/>
      <c r="P76" s="78"/>
      <c r="Q76" s="78"/>
      <c r="R76" s="68">
        <f>R77</f>
        <v>-66.599999999999994</v>
      </c>
      <c r="S76" s="68"/>
    </row>
    <row r="77" spans="1:19" ht="24">
      <c r="A77" s="38">
        <f t="shared" si="0"/>
        <v>60</v>
      </c>
      <c r="B77" s="74" t="s">
        <v>665</v>
      </c>
      <c r="C77" s="75" t="s">
        <v>810</v>
      </c>
      <c r="D77" s="75" t="s">
        <v>711</v>
      </c>
      <c r="E77" s="75" t="s">
        <v>668</v>
      </c>
      <c r="F77" s="75" t="s">
        <v>806</v>
      </c>
      <c r="G77" s="76" t="s">
        <v>811</v>
      </c>
      <c r="H77" s="75"/>
      <c r="I77" s="75"/>
      <c r="J77" s="75"/>
      <c r="K77" s="75"/>
      <c r="L77" s="75"/>
      <c r="M77" s="77"/>
      <c r="N77" s="77">
        <v>184.6</v>
      </c>
      <c r="O77" s="77"/>
      <c r="P77" s="78"/>
      <c r="Q77" s="78"/>
      <c r="R77" s="77">
        <v>-66.599999999999994</v>
      </c>
      <c r="S77" s="73"/>
    </row>
    <row r="78" spans="1:19">
      <c r="A78" s="38">
        <f t="shared" si="0"/>
        <v>61</v>
      </c>
      <c r="B78" s="70" t="s">
        <v>812</v>
      </c>
      <c r="C78" s="71" t="s">
        <v>813</v>
      </c>
      <c r="D78" s="71" t="s">
        <v>667</v>
      </c>
      <c r="E78" s="71" t="s">
        <v>668</v>
      </c>
      <c r="F78" s="71" t="s">
        <v>806</v>
      </c>
      <c r="G78" s="72" t="s">
        <v>814</v>
      </c>
      <c r="H78" s="71"/>
      <c r="I78" s="71"/>
      <c r="J78" s="71"/>
      <c r="K78" s="71"/>
      <c r="L78" s="71"/>
      <c r="M78" s="73">
        <f>M79</f>
        <v>225</v>
      </c>
      <c r="N78" s="78"/>
      <c r="O78" s="78"/>
      <c r="P78" s="78"/>
      <c r="Q78" s="78"/>
      <c r="R78" s="73">
        <f>R79</f>
        <v>103.4</v>
      </c>
      <c r="S78" s="73">
        <f t="shared" si="1"/>
        <v>45.955555555555563</v>
      </c>
    </row>
    <row r="79" spans="1:19" ht="15.75" thickBot="1">
      <c r="A79" s="38">
        <f t="shared" si="0"/>
        <v>62</v>
      </c>
      <c r="B79" s="91" t="s">
        <v>812</v>
      </c>
      <c r="C79" s="92" t="s">
        <v>815</v>
      </c>
      <c r="D79" s="92" t="s">
        <v>711</v>
      </c>
      <c r="E79" s="92" t="s">
        <v>668</v>
      </c>
      <c r="F79" s="92" t="s">
        <v>806</v>
      </c>
      <c r="G79" s="105" t="s">
        <v>816</v>
      </c>
      <c r="H79" s="92"/>
      <c r="I79" s="92"/>
      <c r="J79" s="92"/>
      <c r="K79" s="92"/>
      <c r="L79" s="92"/>
      <c r="M79" s="94">
        <v>225</v>
      </c>
      <c r="N79" s="78"/>
      <c r="O79" s="78"/>
      <c r="P79" s="78"/>
      <c r="Q79" s="78"/>
      <c r="R79" s="94">
        <v>103.4</v>
      </c>
      <c r="S79" s="94">
        <f t="shared" si="1"/>
        <v>45.955555555555563</v>
      </c>
    </row>
    <row r="80" spans="1:19" ht="16.5" thickBot="1">
      <c r="A80" s="188">
        <f t="shared" si="0"/>
        <v>63</v>
      </c>
      <c r="B80" s="182" t="s">
        <v>665</v>
      </c>
      <c r="C80" s="183" t="s">
        <v>817</v>
      </c>
      <c r="D80" s="183" t="s">
        <v>667</v>
      </c>
      <c r="E80" s="183" t="s">
        <v>668</v>
      </c>
      <c r="F80" s="183" t="s">
        <v>665</v>
      </c>
      <c r="G80" s="184" t="s">
        <v>818</v>
      </c>
      <c r="H80" s="183" t="s">
        <v>670</v>
      </c>
      <c r="I80" s="183" t="s">
        <v>817</v>
      </c>
      <c r="J80" s="183" t="s">
        <v>670</v>
      </c>
      <c r="K80" s="183" t="s">
        <v>670</v>
      </c>
      <c r="L80" s="183" t="s">
        <v>670</v>
      </c>
      <c r="M80" s="185">
        <f>M81+M120+M124+M117</f>
        <v>578775.39999999991</v>
      </c>
      <c r="N80" s="186">
        <v>37963000</v>
      </c>
      <c r="O80" s="186">
        <v>42144000</v>
      </c>
      <c r="P80" s="186">
        <v>18126000</v>
      </c>
      <c r="Q80" s="186">
        <v>8143400</v>
      </c>
      <c r="R80" s="185">
        <f>R81+R120+R124+R117</f>
        <v>419955.19999999995</v>
      </c>
      <c r="S80" s="187">
        <f t="shared" si="1"/>
        <v>72.559269105079451</v>
      </c>
    </row>
    <row r="81" spans="1:19" ht="36.75" thickBot="1">
      <c r="A81" s="38">
        <f t="shared" ref="A81:A124" si="2">A80+1</f>
        <v>64</v>
      </c>
      <c r="B81" s="59" t="s">
        <v>665</v>
      </c>
      <c r="C81" s="60" t="s">
        <v>819</v>
      </c>
      <c r="D81" s="60" t="s">
        <v>667</v>
      </c>
      <c r="E81" s="60" t="s">
        <v>668</v>
      </c>
      <c r="F81" s="60" t="s">
        <v>665</v>
      </c>
      <c r="G81" s="142" t="s">
        <v>820</v>
      </c>
      <c r="H81" s="60" t="s">
        <v>670</v>
      </c>
      <c r="I81" s="60" t="s">
        <v>819</v>
      </c>
      <c r="J81" s="60" t="s">
        <v>670</v>
      </c>
      <c r="K81" s="60" t="s">
        <v>670</v>
      </c>
      <c r="L81" s="60" t="s">
        <v>670</v>
      </c>
      <c r="M81" s="62">
        <f>M82+M87+M96+M115</f>
        <v>579926.6</v>
      </c>
      <c r="N81" s="63">
        <v>37963000</v>
      </c>
      <c r="O81" s="63">
        <v>42144000</v>
      </c>
      <c r="P81" s="63">
        <v>18126000</v>
      </c>
      <c r="Q81" s="63">
        <v>8143400</v>
      </c>
      <c r="R81" s="62">
        <f>R82+R87+R96+R115</f>
        <v>421106.3</v>
      </c>
      <c r="S81" s="64">
        <f t="shared" si="1"/>
        <v>72.613723874711042</v>
      </c>
    </row>
    <row r="82" spans="1:19" ht="28.5">
      <c r="A82" s="38">
        <f t="shared" si="2"/>
        <v>65</v>
      </c>
      <c r="B82" s="65" t="s">
        <v>812</v>
      </c>
      <c r="C82" s="66" t="s">
        <v>821</v>
      </c>
      <c r="D82" s="66" t="s">
        <v>667</v>
      </c>
      <c r="E82" s="66" t="s">
        <v>668</v>
      </c>
      <c r="F82" s="66" t="s">
        <v>822</v>
      </c>
      <c r="G82" s="129" t="s">
        <v>823</v>
      </c>
      <c r="H82" s="144" t="s">
        <v>670</v>
      </c>
      <c r="I82" s="144" t="s">
        <v>821</v>
      </c>
      <c r="J82" s="144" t="s">
        <v>670</v>
      </c>
      <c r="K82" s="144" t="s">
        <v>670</v>
      </c>
      <c r="L82" s="144" t="s">
        <v>670</v>
      </c>
      <c r="M82" s="68">
        <f>M83+M85</f>
        <v>133096.9</v>
      </c>
      <c r="N82" s="69">
        <v>37963000</v>
      </c>
      <c r="O82" s="69">
        <v>42144000</v>
      </c>
      <c r="P82" s="69">
        <v>18126000</v>
      </c>
      <c r="Q82" s="69">
        <v>8143400</v>
      </c>
      <c r="R82" s="68">
        <f>R83+R85</f>
        <v>122696.1</v>
      </c>
      <c r="S82" s="68">
        <f t="shared" ref="S82:S126" si="3">R82/M82*100</f>
        <v>92.185543014149857</v>
      </c>
    </row>
    <row r="83" spans="1:19">
      <c r="A83" s="38">
        <f t="shared" si="2"/>
        <v>66</v>
      </c>
      <c r="B83" s="70" t="s">
        <v>812</v>
      </c>
      <c r="C83" s="71" t="s">
        <v>824</v>
      </c>
      <c r="D83" s="71" t="s">
        <v>667</v>
      </c>
      <c r="E83" s="71" t="s">
        <v>668</v>
      </c>
      <c r="F83" s="71" t="s">
        <v>822</v>
      </c>
      <c r="G83" s="72" t="s">
        <v>825</v>
      </c>
      <c r="H83" s="71"/>
      <c r="I83" s="71"/>
      <c r="J83" s="71"/>
      <c r="K83" s="71"/>
      <c r="L83" s="71"/>
      <c r="M83" s="73">
        <f>M84</f>
        <v>106579.5</v>
      </c>
      <c r="N83" s="69"/>
      <c r="O83" s="69"/>
      <c r="P83" s="69"/>
      <c r="Q83" s="69"/>
      <c r="R83" s="73">
        <f>R84</f>
        <v>106579.5</v>
      </c>
      <c r="S83" s="73">
        <f t="shared" si="3"/>
        <v>100</v>
      </c>
    </row>
    <row r="84" spans="1:19" ht="24">
      <c r="A84" s="38">
        <f t="shared" si="2"/>
        <v>67</v>
      </c>
      <c r="B84" s="74" t="s">
        <v>812</v>
      </c>
      <c r="C84" s="75" t="s">
        <v>824</v>
      </c>
      <c r="D84" s="75" t="s">
        <v>711</v>
      </c>
      <c r="E84" s="75" t="s">
        <v>668</v>
      </c>
      <c r="F84" s="75" t="s">
        <v>822</v>
      </c>
      <c r="G84" s="76" t="s">
        <v>826</v>
      </c>
      <c r="H84" s="75" t="s">
        <v>670</v>
      </c>
      <c r="I84" s="75" t="s">
        <v>824</v>
      </c>
      <c r="J84" s="75" t="s">
        <v>670</v>
      </c>
      <c r="K84" s="75" t="s">
        <v>670</v>
      </c>
      <c r="L84" s="75" t="s">
        <v>670</v>
      </c>
      <c r="M84" s="77">
        <v>106579.5</v>
      </c>
      <c r="N84" s="69">
        <v>37963000</v>
      </c>
      <c r="O84" s="69">
        <v>42144000</v>
      </c>
      <c r="P84" s="69">
        <v>18126000</v>
      </c>
      <c r="Q84" s="69">
        <v>8143400</v>
      </c>
      <c r="R84" s="77">
        <v>106579.5</v>
      </c>
      <c r="S84" s="77">
        <f t="shared" si="3"/>
        <v>100</v>
      </c>
    </row>
    <row r="85" spans="1:19" ht="24">
      <c r="A85" s="38">
        <f t="shared" si="2"/>
        <v>68</v>
      </c>
      <c r="B85" s="70" t="s">
        <v>812</v>
      </c>
      <c r="C85" s="71" t="s">
        <v>827</v>
      </c>
      <c r="D85" s="71" t="s">
        <v>667</v>
      </c>
      <c r="E85" s="71" t="s">
        <v>668</v>
      </c>
      <c r="F85" s="71" t="s">
        <v>822</v>
      </c>
      <c r="G85" s="72" t="s">
        <v>828</v>
      </c>
      <c r="H85" s="71"/>
      <c r="I85" s="71"/>
      <c r="J85" s="71"/>
      <c r="K85" s="71"/>
      <c r="L85" s="71"/>
      <c r="M85" s="73">
        <f>M86</f>
        <v>26517.4</v>
      </c>
      <c r="N85" s="69"/>
      <c r="O85" s="69"/>
      <c r="P85" s="69"/>
      <c r="Q85" s="69"/>
      <c r="R85" s="73">
        <f>R86</f>
        <v>16116.6</v>
      </c>
      <c r="S85" s="73">
        <f t="shared" si="3"/>
        <v>60.777451786374229</v>
      </c>
    </row>
    <row r="86" spans="1:19" ht="24.75" thickBot="1">
      <c r="A86" s="38">
        <f t="shared" si="2"/>
        <v>69</v>
      </c>
      <c r="B86" s="91" t="s">
        <v>812</v>
      </c>
      <c r="C86" s="92" t="s">
        <v>827</v>
      </c>
      <c r="D86" s="92" t="s">
        <v>711</v>
      </c>
      <c r="E86" s="92" t="s">
        <v>668</v>
      </c>
      <c r="F86" s="92" t="s">
        <v>822</v>
      </c>
      <c r="G86" s="105" t="s">
        <v>829</v>
      </c>
      <c r="H86" s="92"/>
      <c r="I86" s="92"/>
      <c r="J86" s="92"/>
      <c r="K86" s="92"/>
      <c r="L86" s="92"/>
      <c r="M86" s="94">
        <v>26517.4</v>
      </c>
      <c r="N86" s="69"/>
      <c r="O86" s="69"/>
      <c r="P86" s="69"/>
      <c r="Q86" s="69"/>
      <c r="R86" s="94">
        <v>16116.6</v>
      </c>
      <c r="S86" s="77">
        <f t="shared" si="3"/>
        <v>60.777451786374229</v>
      </c>
    </row>
    <row r="87" spans="1:19" ht="42.75">
      <c r="A87" s="145">
        <f t="shared" si="2"/>
        <v>70</v>
      </c>
      <c r="B87" s="146" t="s">
        <v>812</v>
      </c>
      <c r="C87" s="147" t="s">
        <v>830</v>
      </c>
      <c r="D87" s="147" t="s">
        <v>667</v>
      </c>
      <c r="E87" s="147" t="s">
        <v>668</v>
      </c>
      <c r="F87" s="147" t="s">
        <v>822</v>
      </c>
      <c r="G87" s="148" t="s">
        <v>831</v>
      </c>
      <c r="H87" s="149" t="s">
        <v>670</v>
      </c>
      <c r="I87" s="149" t="s">
        <v>832</v>
      </c>
      <c r="J87" s="149" t="s">
        <v>670</v>
      </c>
      <c r="K87" s="149" t="s">
        <v>670</v>
      </c>
      <c r="L87" s="149" t="s">
        <v>670</v>
      </c>
      <c r="M87" s="150">
        <f>M88+M90+M92+M94</f>
        <v>76587</v>
      </c>
      <c r="N87" s="151">
        <v>0</v>
      </c>
      <c r="O87" s="151">
        <v>2644080</v>
      </c>
      <c r="P87" s="151">
        <v>1983570</v>
      </c>
      <c r="Q87" s="151">
        <v>1074700</v>
      </c>
      <c r="R87" s="150">
        <f>R88+R90+R92+R94</f>
        <v>23988.400000000001</v>
      </c>
      <c r="S87" s="152">
        <f t="shared" si="3"/>
        <v>31.321764790369123</v>
      </c>
    </row>
    <row r="88" spans="1:19">
      <c r="A88" s="145">
        <f t="shared" si="2"/>
        <v>71</v>
      </c>
      <c r="B88" s="71" t="s">
        <v>812</v>
      </c>
      <c r="C88" s="71" t="s">
        <v>833</v>
      </c>
      <c r="D88" s="71" t="s">
        <v>667</v>
      </c>
      <c r="E88" s="71" t="s">
        <v>668</v>
      </c>
      <c r="F88" s="71" t="s">
        <v>822</v>
      </c>
      <c r="G88" s="72" t="s">
        <v>834</v>
      </c>
      <c r="H88" s="136"/>
      <c r="I88" s="136"/>
      <c r="J88" s="136"/>
      <c r="K88" s="136"/>
      <c r="L88" s="136"/>
      <c r="M88" s="82">
        <f>M89</f>
        <v>704.9</v>
      </c>
      <c r="N88" s="106"/>
      <c r="O88" s="106"/>
      <c r="P88" s="106"/>
      <c r="Q88" s="106"/>
      <c r="R88" s="82">
        <f>R89</f>
        <v>704.9</v>
      </c>
      <c r="S88" s="73">
        <f t="shared" si="3"/>
        <v>100</v>
      </c>
    </row>
    <row r="89" spans="1:19" ht="24">
      <c r="A89" s="145">
        <f t="shared" si="2"/>
        <v>72</v>
      </c>
      <c r="B89" s="75" t="s">
        <v>812</v>
      </c>
      <c r="C89" s="75" t="s">
        <v>833</v>
      </c>
      <c r="D89" s="75" t="s">
        <v>711</v>
      </c>
      <c r="E89" s="75" t="s">
        <v>668</v>
      </c>
      <c r="F89" s="75" t="s">
        <v>822</v>
      </c>
      <c r="G89" s="76" t="s">
        <v>835</v>
      </c>
      <c r="H89" s="138"/>
      <c r="I89" s="138"/>
      <c r="J89" s="138"/>
      <c r="K89" s="138"/>
      <c r="L89" s="138"/>
      <c r="M89" s="115">
        <v>704.9</v>
      </c>
      <c r="N89" s="122"/>
      <c r="O89" s="122"/>
      <c r="P89" s="122"/>
      <c r="Q89" s="122"/>
      <c r="R89" s="115">
        <v>704.9</v>
      </c>
      <c r="S89" s="77">
        <f t="shared" si="3"/>
        <v>100</v>
      </c>
    </row>
    <row r="90" spans="1:19" ht="24">
      <c r="A90" s="145">
        <f t="shared" si="2"/>
        <v>73</v>
      </c>
      <c r="B90" s="71" t="s">
        <v>812</v>
      </c>
      <c r="C90" s="71" t="s">
        <v>836</v>
      </c>
      <c r="D90" s="71" t="s">
        <v>667</v>
      </c>
      <c r="E90" s="71" t="s">
        <v>668</v>
      </c>
      <c r="F90" s="71" t="s">
        <v>822</v>
      </c>
      <c r="G90" s="72" t="s">
        <v>837</v>
      </c>
      <c r="H90" s="136"/>
      <c r="I90" s="136"/>
      <c r="J90" s="136"/>
      <c r="K90" s="136"/>
      <c r="L90" s="136"/>
      <c r="M90" s="82">
        <f>M91</f>
        <v>264.3</v>
      </c>
      <c r="N90" s="106"/>
      <c r="O90" s="106"/>
      <c r="P90" s="106"/>
      <c r="Q90" s="106"/>
      <c r="R90" s="82">
        <f>R91</f>
        <v>264.3</v>
      </c>
      <c r="S90" s="73">
        <f t="shared" si="3"/>
        <v>100</v>
      </c>
    </row>
    <row r="91" spans="1:19" ht="24">
      <c r="A91" s="145">
        <f t="shared" si="2"/>
        <v>74</v>
      </c>
      <c r="B91" s="75" t="s">
        <v>812</v>
      </c>
      <c r="C91" s="75" t="s">
        <v>836</v>
      </c>
      <c r="D91" s="75" t="s">
        <v>711</v>
      </c>
      <c r="E91" s="75" t="s">
        <v>668</v>
      </c>
      <c r="F91" s="75" t="s">
        <v>822</v>
      </c>
      <c r="G91" s="76" t="s">
        <v>838</v>
      </c>
      <c r="H91" s="138"/>
      <c r="I91" s="138"/>
      <c r="J91" s="138"/>
      <c r="K91" s="138"/>
      <c r="L91" s="138"/>
      <c r="M91" s="115">
        <v>264.3</v>
      </c>
      <c r="N91" s="106"/>
      <c r="O91" s="106"/>
      <c r="P91" s="106"/>
      <c r="Q91" s="106"/>
      <c r="R91" s="115">
        <v>264.3</v>
      </c>
      <c r="S91" s="77">
        <f t="shared" si="3"/>
        <v>100</v>
      </c>
    </row>
    <row r="92" spans="1:19" ht="24">
      <c r="A92" s="145">
        <f t="shared" si="2"/>
        <v>75</v>
      </c>
      <c r="B92" s="71" t="s">
        <v>812</v>
      </c>
      <c r="C92" s="71" t="s">
        <v>839</v>
      </c>
      <c r="D92" s="71" t="s">
        <v>667</v>
      </c>
      <c r="E92" s="71" t="s">
        <v>668</v>
      </c>
      <c r="F92" s="71" t="s">
        <v>822</v>
      </c>
      <c r="G92" s="72" t="s">
        <v>840</v>
      </c>
      <c r="H92" s="138"/>
      <c r="I92" s="138"/>
      <c r="J92" s="138"/>
      <c r="K92" s="138"/>
      <c r="L92" s="138"/>
      <c r="M92" s="82">
        <f>M93</f>
        <v>12293.2</v>
      </c>
      <c r="N92" s="106"/>
      <c r="O92" s="106"/>
      <c r="P92" s="106"/>
      <c r="Q92" s="106"/>
      <c r="R92" s="82"/>
      <c r="S92" s="73"/>
    </row>
    <row r="93" spans="1:19" ht="24">
      <c r="A93" s="145">
        <f t="shared" si="2"/>
        <v>76</v>
      </c>
      <c r="B93" s="75" t="s">
        <v>812</v>
      </c>
      <c r="C93" s="75" t="s">
        <v>839</v>
      </c>
      <c r="D93" s="75" t="s">
        <v>711</v>
      </c>
      <c r="E93" s="75" t="s">
        <v>668</v>
      </c>
      <c r="F93" s="75" t="s">
        <v>822</v>
      </c>
      <c r="G93" s="76" t="s">
        <v>841</v>
      </c>
      <c r="H93" s="136"/>
      <c r="I93" s="136"/>
      <c r="J93" s="136"/>
      <c r="K93" s="136"/>
      <c r="L93" s="136"/>
      <c r="M93" s="115">
        <v>12293.2</v>
      </c>
      <c r="N93" s="106"/>
      <c r="O93" s="106"/>
      <c r="P93" s="106"/>
      <c r="Q93" s="106"/>
      <c r="R93" s="82"/>
      <c r="S93" s="73"/>
    </row>
    <row r="94" spans="1:19">
      <c r="A94" s="145">
        <f t="shared" si="2"/>
        <v>77</v>
      </c>
      <c r="B94" s="65" t="s">
        <v>812</v>
      </c>
      <c r="C94" s="66" t="s">
        <v>842</v>
      </c>
      <c r="D94" s="66" t="s">
        <v>667</v>
      </c>
      <c r="E94" s="66" t="s">
        <v>668</v>
      </c>
      <c r="F94" s="66" t="s">
        <v>822</v>
      </c>
      <c r="G94" s="67" t="s">
        <v>843</v>
      </c>
      <c r="H94" s="66"/>
      <c r="I94" s="66"/>
      <c r="J94" s="66"/>
      <c r="K94" s="66"/>
      <c r="L94" s="66"/>
      <c r="M94" s="117">
        <f>M95</f>
        <v>63324.6</v>
      </c>
      <c r="N94" s="69"/>
      <c r="O94" s="69"/>
      <c r="P94" s="69"/>
      <c r="Q94" s="69"/>
      <c r="R94" s="117">
        <f>R95</f>
        <v>23019.200000000001</v>
      </c>
      <c r="S94" s="68">
        <f t="shared" si="3"/>
        <v>36.351117890993393</v>
      </c>
    </row>
    <row r="95" spans="1:19" ht="15.75" thickBot="1">
      <c r="A95" s="145">
        <f t="shared" si="2"/>
        <v>78</v>
      </c>
      <c r="B95" s="91" t="s">
        <v>812</v>
      </c>
      <c r="C95" s="92" t="s">
        <v>842</v>
      </c>
      <c r="D95" s="92" t="s">
        <v>711</v>
      </c>
      <c r="E95" s="92" t="s">
        <v>668</v>
      </c>
      <c r="F95" s="92" t="s">
        <v>822</v>
      </c>
      <c r="G95" s="105" t="s">
        <v>844</v>
      </c>
      <c r="H95" s="139"/>
      <c r="I95" s="139"/>
      <c r="J95" s="139"/>
      <c r="K95" s="139"/>
      <c r="L95" s="139"/>
      <c r="M95" s="119">
        <v>63324.6</v>
      </c>
      <c r="N95" s="69"/>
      <c r="O95" s="69"/>
      <c r="P95" s="69"/>
      <c r="Q95" s="69"/>
      <c r="R95" s="119">
        <v>23019.200000000001</v>
      </c>
      <c r="S95" s="94">
        <f t="shared" si="3"/>
        <v>36.351117890993393</v>
      </c>
    </row>
    <row r="96" spans="1:19" ht="29.25" thickBot="1">
      <c r="A96" s="145">
        <f t="shared" si="2"/>
        <v>79</v>
      </c>
      <c r="B96" s="59" t="s">
        <v>812</v>
      </c>
      <c r="C96" s="60" t="s">
        <v>845</v>
      </c>
      <c r="D96" s="60" t="s">
        <v>667</v>
      </c>
      <c r="E96" s="60" t="s">
        <v>668</v>
      </c>
      <c r="F96" s="60" t="s">
        <v>822</v>
      </c>
      <c r="G96" s="61" t="s">
        <v>846</v>
      </c>
      <c r="H96" s="60" t="s">
        <v>670</v>
      </c>
      <c r="I96" s="60" t="s">
        <v>830</v>
      </c>
      <c r="J96" s="60" t="s">
        <v>670</v>
      </c>
      <c r="K96" s="60" t="s">
        <v>670</v>
      </c>
      <c r="L96" s="60" t="s">
        <v>670</v>
      </c>
      <c r="M96" s="62">
        <f>M97+M99+M101+M103+M105+M107+M109+M111+M113</f>
        <v>370142.7</v>
      </c>
      <c r="N96" s="63"/>
      <c r="O96" s="63"/>
      <c r="P96" s="63"/>
      <c r="Q96" s="63"/>
      <c r="R96" s="62">
        <f>R97+R99+R101+R103+R105+R107+R109+R111</f>
        <v>274321.8</v>
      </c>
      <c r="S96" s="64">
        <f t="shared" si="3"/>
        <v>74.112443660242377</v>
      </c>
    </row>
    <row r="97" spans="1:19" ht="24">
      <c r="A97" s="38">
        <f t="shared" si="2"/>
        <v>80</v>
      </c>
      <c r="B97" s="65" t="s">
        <v>812</v>
      </c>
      <c r="C97" s="66" t="s">
        <v>847</v>
      </c>
      <c r="D97" s="66" t="s">
        <v>667</v>
      </c>
      <c r="E97" s="66" t="s">
        <v>668</v>
      </c>
      <c r="F97" s="66" t="s">
        <v>822</v>
      </c>
      <c r="G97" s="67" t="s">
        <v>848</v>
      </c>
      <c r="H97" s="66"/>
      <c r="I97" s="66"/>
      <c r="J97" s="66"/>
      <c r="K97" s="66"/>
      <c r="L97" s="66"/>
      <c r="M97" s="117">
        <f>M98</f>
        <v>8325.6</v>
      </c>
      <c r="N97" s="69"/>
      <c r="O97" s="69"/>
      <c r="P97" s="69"/>
      <c r="Q97" s="69"/>
      <c r="R97" s="117">
        <f>R98</f>
        <v>5998</v>
      </c>
      <c r="S97" s="68">
        <f t="shared" si="3"/>
        <v>72.042855770154702</v>
      </c>
    </row>
    <row r="98" spans="1:19" ht="24">
      <c r="A98" s="38">
        <f t="shared" si="2"/>
        <v>81</v>
      </c>
      <c r="B98" s="74" t="s">
        <v>812</v>
      </c>
      <c r="C98" s="75" t="s">
        <v>847</v>
      </c>
      <c r="D98" s="75" t="s">
        <v>711</v>
      </c>
      <c r="E98" s="75" t="s">
        <v>668</v>
      </c>
      <c r="F98" s="75" t="s">
        <v>822</v>
      </c>
      <c r="G98" s="76" t="s">
        <v>849</v>
      </c>
      <c r="H98" s="75"/>
      <c r="I98" s="75"/>
      <c r="J98" s="75"/>
      <c r="K98" s="75"/>
      <c r="L98" s="75"/>
      <c r="M98" s="115">
        <v>8325.6</v>
      </c>
      <c r="N98" s="69"/>
      <c r="O98" s="69"/>
      <c r="P98" s="69"/>
      <c r="Q98" s="69"/>
      <c r="R98" s="115">
        <v>5998</v>
      </c>
      <c r="S98" s="77">
        <f t="shared" si="3"/>
        <v>72.042855770154702</v>
      </c>
    </row>
    <row r="99" spans="1:19" ht="36">
      <c r="A99" s="38">
        <f t="shared" si="2"/>
        <v>82</v>
      </c>
      <c r="B99" s="70" t="s">
        <v>812</v>
      </c>
      <c r="C99" s="71" t="s">
        <v>850</v>
      </c>
      <c r="D99" s="71" t="s">
        <v>667</v>
      </c>
      <c r="E99" s="71" t="s">
        <v>668</v>
      </c>
      <c r="F99" s="71" t="s">
        <v>822</v>
      </c>
      <c r="G99" s="72" t="s">
        <v>851</v>
      </c>
      <c r="H99" s="75"/>
      <c r="I99" s="75"/>
      <c r="J99" s="75"/>
      <c r="K99" s="75"/>
      <c r="L99" s="75"/>
      <c r="M99" s="82">
        <f>M100</f>
        <v>107.2</v>
      </c>
      <c r="N99" s="69"/>
      <c r="O99" s="69"/>
      <c r="P99" s="69"/>
      <c r="Q99" s="69"/>
      <c r="R99" s="82">
        <f>R100</f>
        <v>70.400000000000006</v>
      </c>
      <c r="S99" s="73">
        <f t="shared" si="3"/>
        <v>65.671641791044777</v>
      </c>
    </row>
    <row r="100" spans="1:19" ht="36">
      <c r="A100" s="38">
        <f t="shared" si="2"/>
        <v>83</v>
      </c>
      <c r="B100" s="74" t="s">
        <v>812</v>
      </c>
      <c r="C100" s="75" t="s">
        <v>850</v>
      </c>
      <c r="D100" s="75" t="s">
        <v>711</v>
      </c>
      <c r="E100" s="75" t="s">
        <v>668</v>
      </c>
      <c r="F100" s="75" t="s">
        <v>822</v>
      </c>
      <c r="G100" s="76" t="s">
        <v>852</v>
      </c>
      <c r="H100" s="75"/>
      <c r="I100" s="75"/>
      <c r="J100" s="75"/>
      <c r="K100" s="75"/>
      <c r="L100" s="75"/>
      <c r="M100" s="115">
        <v>107.2</v>
      </c>
      <c r="N100" s="69"/>
      <c r="O100" s="69"/>
      <c r="P100" s="69"/>
      <c r="Q100" s="69"/>
      <c r="R100" s="115">
        <v>70.400000000000006</v>
      </c>
      <c r="S100" s="77">
        <f t="shared" si="3"/>
        <v>65.671641791044777</v>
      </c>
    </row>
    <row r="101" spans="1:19" ht="48">
      <c r="A101" s="38">
        <f t="shared" si="2"/>
        <v>84</v>
      </c>
      <c r="B101" s="70" t="s">
        <v>812</v>
      </c>
      <c r="C101" s="71" t="s">
        <v>853</v>
      </c>
      <c r="D101" s="71" t="s">
        <v>667</v>
      </c>
      <c r="E101" s="71" t="s">
        <v>668</v>
      </c>
      <c r="F101" s="71" t="s">
        <v>822</v>
      </c>
      <c r="G101" s="72" t="s">
        <v>854</v>
      </c>
      <c r="H101" s="71"/>
      <c r="I101" s="71"/>
      <c r="J101" s="71"/>
      <c r="K101" s="71"/>
      <c r="L101" s="71"/>
      <c r="M101" s="82">
        <f>M102</f>
        <v>4.3</v>
      </c>
      <c r="N101" s="69"/>
      <c r="O101" s="69"/>
      <c r="P101" s="69"/>
      <c r="Q101" s="69"/>
      <c r="R101" s="82">
        <f>R102</f>
        <v>0.6</v>
      </c>
      <c r="S101" s="73">
        <f t="shared" si="3"/>
        <v>13.953488372093023</v>
      </c>
    </row>
    <row r="102" spans="1:19" ht="48">
      <c r="A102" s="38">
        <f t="shared" si="2"/>
        <v>85</v>
      </c>
      <c r="B102" s="74" t="s">
        <v>812</v>
      </c>
      <c r="C102" s="75" t="s">
        <v>853</v>
      </c>
      <c r="D102" s="75" t="s">
        <v>711</v>
      </c>
      <c r="E102" s="75" t="s">
        <v>668</v>
      </c>
      <c r="F102" s="75" t="s">
        <v>822</v>
      </c>
      <c r="G102" s="76" t="s">
        <v>855</v>
      </c>
      <c r="H102" s="75"/>
      <c r="I102" s="75"/>
      <c r="J102" s="75"/>
      <c r="K102" s="75"/>
      <c r="L102" s="75"/>
      <c r="M102" s="115">
        <v>4.3</v>
      </c>
      <c r="N102" s="69"/>
      <c r="O102" s="69"/>
      <c r="P102" s="69"/>
      <c r="Q102" s="69"/>
      <c r="R102" s="115">
        <v>0.6</v>
      </c>
      <c r="S102" s="77">
        <f t="shared" si="3"/>
        <v>13.953488372093023</v>
      </c>
    </row>
    <row r="103" spans="1:19" ht="36">
      <c r="A103" s="38">
        <f t="shared" si="2"/>
        <v>86</v>
      </c>
      <c r="B103" s="70" t="s">
        <v>812</v>
      </c>
      <c r="C103" s="71" t="s">
        <v>856</v>
      </c>
      <c r="D103" s="71" t="s">
        <v>667</v>
      </c>
      <c r="E103" s="71" t="s">
        <v>668</v>
      </c>
      <c r="F103" s="71" t="s">
        <v>822</v>
      </c>
      <c r="G103" s="72" t="s">
        <v>857</v>
      </c>
      <c r="H103" s="71"/>
      <c r="I103" s="71"/>
      <c r="J103" s="71"/>
      <c r="K103" s="71"/>
      <c r="L103" s="71"/>
      <c r="M103" s="82">
        <f>M104</f>
        <v>2111.5</v>
      </c>
      <c r="N103" s="69"/>
      <c r="O103" s="69"/>
      <c r="P103" s="69"/>
      <c r="Q103" s="69"/>
      <c r="R103" s="82">
        <f>R104</f>
        <v>1583.6</v>
      </c>
      <c r="S103" s="73">
        <f t="shared" si="3"/>
        <v>74.998816007577545</v>
      </c>
    </row>
    <row r="104" spans="1:19" ht="36">
      <c r="A104" s="38">
        <f t="shared" si="2"/>
        <v>87</v>
      </c>
      <c r="B104" s="74" t="s">
        <v>812</v>
      </c>
      <c r="C104" s="75" t="s">
        <v>856</v>
      </c>
      <c r="D104" s="75" t="s">
        <v>711</v>
      </c>
      <c r="E104" s="75" t="s">
        <v>668</v>
      </c>
      <c r="F104" s="75" t="s">
        <v>822</v>
      </c>
      <c r="G104" s="76" t="s">
        <v>858</v>
      </c>
      <c r="H104" s="75"/>
      <c r="I104" s="75"/>
      <c r="J104" s="75"/>
      <c r="K104" s="75"/>
      <c r="L104" s="75"/>
      <c r="M104" s="115">
        <v>2111.5</v>
      </c>
      <c r="N104" s="69"/>
      <c r="O104" s="69"/>
      <c r="P104" s="69"/>
      <c r="Q104" s="69"/>
      <c r="R104" s="115">
        <v>1583.6</v>
      </c>
      <c r="S104" s="77">
        <f t="shared" si="3"/>
        <v>74.998816007577545</v>
      </c>
    </row>
    <row r="105" spans="1:19" ht="36">
      <c r="A105" s="38">
        <f t="shared" si="2"/>
        <v>88</v>
      </c>
      <c r="B105" s="70" t="s">
        <v>812</v>
      </c>
      <c r="C105" s="71" t="s">
        <v>859</v>
      </c>
      <c r="D105" s="71" t="s">
        <v>667</v>
      </c>
      <c r="E105" s="71" t="s">
        <v>668</v>
      </c>
      <c r="F105" s="71" t="s">
        <v>822</v>
      </c>
      <c r="G105" s="72" t="s">
        <v>860</v>
      </c>
      <c r="H105" s="75"/>
      <c r="I105" s="75"/>
      <c r="J105" s="75"/>
      <c r="K105" s="75"/>
      <c r="L105" s="75"/>
      <c r="M105" s="82">
        <f>M106</f>
        <v>4848.3</v>
      </c>
      <c r="N105" s="69"/>
      <c r="O105" s="69"/>
      <c r="P105" s="69"/>
      <c r="Q105" s="69"/>
      <c r="R105" s="82">
        <f>R106</f>
        <v>3620</v>
      </c>
      <c r="S105" s="73">
        <f t="shared" si="3"/>
        <v>74.665346616339747</v>
      </c>
    </row>
    <row r="106" spans="1:19" ht="40.5" customHeight="1">
      <c r="A106" s="38">
        <f t="shared" si="2"/>
        <v>89</v>
      </c>
      <c r="B106" s="74" t="s">
        <v>812</v>
      </c>
      <c r="C106" s="75" t="s">
        <v>859</v>
      </c>
      <c r="D106" s="75" t="s">
        <v>711</v>
      </c>
      <c r="E106" s="75" t="s">
        <v>668</v>
      </c>
      <c r="F106" s="75" t="s">
        <v>822</v>
      </c>
      <c r="G106" s="76" t="s">
        <v>861</v>
      </c>
      <c r="H106" s="75"/>
      <c r="I106" s="75"/>
      <c r="J106" s="75"/>
      <c r="K106" s="75"/>
      <c r="L106" s="75"/>
      <c r="M106" s="115">
        <v>4848.3</v>
      </c>
      <c r="N106" s="69"/>
      <c r="O106" s="69"/>
      <c r="P106" s="69"/>
      <c r="Q106" s="69"/>
      <c r="R106" s="115">
        <v>3620</v>
      </c>
      <c r="S106" s="77">
        <f t="shared" si="3"/>
        <v>74.665346616339747</v>
      </c>
    </row>
    <row r="107" spans="1:19" ht="24">
      <c r="A107" s="38">
        <f t="shared" si="2"/>
        <v>90</v>
      </c>
      <c r="B107" s="70" t="s">
        <v>812</v>
      </c>
      <c r="C107" s="71" t="s">
        <v>862</v>
      </c>
      <c r="D107" s="71" t="s">
        <v>667</v>
      </c>
      <c r="E107" s="71" t="s">
        <v>668</v>
      </c>
      <c r="F107" s="71" t="s">
        <v>822</v>
      </c>
      <c r="G107" s="72" t="s">
        <v>863</v>
      </c>
      <c r="H107" s="71"/>
      <c r="I107" s="71"/>
      <c r="J107" s="71"/>
      <c r="K107" s="71"/>
      <c r="L107" s="71"/>
      <c r="M107" s="73">
        <f>M108</f>
        <v>350532.7</v>
      </c>
      <c r="N107" s="69"/>
      <c r="O107" s="69"/>
      <c r="P107" s="69"/>
      <c r="Q107" s="69"/>
      <c r="R107" s="73">
        <f>R108</f>
        <v>262009.9</v>
      </c>
      <c r="S107" s="73">
        <f t="shared" si="3"/>
        <v>74.746207700451336</v>
      </c>
    </row>
    <row r="108" spans="1:19" ht="30" customHeight="1">
      <c r="A108" s="38">
        <f t="shared" si="2"/>
        <v>91</v>
      </c>
      <c r="B108" s="74" t="s">
        <v>812</v>
      </c>
      <c r="C108" s="75" t="s">
        <v>862</v>
      </c>
      <c r="D108" s="75" t="s">
        <v>711</v>
      </c>
      <c r="E108" s="75" t="s">
        <v>668</v>
      </c>
      <c r="F108" s="75" t="s">
        <v>822</v>
      </c>
      <c r="G108" s="76" t="s">
        <v>864</v>
      </c>
      <c r="H108" s="75"/>
      <c r="I108" s="75"/>
      <c r="J108" s="75"/>
      <c r="K108" s="75"/>
      <c r="L108" s="75"/>
      <c r="M108" s="77">
        <v>350532.7</v>
      </c>
      <c r="N108" s="69"/>
      <c r="O108" s="69"/>
      <c r="P108" s="69"/>
      <c r="Q108" s="69"/>
      <c r="R108" s="77">
        <v>262009.9</v>
      </c>
      <c r="S108" s="77">
        <f t="shared" si="3"/>
        <v>74.746207700451336</v>
      </c>
    </row>
    <row r="109" spans="1:19" ht="60">
      <c r="A109" s="38">
        <f t="shared" si="2"/>
        <v>92</v>
      </c>
      <c r="B109" s="70" t="s">
        <v>812</v>
      </c>
      <c r="C109" s="71" t="s">
        <v>865</v>
      </c>
      <c r="D109" s="71" t="s">
        <v>667</v>
      </c>
      <c r="E109" s="71" t="s">
        <v>668</v>
      </c>
      <c r="F109" s="71" t="s">
        <v>822</v>
      </c>
      <c r="G109" s="72" t="s">
        <v>866</v>
      </c>
      <c r="H109" s="71"/>
      <c r="I109" s="71"/>
      <c r="J109" s="71"/>
      <c r="K109" s="71"/>
      <c r="L109" s="71"/>
      <c r="M109" s="82">
        <f>M110</f>
        <v>1112.3</v>
      </c>
      <c r="N109" s="69"/>
      <c r="O109" s="69"/>
      <c r="P109" s="69"/>
      <c r="Q109" s="69"/>
      <c r="R109" s="82">
        <f>R110</f>
        <v>721.8</v>
      </c>
      <c r="S109" s="73">
        <f t="shared" si="3"/>
        <v>64.892564955497605</v>
      </c>
    </row>
    <row r="110" spans="1:19" ht="54.75" customHeight="1">
      <c r="A110" s="38">
        <f t="shared" si="2"/>
        <v>93</v>
      </c>
      <c r="B110" s="74" t="s">
        <v>812</v>
      </c>
      <c r="C110" s="75" t="s">
        <v>865</v>
      </c>
      <c r="D110" s="75" t="s">
        <v>711</v>
      </c>
      <c r="E110" s="75" t="s">
        <v>668</v>
      </c>
      <c r="F110" s="75" t="s">
        <v>822</v>
      </c>
      <c r="G110" s="76" t="s">
        <v>867</v>
      </c>
      <c r="H110" s="75"/>
      <c r="I110" s="75"/>
      <c r="J110" s="75"/>
      <c r="K110" s="75"/>
      <c r="L110" s="75"/>
      <c r="M110" s="115">
        <v>1112.3</v>
      </c>
      <c r="N110" s="69"/>
      <c r="O110" s="69"/>
      <c r="P110" s="69"/>
      <c r="Q110" s="69"/>
      <c r="R110" s="115">
        <v>721.8</v>
      </c>
      <c r="S110" s="77">
        <f t="shared" si="3"/>
        <v>64.892564955497605</v>
      </c>
    </row>
    <row r="111" spans="1:19" ht="41.25" customHeight="1">
      <c r="A111" s="38">
        <f t="shared" si="2"/>
        <v>94</v>
      </c>
      <c r="B111" s="70" t="s">
        <v>812</v>
      </c>
      <c r="C111" s="71" t="s">
        <v>868</v>
      </c>
      <c r="D111" s="71" t="s">
        <v>667</v>
      </c>
      <c r="E111" s="71" t="s">
        <v>668</v>
      </c>
      <c r="F111" s="71" t="s">
        <v>822</v>
      </c>
      <c r="G111" s="153" t="s">
        <v>869</v>
      </c>
      <c r="H111" s="139"/>
      <c r="I111" s="139"/>
      <c r="J111" s="139"/>
      <c r="K111" s="139"/>
      <c r="L111" s="139"/>
      <c r="M111" s="154">
        <f>M112</f>
        <v>442.5</v>
      </c>
      <c r="N111" s="69"/>
      <c r="O111" s="69"/>
      <c r="P111" s="69"/>
      <c r="Q111" s="69"/>
      <c r="R111" s="86">
        <f>R112</f>
        <v>317.5</v>
      </c>
      <c r="S111" s="73">
        <f t="shared" si="3"/>
        <v>71.751412429378533</v>
      </c>
    </row>
    <row r="112" spans="1:19" ht="48">
      <c r="A112" s="38">
        <f t="shared" si="2"/>
        <v>95</v>
      </c>
      <c r="B112" s="74" t="s">
        <v>812</v>
      </c>
      <c r="C112" s="75" t="s">
        <v>868</v>
      </c>
      <c r="D112" s="75" t="s">
        <v>711</v>
      </c>
      <c r="E112" s="75" t="s">
        <v>668</v>
      </c>
      <c r="F112" s="75" t="s">
        <v>822</v>
      </c>
      <c r="G112" s="155" t="s">
        <v>870</v>
      </c>
      <c r="H112" s="75"/>
      <c r="I112" s="75"/>
      <c r="J112" s="75"/>
      <c r="K112" s="75"/>
      <c r="L112" s="75"/>
      <c r="M112" s="156">
        <v>442.5</v>
      </c>
      <c r="N112" s="106"/>
      <c r="O112" s="106"/>
      <c r="P112" s="106"/>
      <c r="Q112" s="106"/>
      <c r="R112" s="115">
        <v>317.5</v>
      </c>
      <c r="S112" s="94">
        <f t="shared" si="3"/>
        <v>71.751412429378533</v>
      </c>
    </row>
    <row r="113" spans="1:19" ht="50.25" customHeight="1">
      <c r="A113" s="38">
        <f t="shared" si="2"/>
        <v>96</v>
      </c>
      <c r="B113" s="70" t="s">
        <v>812</v>
      </c>
      <c r="C113" s="71" t="s">
        <v>871</v>
      </c>
      <c r="D113" s="71" t="s">
        <v>667</v>
      </c>
      <c r="E113" s="71" t="s">
        <v>668</v>
      </c>
      <c r="F113" s="71" t="s">
        <v>822</v>
      </c>
      <c r="G113" s="157" t="s">
        <v>872</v>
      </c>
      <c r="H113" s="75"/>
      <c r="I113" s="75"/>
      <c r="J113" s="75"/>
      <c r="K113" s="75"/>
      <c r="L113" s="75"/>
      <c r="M113" s="158">
        <f>M114</f>
        <v>2658.3</v>
      </c>
      <c r="N113" s="106"/>
      <c r="O113" s="106"/>
      <c r="P113" s="106"/>
      <c r="Q113" s="106"/>
      <c r="R113" s="115"/>
      <c r="S113" s="94"/>
    </row>
    <row r="114" spans="1:19" ht="48">
      <c r="A114" s="38">
        <f t="shared" si="2"/>
        <v>97</v>
      </c>
      <c r="B114" s="74" t="s">
        <v>812</v>
      </c>
      <c r="C114" s="75" t="s">
        <v>871</v>
      </c>
      <c r="D114" s="75" t="s">
        <v>711</v>
      </c>
      <c r="E114" s="75" t="s">
        <v>668</v>
      </c>
      <c r="F114" s="75" t="s">
        <v>822</v>
      </c>
      <c r="G114" s="155" t="s">
        <v>873</v>
      </c>
      <c r="H114" s="75"/>
      <c r="I114" s="75"/>
      <c r="J114" s="75"/>
      <c r="K114" s="75"/>
      <c r="L114" s="75"/>
      <c r="M114" s="156">
        <v>2658.3</v>
      </c>
      <c r="N114" s="106"/>
      <c r="O114" s="106"/>
      <c r="P114" s="106"/>
      <c r="Q114" s="106"/>
      <c r="R114" s="115"/>
      <c r="S114" s="94"/>
    </row>
    <row r="115" spans="1:19">
      <c r="A115" s="38">
        <f t="shared" si="2"/>
        <v>98</v>
      </c>
      <c r="B115" s="75" t="s">
        <v>812</v>
      </c>
      <c r="C115" s="75" t="s">
        <v>832</v>
      </c>
      <c r="D115" s="75" t="s">
        <v>667</v>
      </c>
      <c r="E115" s="75" t="s">
        <v>668</v>
      </c>
      <c r="F115" s="75" t="s">
        <v>822</v>
      </c>
      <c r="G115" s="194" t="s">
        <v>79</v>
      </c>
      <c r="H115" s="75"/>
      <c r="I115" s="75"/>
      <c r="J115" s="75"/>
      <c r="K115" s="75"/>
      <c r="L115" s="75"/>
      <c r="M115" s="158">
        <f>M116</f>
        <v>100</v>
      </c>
      <c r="N115" s="106"/>
      <c r="O115" s="106"/>
      <c r="P115" s="106"/>
      <c r="Q115" s="106"/>
      <c r="R115" s="82">
        <f>R116</f>
        <v>100</v>
      </c>
      <c r="S115" s="94">
        <f t="shared" si="3"/>
        <v>100</v>
      </c>
    </row>
    <row r="116" spans="1:19" ht="48">
      <c r="A116" s="38">
        <f t="shared" si="2"/>
        <v>99</v>
      </c>
      <c r="B116" s="75" t="s">
        <v>812</v>
      </c>
      <c r="C116" s="75" t="s">
        <v>874</v>
      </c>
      <c r="D116" s="75" t="s">
        <v>711</v>
      </c>
      <c r="E116" s="75" t="s">
        <v>668</v>
      </c>
      <c r="F116" s="75" t="s">
        <v>822</v>
      </c>
      <c r="G116" s="155" t="s">
        <v>875</v>
      </c>
      <c r="H116" s="75"/>
      <c r="I116" s="75"/>
      <c r="J116" s="75"/>
      <c r="K116" s="75"/>
      <c r="L116" s="75"/>
      <c r="M116" s="156">
        <v>100</v>
      </c>
      <c r="N116" s="106"/>
      <c r="O116" s="106"/>
      <c r="P116" s="106"/>
      <c r="Q116" s="106"/>
      <c r="R116" s="115">
        <v>100</v>
      </c>
      <c r="S116" s="94">
        <f t="shared" si="3"/>
        <v>100</v>
      </c>
    </row>
    <row r="117" spans="1:19">
      <c r="A117" s="38">
        <f t="shared" si="2"/>
        <v>100</v>
      </c>
      <c r="B117" s="127" t="s">
        <v>812</v>
      </c>
      <c r="C117" s="128" t="s">
        <v>876</v>
      </c>
      <c r="D117" s="128" t="s">
        <v>667</v>
      </c>
      <c r="E117" s="128" t="s">
        <v>668</v>
      </c>
      <c r="F117" s="128" t="s">
        <v>806</v>
      </c>
      <c r="G117" s="159" t="s">
        <v>877</v>
      </c>
      <c r="H117" s="108"/>
      <c r="I117" s="108"/>
      <c r="J117" s="108"/>
      <c r="K117" s="108"/>
      <c r="L117" s="108"/>
      <c r="M117" s="160">
        <f>M118</f>
        <v>60</v>
      </c>
      <c r="N117" s="161"/>
      <c r="O117" s="161"/>
      <c r="P117" s="161"/>
      <c r="Q117" s="161"/>
      <c r="R117" s="162">
        <f>R118</f>
        <v>60</v>
      </c>
      <c r="S117" s="94">
        <f t="shared" si="3"/>
        <v>100</v>
      </c>
    </row>
    <row r="118" spans="1:19" ht="24">
      <c r="A118" s="38">
        <f t="shared" si="2"/>
        <v>101</v>
      </c>
      <c r="B118" s="75" t="s">
        <v>812</v>
      </c>
      <c r="C118" s="75" t="s">
        <v>878</v>
      </c>
      <c r="D118" s="75" t="s">
        <v>711</v>
      </c>
      <c r="E118" s="75" t="s">
        <v>668</v>
      </c>
      <c r="F118" s="75" t="s">
        <v>806</v>
      </c>
      <c r="G118" s="76" t="s">
        <v>879</v>
      </c>
      <c r="H118" s="108"/>
      <c r="I118" s="108"/>
      <c r="J118" s="108"/>
      <c r="K118" s="108"/>
      <c r="L118" s="108"/>
      <c r="M118" s="163">
        <f>M119</f>
        <v>60</v>
      </c>
      <c r="N118" s="161"/>
      <c r="O118" s="161"/>
      <c r="P118" s="161"/>
      <c r="Q118" s="161"/>
      <c r="R118" s="119">
        <f>R119</f>
        <v>60</v>
      </c>
      <c r="S118" s="94">
        <f t="shared" si="3"/>
        <v>100</v>
      </c>
    </row>
    <row r="119" spans="1:19" ht="24">
      <c r="A119" s="38">
        <f t="shared" si="2"/>
        <v>102</v>
      </c>
      <c r="B119" s="75" t="s">
        <v>812</v>
      </c>
      <c r="C119" s="75" t="s">
        <v>880</v>
      </c>
      <c r="D119" s="75" t="s">
        <v>711</v>
      </c>
      <c r="E119" s="75" t="s">
        <v>668</v>
      </c>
      <c r="F119" s="75" t="s">
        <v>806</v>
      </c>
      <c r="G119" s="76" t="s">
        <v>879</v>
      </c>
      <c r="H119" s="108"/>
      <c r="I119" s="108"/>
      <c r="J119" s="108"/>
      <c r="K119" s="108"/>
      <c r="L119" s="108"/>
      <c r="M119" s="163">
        <v>60</v>
      </c>
      <c r="N119" s="161"/>
      <c r="O119" s="161"/>
      <c r="P119" s="161"/>
      <c r="Q119" s="161"/>
      <c r="R119" s="119">
        <v>60</v>
      </c>
      <c r="S119" s="94">
        <f t="shared" si="3"/>
        <v>100</v>
      </c>
    </row>
    <row r="120" spans="1:19">
      <c r="A120" s="213">
        <f t="shared" si="2"/>
        <v>103</v>
      </c>
      <c r="B120" s="211" t="s">
        <v>665</v>
      </c>
      <c r="C120" s="211" t="s">
        <v>881</v>
      </c>
      <c r="D120" s="211" t="s">
        <v>667</v>
      </c>
      <c r="E120" s="211" t="s">
        <v>668</v>
      </c>
      <c r="F120" s="211" t="s">
        <v>665</v>
      </c>
      <c r="G120" s="217" t="s">
        <v>882</v>
      </c>
      <c r="H120" s="108"/>
      <c r="I120" s="108"/>
      <c r="J120" s="108"/>
      <c r="K120" s="108"/>
      <c r="L120" s="108"/>
      <c r="M120" s="222">
        <f>M122+M123</f>
        <v>660.2</v>
      </c>
      <c r="N120" s="161"/>
      <c r="O120" s="161"/>
      <c r="P120" s="161"/>
      <c r="Q120" s="161"/>
      <c r="R120" s="222">
        <f>R122+R123</f>
        <v>660.3</v>
      </c>
      <c r="S120" s="221">
        <f t="shared" si="3"/>
        <v>100.01514692517416</v>
      </c>
    </row>
    <row r="121" spans="1:19" ht="76.5" customHeight="1">
      <c r="A121" s="213"/>
      <c r="B121" s="214"/>
      <c r="C121" s="214"/>
      <c r="D121" s="214"/>
      <c r="E121" s="214"/>
      <c r="F121" s="214"/>
      <c r="G121" s="218"/>
      <c r="H121" s="108"/>
      <c r="I121" s="108"/>
      <c r="J121" s="108"/>
      <c r="K121" s="108"/>
      <c r="L121" s="108"/>
      <c r="M121" s="223"/>
      <c r="N121" s="106"/>
      <c r="O121" s="106"/>
      <c r="P121" s="106"/>
      <c r="Q121" s="106"/>
      <c r="R121" s="223"/>
      <c r="S121" s="224"/>
    </row>
    <row r="122" spans="1:19" ht="51">
      <c r="A122" s="38">
        <v>104</v>
      </c>
      <c r="B122" s="74" t="s">
        <v>812</v>
      </c>
      <c r="C122" s="75" t="s">
        <v>883</v>
      </c>
      <c r="D122" s="75" t="s">
        <v>711</v>
      </c>
      <c r="E122" s="75" t="s">
        <v>668</v>
      </c>
      <c r="F122" s="75" t="s">
        <v>822</v>
      </c>
      <c r="G122" s="164" t="s">
        <v>884</v>
      </c>
      <c r="H122" s="108"/>
      <c r="I122" s="108"/>
      <c r="J122" s="108"/>
      <c r="K122" s="108"/>
      <c r="L122" s="108"/>
      <c r="M122" s="156">
        <v>183.9</v>
      </c>
      <c r="N122" s="106"/>
      <c r="O122" s="106"/>
      <c r="P122" s="106"/>
      <c r="Q122" s="106"/>
      <c r="R122" s="156">
        <v>184</v>
      </c>
      <c r="S122" s="94">
        <f t="shared" si="3"/>
        <v>100.05437737901033</v>
      </c>
    </row>
    <row r="123" spans="1:19" ht="39">
      <c r="A123" s="38">
        <v>105</v>
      </c>
      <c r="B123" s="91" t="s">
        <v>754</v>
      </c>
      <c r="C123" s="92" t="s">
        <v>883</v>
      </c>
      <c r="D123" s="92" t="s">
        <v>711</v>
      </c>
      <c r="E123" s="92" t="s">
        <v>668</v>
      </c>
      <c r="F123" s="92" t="s">
        <v>806</v>
      </c>
      <c r="G123" s="165" t="s">
        <v>885</v>
      </c>
      <c r="H123" s="108"/>
      <c r="I123" s="108"/>
      <c r="J123" s="108"/>
      <c r="K123" s="108"/>
      <c r="L123" s="108"/>
      <c r="M123" s="163">
        <v>476.3</v>
      </c>
      <c r="N123" s="166"/>
      <c r="O123" s="166"/>
      <c r="P123" s="166"/>
      <c r="Q123" s="166"/>
      <c r="R123" s="163">
        <v>476.3</v>
      </c>
      <c r="S123" s="94">
        <f t="shared" si="3"/>
        <v>100</v>
      </c>
    </row>
    <row r="124" spans="1:19">
      <c r="A124" s="213">
        <f t="shared" si="2"/>
        <v>106</v>
      </c>
      <c r="B124" s="215" t="s">
        <v>665</v>
      </c>
      <c r="C124" s="211" t="s">
        <v>886</v>
      </c>
      <c r="D124" s="211" t="s">
        <v>667</v>
      </c>
      <c r="E124" s="211" t="s">
        <v>668</v>
      </c>
      <c r="F124" s="211" t="s">
        <v>665</v>
      </c>
      <c r="G124" s="217" t="s">
        <v>887</v>
      </c>
      <c r="H124" s="75"/>
      <c r="I124" s="75"/>
      <c r="J124" s="75"/>
      <c r="K124" s="75"/>
      <c r="L124" s="75"/>
      <c r="M124" s="219">
        <f>M126</f>
        <v>-1871.4</v>
      </c>
      <c r="R124" s="219">
        <f>R126</f>
        <v>-1871.4</v>
      </c>
      <c r="S124" s="221">
        <f t="shared" si="3"/>
        <v>100</v>
      </c>
    </row>
    <row r="125" spans="1:19" ht="28.5" customHeight="1">
      <c r="A125" s="213"/>
      <c r="B125" s="216"/>
      <c r="C125" s="212"/>
      <c r="D125" s="212"/>
      <c r="E125" s="212"/>
      <c r="F125" s="212"/>
      <c r="G125" s="218"/>
      <c r="H125" s="75"/>
      <c r="I125" s="75"/>
      <c r="J125" s="75"/>
      <c r="K125" s="75"/>
      <c r="L125" s="75"/>
      <c r="M125" s="220"/>
      <c r="R125" s="220"/>
      <c r="S125" s="214"/>
    </row>
    <row r="126" spans="1:19" s="49" customFormat="1" ht="40.5" customHeight="1">
      <c r="A126" s="38">
        <v>107</v>
      </c>
      <c r="B126" s="100" t="s">
        <v>812</v>
      </c>
      <c r="C126" s="101" t="s">
        <v>888</v>
      </c>
      <c r="D126" s="101" t="s">
        <v>711</v>
      </c>
      <c r="E126" s="101" t="s">
        <v>668</v>
      </c>
      <c r="F126" s="101" t="s">
        <v>822</v>
      </c>
      <c r="G126" s="167" t="s">
        <v>889</v>
      </c>
      <c r="H126" s="75"/>
      <c r="I126" s="75"/>
      <c r="J126" s="75"/>
      <c r="K126" s="75"/>
      <c r="L126" s="75"/>
      <c r="M126" s="114">
        <v>-1871.4</v>
      </c>
      <c r="N126"/>
      <c r="O126"/>
      <c r="P126"/>
      <c r="Q126"/>
      <c r="R126" s="114">
        <v>-1871.4</v>
      </c>
      <c r="S126" s="94">
        <f t="shared" si="3"/>
        <v>100</v>
      </c>
    </row>
    <row r="127" spans="1:19" s="49" customFormat="1" ht="15.75">
      <c r="A127" s="181">
        <v>108</v>
      </c>
      <c r="B127" s="191"/>
      <c r="C127" s="192"/>
      <c r="D127" s="192"/>
      <c r="E127" s="192"/>
      <c r="F127" s="189"/>
      <c r="G127" s="195" t="s">
        <v>890</v>
      </c>
      <c r="H127" s="189"/>
      <c r="I127" s="189"/>
      <c r="J127" s="189"/>
      <c r="K127" s="189"/>
      <c r="L127" s="189"/>
      <c r="M127" s="190">
        <f>M15+M80</f>
        <v>815907.59999999986</v>
      </c>
      <c r="N127" s="193"/>
      <c r="O127" s="193"/>
      <c r="P127" s="193"/>
      <c r="Q127" s="193"/>
      <c r="R127" s="190">
        <f>R15+R80</f>
        <v>565914.89999999991</v>
      </c>
      <c r="S127" s="196">
        <f>R127/M127*100</f>
        <v>69.360170195742754</v>
      </c>
    </row>
    <row r="128" spans="1:19" s="49" customFormat="1">
      <c r="G128" s="168"/>
    </row>
    <row r="129" spans="7:13">
      <c r="G129" s="168"/>
    </row>
    <row r="130" spans="7:13">
      <c r="G130" s="169"/>
      <c r="M130" s="170"/>
    </row>
    <row r="131" spans="7:13">
      <c r="G131" s="169"/>
    </row>
  </sheetData>
  <mergeCells count="32">
    <mergeCell ref="G124:G125"/>
    <mergeCell ref="M124:M125"/>
    <mergeCell ref="R124:R125"/>
    <mergeCell ref="S124:S125"/>
    <mergeCell ref="G120:G121"/>
    <mergeCell ref="M120:M121"/>
    <mergeCell ref="R120:R121"/>
    <mergeCell ref="S120:S121"/>
    <mergeCell ref="F124:F125"/>
    <mergeCell ref="A120:A121"/>
    <mergeCell ref="B120:B121"/>
    <mergeCell ref="C120:C121"/>
    <mergeCell ref="D120:D121"/>
    <mergeCell ref="E120:E121"/>
    <mergeCell ref="F120:F121"/>
    <mergeCell ref="A124:A125"/>
    <mergeCell ref="B124:B125"/>
    <mergeCell ref="C124:C125"/>
    <mergeCell ref="D124:D125"/>
    <mergeCell ref="E124:E125"/>
    <mergeCell ref="S11:S13"/>
    <mergeCell ref="B4:S4"/>
    <mergeCell ref="B9:S9"/>
    <mergeCell ref="A7:S7"/>
    <mergeCell ref="A1:S1"/>
    <mergeCell ref="A2:S2"/>
    <mergeCell ref="A3:S3"/>
    <mergeCell ref="A11:A13"/>
    <mergeCell ref="B11:F13"/>
    <mergeCell ref="G11:G13"/>
    <mergeCell ref="M11:M13"/>
    <mergeCell ref="R11:R13"/>
  </mergeCells>
  <pageMargins left="0.70866141732283472" right="0.31496062992125984" top="0.35433070866141736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9"/>
  <sheetViews>
    <sheetView topLeftCell="A1055" workbookViewId="0">
      <selection activeCell="B19" sqref="B19"/>
    </sheetView>
  </sheetViews>
  <sheetFormatPr defaultRowHeight="11.25"/>
  <cols>
    <col min="1" max="1" width="4.7109375" style="1" customWidth="1"/>
    <col min="2" max="2" width="42" style="1" customWidth="1"/>
    <col min="3" max="16384" width="9.140625" style="1"/>
  </cols>
  <sheetData>
    <row r="1" spans="1:8" ht="18.75">
      <c r="A1" s="200" t="s">
        <v>586</v>
      </c>
      <c r="B1" s="200"/>
      <c r="C1" s="200"/>
      <c r="D1" s="200"/>
      <c r="E1" s="200"/>
      <c r="F1" s="200"/>
      <c r="G1" s="200"/>
      <c r="H1" s="200"/>
    </row>
    <row r="3" spans="1:8" ht="16.5">
      <c r="A3" s="225" t="s">
        <v>587</v>
      </c>
      <c r="B3" s="225"/>
      <c r="C3" s="225"/>
      <c r="D3" s="225"/>
      <c r="E3" s="225"/>
      <c r="F3" s="225"/>
      <c r="G3" s="225"/>
      <c r="H3" s="225"/>
    </row>
    <row r="4" spans="1:8" ht="16.5">
      <c r="A4" s="225" t="s">
        <v>588</v>
      </c>
      <c r="B4" s="225"/>
      <c r="C4" s="225"/>
      <c r="D4" s="225"/>
      <c r="E4" s="225"/>
      <c r="F4" s="225"/>
      <c r="G4" s="225"/>
      <c r="H4" s="225"/>
    </row>
    <row r="5" spans="1:8" ht="16.5">
      <c r="A5" s="225" t="s">
        <v>589</v>
      </c>
      <c r="B5" s="225"/>
      <c r="C5" s="225"/>
      <c r="D5" s="225"/>
      <c r="E5" s="225"/>
      <c r="F5" s="225"/>
      <c r="G5" s="225"/>
      <c r="H5" s="225"/>
    </row>
    <row r="6" spans="1:8" ht="12">
      <c r="C6" s="2"/>
      <c r="D6" s="2"/>
      <c r="E6" s="2"/>
      <c r="F6" s="2"/>
      <c r="G6" s="2"/>
      <c r="H6" s="4" t="s">
        <v>590</v>
      </c>
    </row>
    <row r="7" spans="1:8" ht="48">
      <c r="A7" s="7" t="s">
        <v>0</v>
      </c>
      <c r="B7" s="8" t="s">
        <v>1</v>
      </c>
      <c r="C7" s="5" t="s">
        <v>591</v>
      </c>
      <c r="D7" s="5" t="s">
        <v>2</v>
      </c>
      <c r="E7" s="5" t="s">
        <v>592</v>
      </c>
      <c r="F7" s="5" t="s">
        <v>3</v>
      </c>
      <c r="G7" s="5" t="s">
        <v>593</v>
      </c>
      <c r="H7" s="6" t="s">
        <v>4</v>
      </c>
    </row>
    <row r="8" spans="1:8" ht="12">
      <c r="A8" s="7">
        <v>1</v>
      </c>
      <c r="B8" s="8" t="s">
        <v>594</v>
      </c>
      <c r="C8" s="5" t="s">
        <v>595</v>
      </c>
      <c r="D8" s="5" t="s">
        <v>596</v>
      </c>
      <c r="E8" s="5" t="s">
        <v>597</v>
      </c>
      <c r="F8" s="5" t="s">
        <v>598</v>
      </c>
      <c r="G8" s="5" t="s">
        <v>599</v>
      </c>
      <c r="H8" s="6" t="s">
        <v>600</v>
      </c>
    </row>
    <row r="9" spans="1:8" ht="25.5">
      <c r="A9" s="9">
        <v>1</v>
      </c>
      <c r="B9" s="10" t="s">
        <v>5</v>
      </c>
      <c r="C9" s="11" t="s">
        <v>6</v>
      </c>
      <c r="D9" s="11"/>
      <c r="E9" s="11"/>
      <c r="F9" s="12">
        <v>480302.7</v>
      </c>
      <c r="G9" s="12">
        <v>337423.3</v>
      </c>
      <c r="H9" s="13">
        <f>G9/F9*100</f>
        <v>70.252218028339215</v>
      </c>
    </row>
    <row r="10" spans="1:8" ht="25.5">
      <c r="A10" s="14">
        <f>A9+1</f>
        <v>2</v>
      </c>
      <c r="B10" s="15" t="s">
        <v>7</v>
      </c>
      <c r="C10" s="16" t="s">
        <v>8</v>
      </c>
      <c r="D10" s="16"/>
      <c r="E10" s="16"/>
      <c r="F10" s="17">
        <v>455137.3</v>
      </c>
      <c r="G10" s="17">
        <v>320010.40000000002</v>
      </c>
      <c r="H10" s="18">
        <f t="shared" ref="H10:H73" si="0">G10/F10*100</f>
        <v>70.310739198918654</v>
      </c>
    </row>
    <row r="11" spans="1:8" ht="102">
      <c r="A11" s="19">
        <f t="shared" ref="A11:A74" si="1">A10+1</f>
        <v>3</v>
      </c>
      <c r="B11" s="20" t="s">
        <v>9</v>
      </c>
      <c r="C11" s="21" t="s">
        <v>10</v>
      </c>
      <c r="D11" s="21"/>
      <c r="E11" s="21"/>
      <c r="F11" s="22">
        <v>9916.7999999999993</v>
      </c>
      <c r="G11" s="22">
        <v>8241.7999999999993</v>
      </c>
      <c r="H11" s="23">
        <f t="shared" si="0"/>
        <v>83.109470797031307</v>
      </c>
    </row>
    <row r="12" spans="1:8" ht="12.75">
      <c r="A12" s="19">
        <f t="shared" si="1"/>
        <v>4</v>
      </c>
      <c r="B12" s="24" t="s">
        <v>11</v>
      </c>
      <c r="C12" s="21" t="s">
        <v>10</v>
      </c>
      <c r="D12" s="21"/>
      <c r="E12" s="21" t="s">
        <v>12</v>
      </c>
      <c r="F12" s="22">
        <v>9916.7999999999993</v>
      </c>
      <c r="G12" s="22">
        <v>8241.7999999999993</v>
      </c>
      <c r="H12" s="23">
        <f t="shared" si="0"/>
        <v>83.109470797031307</v>
      </c>
    </row>
    <row r="13" spans="1:8" ht="12.75">
      <c r="A13" s="19">
        <f t="shared" si="1"/>
        <v>5</v>
      </c>
      <c r="B13" s="24" t="s">
        <v>13</v>
      </c>
      <c r="C13" s="21" t="s">
        <v>10</v>
      </c>
      <c r="D13" s="21"/>
      <c r="E13" s="21" t="s">
        <v>14</v>
      </c>
      <c r="F13" s="22">
        <v>4767.2</v>
      </c>
      <c r="G13" s="22">
        <v>3890.7</v>
      </c>
      <c r="H13" s="23">
        <f t="shared" si="0"/>
        <v>81.613945292834373</v>
      </c>
    </row>
    <row r="14" spans="1:8" ht="63.75">
      <c r="A14" s="19">
        <f t="shared" si="1"/>
        <v>6</v>
      </c>
      <c r="B14" s="24" t="s">
        <v>15</v>
      </c>
      <c r="C14" s="21" t="s">
        <v>10</v>
      </c>
      <c r="D14" s="21" t="s">
        <v>16</v>
      </c>
      <c r="E14" s="21" t="s">
        <v>14</v>
      </c>
      <c r="F14" s="22">
        <v>2746.2</v>
      </c>
      <c r="G14" s="22">
        <v>2456.5</v>
      </c>
      <c r="H14" s="23">
        <f t="shared" si="0"/>
        <v>89.45087757628724</v>
      </c>
    </row>
    <row r="15" spans="1:8" ht="25.5">
      <c r="A15" s="19">
        <f t="shared" si="1"/>
        <v>7</v>
      </c>
      <c r="B15" s="24" t="s">
        <v>17</v>
      </c>
      <c r="C15" s="21" t="s">
        <v>10</v>
      </c>
      <c r="D15" s="21" t="s">
        <v>18</v>
      </c>
      <c r="E15" s="21" t="s">
        <v>14</v>
      </c>
      <c r="F15" s="22">
        <v>2746.2</v>
      </c>
      <c r="G15" s="22">
        <v>2456.5</v>
      </c>
      <c r="H15" s="23">
        <f t="shared" si="0"/>
        <v>89.45087757628724</v>
      </c>
    </row>
    <row r="16" spans="1:8" ht="38.25">
      <c r="A16" s="19">
        <f t="shared" si="1"/>
        <v>8</v>
      </c>
      <c r="B16" s="24" t="s">
        <v>19</v>
      </c>
      <c r="C16" s="21" t="s">
        <v>10</v>
      </c>
      <c r="D16" s="21" t="s">
        <v>20</v>
      </c>
      <c r="E16" s="21" t="s">
        <v>14</v>
      </c>
      <c r="F16" s="22">
        <v>2021</v>
      </c>
      <c r="G16" s="22">
        <v>1434.2</v>
      </c>
      <c r="H16" s="23">
        <f t="shared" si="0"/>
        <v>70.964868876793673</v>
      </c>
    </row>
    <row r="17" spans="1:8" ht="12.75">
      <c r="A17" s="19">
        <f t="shared" si="1"/>
        <v>9</v>
      </c>
      <c r="B17" s="24" t="s">
        <v>21</v>
      </c>
      <c r="C17" s="21" t="s">
        <v>10</v>
      </c>
      <c r="D17" s="21" t="s">
        <v>22</v>
      </c>
      <c r="E17" s="21" t="s">
        <v>14</v>
      </c>
      <c r="F17" s="22">
        <v>2021</v>
      </c>
      <c r="G17" s="22">
        <v>1434.2</v>
      </c>
      <c r="H17" s="23">
        <f t="shared" si="0"/>
        <v>70.964868876793673</v>
      </c>
    </row>
    <row r="18" spans="1:8" ht="12.75">
      <c r="A18" s="19">
        <f t="shared" si="1"/>
        <v>10</v>
      </c>
      <c r="B18" s="24" t="s">
        <v>54</v>
      </c>
      <c r="C18" s="21" t="s">
        <v>10</v>
      </c>
      <c r="D18" s="21"/>
      <c r="E18" s="21" t="s">
        <v>23</v>
      </c>
      <c r="F18" s="22">
        <v>5004.6000000000004</v>
      </c>
      <c r="G18" s="22">
        <v>4297</v>
      </c>
      <c r="H18" s="23">
        <f t="shared" si="0"/>
        <v>85.861007872757057</v>
      </c>
    </row>
    <row r="19" spans="1:8" ht="63.75">
      <c r="A19" s="19">
        <f t="shared" si="1"/>
        <v>11</v>
      </c>
      <c r="B19" s="24" t="s">
        <v>15</v>
      </c>
      <c r="C19" s="21" t="s">
        <v>10</v>
      </c>
      <c r="D19" s="21" t="s">
        <v>16</v>
      </c>
      <c r="E19" s="21" t="s">
        <v>23</v>
      </c>
      <c r="F19" s="22">
        <v>582.79999999999995</v>
      </c>
      <c r="G19" s="22">
        <v>503.2</v>
      </c>
      <c r="H19" s="23">
        <f t="shared" si="0"/>
        <v>86.341798215511332</v>
      </c>
    </row>
    <row r="20" spans="1:8" ht="25.5">
      <c r="A20" s="19">
        <f t="shared" si="1"/>
        <v>12</v>
      </c>
      <c r="B20" s="24" t="s">
        <v>17</v>
      </c>
      <c r="C20" s="21" t="s">
        <v>10</v>
      </c>
      <c r="D20" s="21" t="s">
        <v>18</v>
      </c>
      <c r="E20" s="21" t="s">
        <v>23</v>
      </c>
      <c r="F20" s="22">
        <v>582.79999999999995</v>
      </c>
      <c r="G20" s="22">
        <v>503.2</v>
      </c>
      <c r="H20" s="23">
        <f t="shared" si="0"/>
        <v>86.341798215511332</v>
      </c>
    </row>
    <row r="21" spans="1:8" ht="38.25">
      <c r="A21" s="19">
        <f t="shared" si="1"/>
        <v>13</v>
      </c>
      <c r="B21" s="24" t="s">
        <v>19</v>
      </c>
      <c r="C21" s="21" t="s">
        <v>10</v>
      </c>
      <c r="D21" s="21" t="s">
        <v>20</v>
      </c>
      <c r="E21" s="21" t="s">
        <v>23</v>
      </c>
      <c r="F21" s="22">
        <v>4421.8</v>
      </c>
      <c r="G21" s="22">
        <v>3793.9</v>
      </c>
      <c r="H21" s="23">
        <f t="shared" si="0"/>
        <v>85.79990049301189</v>
      </c>
    </row>
    <row r="22" spans="1:8" ht="12.75">
      <c r="A22" s="19">
        <f t="shared" si="1"/>
        <v>14</v>
      </c>
      <c r="B22" s="24" t="s">
        <v>21</v>
      </c>
      <c r="C22" s="21" t="s">
        <v>10</v>
      </c>
      <c r="D22" s="21" t="s">
        <v>22</v>
      </c>
      <c r="E22" s="21" t="s">
        <v>23</v>
      </c>
      <c r="F22" s="22">
        <v>4421.8</v>
      </c>
      <c r="G22" s="22">
        <v>3793.9</v>
      </c>
      <c r="H22" s="23">
        <f t="shared" si="0"/>
        <v>85.79990049301189</v>
      </c>
    </row>
    <row r="23" spans="1:8" ht="12.75">
      <c r="A23" s="19">
        <f t="shared" si="1"/>
        <v>15</v>
      </c>
      <c r="B23" s="24" t="s">
        <v>24</v>
      </c>
      <c r="C23" s="21" t="s">
        <v>10</v>
      </c>
      <c r="D23" s="21"/>
      <c r="E23" s="21" t="s">
        <v>25</v>
      </c>
      <c r="F23" s="22">
        <v>145</v>
      </c>
      <c r="G23" s="22">
        <v>54.1</v>
      </c>
      <c r="H23" s="23">
        <f t="shared" si="0"/>
        <v>37.310344827586206</v>
      </c>
    </row>
    <row r="24" spans="1:8" ht="63.75">
      <c r="A24" s="19">
        <f t="shared" si="1"/>
        <v>16</v>
      </c>
      <c r="B24" s="24" t="s">
        <v>15</v>
      </c>
      <c r="C24" s="21" t="s">
        <v>10</v>
      </c>
      <c r="D24" s="21" t="s">
        <v>16</v>
      </c>
      <c r="E24" s="21" t="s">
        <v>25</v>
      </c>
      <c r="F24" s="22">
        <v>145</v>
      </c>
      <c r="G24" s="22">
        <v>54.1</v>
      </c>
      <c r="H24" s="23">
        <f t="shared" si="0"/>
        <v>37.310344827586206</v>
      </c>
    </row>
    <row r="25" spans="1:8" ht="25.5">
      <c r="A25" s="19">
        <f t="shared" si="1"/>
        <v>17</v>
      </c>
      <c r="B25" s="24" t="s">
        <v>17</v>
      </c>
      <c r="C25" s="21" t="s">
        <v>10</v>
      </c>
      <c r="D25" s="21" t="s">
        <v>18</v>
      </c>
      <c r="E25" s="21" t="s">
        <v>25</v>
      </c>
      <c r="F25" s="22">
        <v>145</v>
      </c>
      <c r="G25" s="22">
        <v>54.1</v>
      </c>
      <c r="H25" s="23">
        <f t="shared" si="0"/>
        <v>37.310344827586206</v>
      </c>
    </row>
    <row r="26" spans="1:8" ht="76.5">
      <c r="A26" s="19">
        <f t="shared" si="1"/>
        <v>18</v>
      </c>
      <c r="B26" s="24" t="s">
        <v>26</v>
      </c>
      <c r="C26" s="21" t="s">
        <v>27</v>
      </c>
      <c r="D26" s="21"/>
      <c r="E26" s="21"/>
      <c r="F26" s="22">
        <v>12293.2</v>
      </c>
      <c r="G26" s="22">
        <v>0</v>
      </c>
      <c r="H26" s="23">
        <f t="shared" si="0"/>
        <v>0</v>
      </c>
    </row>
    <row r="27" spans="1:8" ht="12.75">
      <c r="A27" s="19">
        <f t="shared" si="1"/>
        <v>19</v>
      </c>
      <c r="B27" s="24" t="s">
        <v>11</v>
      </c>
      <c r="C27" s="21" t="s">
        <v>27</v>
      </c>
      <c r="D27" s="21"/>
      <c r="E27" s="21" t="s">
        <v>12</v>
      </c>
      <c r="F27" s="22">
        <v>12293.2</v>
      </c>
      <c r="G27" s="22">
        <v>0</v>
      </c>
      <c r="H27" s="23">
        <f t="shared" si="0"/>
        <v>0</v>
      </c>
    </row>
    <row r="28" spans="1:8" ht="12.75">
      <c r="A28" s="19">
        <f t="shared" si="1"/>
        <v>20</v>
      </c>
      <c r="B28" s="24" t="s">
        <v>13</v>
      </c>
      <c r="C28" s="21" t="s">
        <v>27</v>
      </c>
      <c r="D28" s="21"/>
      <c r="E28" s="21" t="s">
        <v>14</v>
      </c>
      <c r="F28" s="22">
        <v>12293.2</v>
      </c>
      <c r="G28" s="22">
        <v>0</v>
      </c>
      <c r="H28" s="23">
        <f t="shared" si="0"/>
        <v>0</v>
      </c>
    </row>
    <row r="29" spans="1:8" ht="38.25">
      <c r="A29" s="19">
        <f t="shared" si="1"/>
        <v>21</v>
      </c>
      <c r="B29" s="24" t="s">
        <v>19</v>
      </c>
      <c r="C29" s="21" t="s">
        <v>27</v>
      </c>
      <c r="D29" s="21" t="s">
        <v>20</v>
      </c>
      <c r="E29" s="21" t="s">
        <v>14</v>
      </c>
      <c r="F29" s="22">
        <v>12293.2</v>
      </c>
      <c r="G29" s="22">
        <v>0</v>
      </c>
      <c r="H29" s="23">
        <f t="shared" si="0"/>
        <v>0</v>
      </c>
    </row>
    <row r="30" spans="1:8" ht="12.75">
      <c r="A30" s="19">
        <f t="shared" si="1"/>
        <v>22</v>
      </c>
      <c r="B30" s="24" t="s">
        <v>21</v>
      </c>
      <c r="C30" s="21" t="s">
        <v>27</v>
      </c>
      <c r="D30" s="21" t="s">
        <v>22</v>
      </c>
      <c r="E30" s="21" t="s">
        <v>14</v>
      </c>
      <c r="F30" s="22">
        <v>12293.2</v>
      </c>
      <c r="G30" s="22">
        <v>0</v>
      </c>
      <c r="H30" s="23">
        <f t="shared" si="0"/>
        <v>0</v>
      </c>
    </row>
    <row r="31" spans="1:8" ht="165.75">
      <c r="A31" s="19">
        <f t="shared" si="1"/>
        <v>23</v>
      </c>
      <c r="B31" s="20" t="s">
        <v>28</v>
      </c>
      <c r="C31" s="21" t="s">
        <v>29</v>
      </c>
      <c r="D31" s="21"/>
      <c r="E31" s="21"/>
      <c r="F31" s="22">
        <v>2696.3</v>
      </c>
      <c r="G31" s="22">
        <v>2696.2</v>
      </c>
      <c r="H31" s="23">
        <f t="shared" si="0"/>
        <v>99.996291213885684</v>
      </c>
    </row>
    <row r="32" spans="1:8" ht="12.75">
      <c r="A32" s="19">
        <f t="shared" si="1"/>
        <v>24</v>
      </c>
      <c r="B32" s="24" t="s">
        <v>11</v>
      </c>
      <c r="C32" s="21" t="s">
        <v>29</v>
      </c>
      <c r="D32" s="21"/>
      <c r="E32" s="21" t="s">
        <v>12</v>
      </c>
      <c r="F32" s="22">
        <v>2696.3</v>
      </c>
      <c r="G32" s="22">
        <v>2696.2</v>
      </c>
      <c r="H32" s="23">
        <f t="shared" si="0"/>
        <v>99.996291213885684</v>
      </c>
    </row>
    <row r="33" spans="1:8" ht="12.75">
      <c r="A33" s="19">
        <f t="shared" si="1"/>
        <v>25</v>
      </c>
      <c r="B33" s="24" t="s">
        <v>13</v>
      </c>
      <c r="C33" s="21" t="s">
        <v>29</v>
      </c>
      <c r="D33" s="21"/>
      <c r="E33" s="21" t="s">
        <v>14</v>
      </c>
      <c r="F33" s="22">
        <v>2696.3</v>
      </c>
      <c r="G33" s="22">
        <v>2696.2</v>
      </c>
      <c r="H33" s="23">
        <f t="shared" si="0"/>
        <v>99.996291213885684</v>
      </c>
    </row>
    <row r="34" spans="1:8" ht="25.5">
      <c r="A34" s="19">
        <f t="shared" si="1"/>
        <v>26</v>
      </c>
      <c r="B34" s="24" t="s">
        <v>30</v>
      </c>
      <c r="C34" s="21" t="s">
        <v>29</v>
      </c>
      <c r="D34" s="21" t="s">
        <v>31</v>
      </c>
      <c r="E34" s="21" t="s">
        <v>14</v>
      </c>
      <c r="F34" s="22">
        <v>924.7</v>
      </c>
      <c r="G34" s="22">
        <v>924.7</v>
      </c>
      <c r="H34" s="23">
        <f t="shared" si="0"/>
        <v>100</v>
      </c>
    </row>
    <row r="35" spans="1:8" ht="38.25">
      <c r="A35" s="19">
        <f t="shared" si="1"/>
        <v>27</v>
      </c>
      <c r="B35" s="24" t="s">
        <v>32</v>
      </c>
      <c r="C35" s="21" t="s">
        <v>29</v>
      </c>
      <c r="D35" s="21" t="s">
        <v>33</v>
      </c>
      <c r="E35" s="21" t="s">
        <v>14</v>
      </c>
      <c r="F35" s="22">
        <v>924.7</v>
      </c>
      <c r="G35" s="22">
        <v>924.7</v>
      </c>
      <c r="H35" s="23">
        <f t="shared" si="0"/>
        <v>100</v>
      </c>
    </row>
    <row r="36" spans="1:8" ht="38.25">
      <c r="A36" s="19">
        <f t="shared" si="1"/>
        <v>28</v>
      </c>
      <c r="B36" s="24" t="s">
        <v>19</v>
      </c>
      <c r="C36" s="21" t="s">
        <v>29</v>
      </c>
      <c r="D36" s="21" t="s">
        <v>20</v>
      </c>
      <c r="E36" s="21" t="s">
        <v>14</v>
      </c>
      <c r="F36" s="22">
        <v>1771.5</v>
      </c>
      <c r="G36" s="22">
        <v>1771.5</v>
      </c>
      <c r="H36" s="23">
        <f t="shared" si="0"/>
        <v>100</v>
      </c>
    </row>
    <row r="37" spans="1:8" ht="12.75">
      <c r="A37" s="19">
        <f t="shared" si="1"/>
        <v>29</v>
      </c>
      <c r="B37" s="24" t="s">
        <v>21</v>
      </c>
      <c r="C37" s="21" t="s">
        <v>29</v>
      </c>
      <c r="D37" s="21" t="s">
        <v>22</v>
      </c>
      <c r="E37" s="21" t="s">
        <v>14</v>
      </c>
      <c r="F37" s="22">
        <v>1771.5</v>
      </c>
      <c r="G37" s="22">
        <v>1771.5</v>
      </c>
      <c r="H37" s="23">
        <f t="shared" si="0"/>
        <v>100</v>
      </c>
    </row>
    <row r="38" spans="1:8" ht="165.75">
      <c r="A38" s="19">
        <f t="shared" si="1"/>
        <v>30</v>
      </c>
      <c r="B38" s="20" t="s">
        <v>34</v>
      </c>
      <c r="C38" s="21" t="s">
        <v>35</v>
      </c>
      <c r="D38" s="21"/>
      <c r="E38" s="21"/>
      <c r="F38" s="22">
        <v>64.2</v>
      </c>
      <c r="G38" s="22">
        <v>46.2</v>
      </c>
      <c r="H38" s="23">
        <f t="shared" si="0"/>
        <v>71.962616822429908</v>
      </c>
    </row>
    <row r="39" spans="1:8" ht="12.75">
      <c r="A39" s="19">
        <f t="shared" si="1"/>
        <v>31</v>
      </c>
      <c r="B39" s="24" t="s">
        <v>36</v>
      </c>
      <c r="C39" s="21" t="s">
        <v>35</v>
      </c>
      <c r="D39" s="21"/>
      <c r="E39" s="21" t="s">
        <v>37</v>
      </c>
      <c r="F39" s="22">
        <v>64.2</v>
      </c>
      <c r="G39" s="22">
        <v>46.2</v>
      </c>
      <c r="H39" s="23">
        <f t="shared" si="0"/>
        <v>71.962616822429908</v>
      </c>
    </row>
    <row r="40" spans="1:8" ht="12.75">
      <c r="A40" s="19">
        <f t="shared" si="1"/>
        <v>32</v>
      </c>
      <c r="B40" s="24" t="s">
        <v>38</v>
      </c>
      <c r="C40" s="21" t="s">
        <v>35</v>
      </c>
      <c r="D40" s="21"/>
      <c r="E40" s="21" t="s">
        <v>39</v>
      </c>
      <c r="F40" s="22">
        <v>64.2</v>
      </c>
      <c r="G40" s="22">
        <v>46.2</v>
      </c>
      <c r="H40" s="23">
        <f t="shared" si="0"/>
        <v>71.962616822429908</v>
      </c>
    </row>
    <row r="41" spans="1:8" ht="25.5">
      <c r="A41" s="19">
        <f t="shared" si="1"/>
        <v>33</v>
      </c>
      <c r="B41" s="24" t="s">
        <v>30</v>
      </c>
      <c r="C41" s="21" t="s">
        <v>35</v>
      </c>
      <c r="D41" s="21" t="s">
        <v>31</v>
      </c>
      <c r="E41" s="21" t="s">
        <v>39</v>
      </c>
      <c r="F41" s="22">
        <v>19.5</v>
      </c>
      <c r="G41" s="22">
        <v>13.5</v>
      </c>
      <c r="H41" s="23">
        <f t="shared" si="0"/>
        <v>69.230769230769226</v>
      </c>
    </row>
    <row r="42" spans="1:8" ht="38.25">
      <c r="A42" s="19">
        <f t="shared" si="1"/>
        <v>34</v>
      </c>
      <c r="B42" s="24" t="s">
        <v>32</v>
      </c>
      <c r="C42" s="21" t="s">
        <v>35</v>
      </c>
      <c r="D42" s="21" t="s">
        <v>33</v>
      </c>
      <c r="E42" s="21" t="s">
        <v>39</v>
      </c>
      <c r="F42" s="22">
        <v>19.5</v>
      </c>
      <c r="G42" s="22">
        <v>13.5</v>
      </c>
      <c r="H42" s="23">
        <f t="shared" si="0"/>
        <v>69.230769230769226</v>
      </c>
    </row>
    <row r="43" spans="1:8" ht="38.25">
      <c r="A43" s="19">
        <f t="shared" si="1"/>
        <v>35</v>
      </c>
      <c r="B43" s="24" t="s">
        <v>19</v>
      </c>
      <c r="C43" s="21" t="s">
        <v>35</v>
      </c>
      <c r="D43" s="21" t="s">
        <v>20</v>
      </c>
      <c r="E43" s="21" t="s">
        <v>39</v>
      </c>
      <c r="F43" s="22">
        <v>44.7</v>
      </c>
      <c r="G43" s="22">
        <v>32.700000000000003</v>
      </c>
      <c r="H43" s="23">
        <f t="shared" si="0"/>
        <v>73.154362416107389</v>
      </c>
    </row>
    <row r="44" spans="1:8" ht="12.75">
      <c r="A44" s="19">
        <f t="shared" si="1"/>
        <v>36</v>
      </c>
      <c r="B44" s="24" t="s">
        <v>21</v>
      </c>
      <c r="C44" s="21" t="s">
        <v>35</v>
      </c>
      <c r="D44" s="21" t="s">
        <v>22</v>
      </c>
      <c r="E44" s="21" t="s">
        <v>39</v>
      </c>
      <c r="F44" s="22">
        <v>44.7</v>
      </c>
      <c r="G44" s="22">
        <v>32.700000000000003</v>
      </c>
      <c r="H44" s="23">
        <f t="shared" si="0"/>
        <v>73.154362416107389</v>
      </c>
    </row>
    <row r="45" spans="1:8" ht="102">
      <c r="A45" s="19">
        <f t="shared" si="1"/>
        <v>37</v>
      </c>
      <c r="B45" s="20" t="s">
        <v>40</v>
      </c>
      <c r="C45" s="21" t="s">
        <v>41</v>
      </c>
      <c r="D45" s="21"/>
      <c r="E45" s="21"/>
      <c r="F45" s="22">
        <v>1112.3</v>
      </c>
      <c r="G45" s="22">
        <v>698.4</v>
      </c>
      <c r="H45" s="23">
        <f t="shared" si="0"/>
        <v>62.788815966915401</v>
      </c>
    </row>
    <row r="46" spans="1:8" ht="12.75">
      <c r="A46" s="19">
        <f t="shared" si="1"/>
        <v>38</v>
      </c>
      <c r="B46" s="24" t="s">
        <v>36</v>
      </c>
      <c r="C46" s="21" t="s">
        <v>41</v>
      </c>
      <c r="D46" s="21"/>
      <c r="E46" s="21" t="s">
        <v>37</v>
      </c>
      <c r="F46" s="22">
        <v>1112.3</v>
      </c>
      <c r="G46" s="22">
        <v>698.4</v>
      </c>
      <c r="H46" s="23">
        <f t="shared" si="0"/>
        <v>62.788815966915401</v>
      </c>
    </row>
    <row r="47" spans="1:8" ht="12.75">
      <c r="A47" s="19">
        <f t="shared" si="1"/>
        <v>39</v>
      </c>
      <c r="B47" s="24" t="s">
        <v>42</v>
      </c>
      <c r="C47" s="21" t="s">
        <v>41</v>
      </c>
      <c r="D47" s="21"/>
      <c r="E47" s="21" t="s">
        <v>43</v>
      </c>
      <c r="F47" s="22">
        <v>1112.3</v>
      </c>
      <c r="G47" s="22">
        <v>698.4</v>
      </c>
      <c r="H47" s="23">
        <f t="shared" si="0"/>
        <v>62.788815966915401</v>
      </c>
    </row>
    <row r="48" spans="1:8" ht="25.5">
      <c r="A48" s="19">
        <f t="shared" si="1"/>
        <v>40</v>
      </c>
      <c r="B48" s="24" t="s">
        <v>30</v>
      </c>
      <c r="C48" s="21" t="s">
        <v>41</v>
      </c>
      <c r="D48" s="21" t="s">
        <v>31</v>
      </c>
      <c r="E48" s="21" t="s">
        <v>43</v>
      </c>
      <c r="F48" s="22">
        <v>3.3</v>
      </c>
      <c r="G48" s="22">
        <v>2</v>
      </c>
      <c r="H48" s="23">
        <f t="shared" si="0"/>
        <v>60.606060606060609</v>
      </c>
    </row>
    <row r="49" spans="1:8" ht="38.25">
      <c r="A49" s="19">
        <f t="shared" si="1"/>
        <v>41</v>
      </c>
      <c r="B49" s="24" t="s">
        <v>32</v>
      </c>
      <c r="C49" s="21" t="s">
        <v>41</v>
      </c>
      <c r="D49" s="21" t="s">
        <v>33</v>
      </c>
      <c r="E49" s="21" t="s">
        <v>43</v>
      </c>
      <c r="F49" s="22">
        <v>3.3</v>
      </c>
      <c r="G49" s="22">
        <v>2</v>
      </c>
      <c r="H49" s="23">
        <f t="shared" si="0"/>
        <v>60.606060606060609</v>
      </c>
    </row>
    <row r="50" spans="1:8" ht="25.5">
      <c r="A50" s="19">
        <f t="shared" si="1"/>
        <v>42</v>
      </c>
      <c r="B50" s="24" t="s">
        <v>44</v>
      </c>
      <c r="C50" s="21" t="s">
        <v>41</v>
      </c>
      <c r="D50" s="21" t="s">
        <v>45</v>
      </c>
      <c r="E50" s="21" t="s">
        <v>43</v>
      </c>
      <c r="F50" s="22">
        <v>1109</v>
      </c>
      <c r="G50" s="22">
        <v>696.5</v>
      </c>
      <c r="H50" s="23">
        <f t="shared" si="0"/>
        <v>62.804328223624886</v>
      </c>
    </row>
    <row r="51" spans="1:8" ht="25.5">
      <c r="A51" s="19">
        <f t="shared" si="1"/>
        <v>43</v>
      </c>
      <c r="B51" s="24" t="s">
        <v>46</v>
      </c>
      <c r="C51" s="21" t="s">
        <v>41</v>
      </c>
      <c r="D51" s="21" t="s">
        <v>47</v>
      </c>
      <c r="E51" s="21" t="s">
        <v>43</v>
      </c>
      <c r="F51" s="22">
        <v>1109</v>
      </c>
      <c r="G51" s="22">
        <v>696.5</v>
      </c>
      <c r="H51" s="23">
        <f t="shared" si="0"/>
        <v>62.804328223624886</v>
      </c>
    </row>
    <row r="52" spans="1:8" ht="114.75">
      <c r="A52" s="19">
        <f t="shared" si="1"/>
        <v>44</v>
      </c>
      <c r="B52" s="20" t="s">
        <v>48</v>
      </c>
      <c r="C52" s="21" t="s">
        <v>49</v>
      </c>
      <c r="D52" s="21"/>
      <c r="E52" s="21"/>
      <c r="F52" s="22">
        <v>2801.6</v>
      </c>
      <c r="G52" s="22">
        <v>2385.9</v>
      </c>
      <c r="H52" s="23">
        <f t="shared" si="0"/>
        <v>85.162050256996011</v>
      </c>
    </row>
    <row r="53" spans="1:8" ht="12.75">
      <c r="A53" s="19">
        <f t="shared" si="1"/>
        <v>45</v>
      </c>
      <c r="B53" s="24" t="s">
        <v>11</v>
      </c>
      <c r="C53" s="21" t="s">
        <v>49</v>
      </c>
      <c r="D53" s="21"/>
      <c r="E53" s="21" t="s">
        <v>12</v>
      </c>
      <c r="F53" s="22">
        <v>2801.6</v>
      </c>
      <c r="G53" s="22">
        <v>2385.9</v>
      </c>
      <c r="H53" s="23">
        <f t="shared" si="0"/>
        <v>85.162050256996011</v>
      </c>
    </row>
    <row r="54" spans="1:8" ht="12.75">
      <c r="A54" s="19">
        <f t="shared" si="1"/>
        <v>46</v>
      </c>
      <c r="B54" s="24" t="s">
        <v>13</v>
      </c>
      <c r="C54" s="21" t="s">
        <v>49</v>
      </c>
      <c r="D54" s="21"/>
      <c r="E54" s="21" t="s">
        <v>14</v>
      </c>
      <c r="F54" s="22">
        <v>2801.6</v>
      </c>
      <c r="G54" s="22">
        <v>2385.9</v>
      </c>
      <c r="H54" s="23">
        <f t="shared" si="0"/>
        <v>85.162050256996011</v>
      </c>
    </row>
    <row r="55" spans="1:8" ht="63.75">
      <c r="A55" s="19">
        <f t="shared" si="1"/>
        <v>47</v>
      </c>
      <c r="B55" s="24" t="s">
        <v>15</v>
      </c>
      <c r="C55" s="21" t="s">
        <v>49</v>
      </c>
      <c r="D55" s="21" t="s">
        <v>16</v>
      </c>
      <c r="E55" s="21" t="s">
        <v>14</v>
      </c>
      <c r="F55" s="22">
        <v>1508.6</v>
      </c>
      <c r="G55" s="22">
        <v>1278.7</v>
      </c>
      <c r="H55" s="23">
        <f t="shared" si="0"/>
        <v>84.760705289672558</v>
      </c>
    </row>
    <row r="56" spans="1:8" ht="25.5">
      <c r="A56" s="19">
        <f t="shared" si="1"/>
        <v>48</v>
      </c>
      <c r="B56" s="24" t="s">
        <v>17</v>
      </c>
      <c r="C56" s="21" t="s">
        <v>49</v>
      </c>
      <c r="D56" s="21" t="s">
        <v>18</v>
      </c>
      <c r="E56" s="21" t="s">
        <v>14</v>
      </c>
      <c r="F56" s="22">
        <v>1508.6</v>
      </c>
      <c r="G56" s="22">
        <v>1278.7</v>
      </c>
      <c r="H56" s="23">
        <f t="shared" si="0"/>
        <v>84.760705289672558</v>
      </c>
    </row>
    <row r="57" spans="1:8" ht="38.25">
      <c r="A57" s="19">
        <f t="shared" si="1"/>
        <v>49</v>
      </c>
      <c r="B57" s="24" t="s">
        <v>19</v>
      </c>
      <c r="C57" s="21" t="s">
        <v>49</v>
      </c>
      <c r="D57" s="21" t="s">
        <v>20</v>
      </c>
      <c r="E57" s="21" t="s">
        <v>14</v>
      </c>
      <c r="F57" s="22">
        <v>1293</v>
      </c>
      <c r="G57" s="22">
        <v>1107.2</v>
      </c>
      <c r="H57" s="23">
        <f t="shared" si="0"/>
        <v>85.630317092034034</v>
      </c>
    </row>
    <row r="58" spans="1:8" ht="12.75">
      <c r="A58" s="19">
        <f t="shared" si="1"/>
        <v>50</v>
      </c>
      <c r="B58" s="24" t="s">
        <v>21</v>
      </c>
      <c r="C58" s="21" t="s">
        <v>49</v>
      </c>
      <c r="D58" s="21" t="s">
        <v>22</v>
      </c>
      <c r="E58" s="21" t="s">
        <v>14</v>
      </c>
      <c r="F58" s="22">
        <v>1293</v>
      </c>
      <c r="G58" s="22">
        <v>1107.2</v>
      </c>
      <c r="H58" s="23">
        <f t="shared" si="0"/>
        <v>85.630317092034034</v>
      </c>
    </row>
    <row r="59" spans="1:8" ht="63.75">
      <c r="A59" s="19">
        <f t="shared" si="1"/>
        <v>51</v>
      </c>
      <c r="B59" s="24" t="s">
        <v>50</v>
      </c>
      <c r="C59" s="21" t="s">
        <v>51</v>
      </c>
      <c r="D59" s="21"/>
      <c r="E59" s="21"/>
      <c r="F59" s="22">
        <v>250</v>
      </c>
      <c r="G59" s="22">
        <v>227.5</v>
      </c>
      <c r="H59" s="23">
        <f t="shared" si="0"/>
        <v>91</v>
      </c>
    </row>
    <row r="60" spans="1:8" ht="12.75">
      <c r="A60" s="19">
        <f t="shared" si="1"/>
        <v>52</v>
      </c>
      <c r="B60" s="24" t="s">
        <v>11</v>
      </c>
      <c r="C60" s="21" t="s">
        <v>51</v>
      </c>
      <c r="D60" s="21"/>
      <c r="E60" s="21" t="s">
        <v>12</v>
      </c>
      <c r="F60" s="22">
        <v>250</v>
      </c>
      <c r="G60" s="22">
        <v>227.5</v>
      </c>
      <c r="H60" s="23">
        <f t="shared" si="0"/>
        <v>91</v>
      </c>
    </row>
    <row r="61" spans="1:8" ht="12.75">
      <c r="A61" s="19">
        <f t="shared" si="1"/>
        <v>53</v>
      </c>
      <c r="B61" s="24" t="s">
        <v>13</v>
      </c>
      <c r="C61" s="21" t="s">
        <v>51</v>
      </c>
      <c r="D61" s="21"/>
      <c r="E61" s="21" t="s">
        <v>14</v>
      </c>
      <c r="F61" s="22">
        <v>250</v>
      </c>
      <c r="G61" s="22">
        <v>227.5</v>
      </c>
      <c r="H61" s="23">
        <f t="shared" si="0"/>
        <v>91</v>
      </c>
    </row>
    <row r="62" spans="1:8" ht="25.5">
      <c r="A62" s="19">
        <f t="shared" si="1"/>
        <v>54</v>
      </c>
      <c r="B62" s="24" t="s">
        <v>30</v>
      </c>
      <c r="C62" s="21" t="s">
        <v>51</v>
      </c>
      <c r="D62" s="21" t="s">
        <v>31</v>
      </c>
      <c r="E62" s="21" t="s">
        <v>14</v>
      </c>
      <c r="F62" s="22">
        <v>250</v>
      </c>
      <c r="G62" s="22">
        <v>227.5</v>
      </c>
      <c r="H62" s="23">
        <f t="shared" si="0"/>
        <v>91</v>
      </c>
    </row>
    <row r="63" spans="1:8" ht="38.25">
      <c r="A63" s="19">
        <f t="shared" si="1"/>
        <v>55</v>
      </c>
      <c r="B63" s="24" t="s">
        <v>32</v>
      </c>
      <c r="C63" s="21" t="s">
        <v>51</v>
      </c>
      <c r="D63" s="21" t="s">
        <v>33</v>
      </c>
      <c r="E63" s="21" t="s">
        <v>14</v>
      </c>
      <c r="F63" s="22">
        <v>250</v>
      </c>
      <c r="G63" s="22">
        <v>227.5</v>
      </c>
      <c r="H63" s="23">
        <f t="shared" si="0"/>
        <v>91</v>
      </c>
    </row>
    <row r="64" spans="1:8" ht="153">
      <c r="A64" s="19">
        <f t="shared" si="1"/>
        <v>56</v>
      </c>
      <c r="B64" s="20" t="s">
        <v>52</v>
      </c>
      <c r="C64" s="21" t="s">
        <v>53</v>
      </c>
      <c r="D64" s="21"/>
      <c r="E64" s="21"/>
      <c r="F64" s="22">
        <v>178124.9</v>
      </c>
      <c r="G64" s="22">
        <v>126382.2</v>
      </c>
      <c r="H64" s="23">
        <f t="shared" si="0"/>
        <v>70.951450358708982</v>
      </c>
    </row>
    <row r="65" spans="1:8" ht="12.75">
      <c r="A65" s="19">
        <f t="shared" si="1"/>
        <v>57</v>
      </c>
      <c r="B65" s="24" t="s">
        <v>11</v>
      </c>
      <c r="C65" s="21" t="s">
        <v>53</v>
      </c>
      <c r="D65" s="21"/>
      <c r="E65" s="21" t="s">
        <v>12</v>
      </c>
      <c r="F65" s="22">
        <v>178124.9</v>
      </c>
      <c r="G65" s="22">
        <v>126382.2</v>
      </c>
      <c r="H65" s="23">
        <f t="shared" si="0"/>
        <v>70.951450358708982</v>
      </c>
    </row>
    <row r="66" spans="1:8" ht="12.75">
      <c r="A66" s="19">
        <f t="shared" si="1"/>
        <v>58</v>
      </c>
      <c r="B66" s="24" t="s">
        <v>54</v>
      </c>
      <c r="C66" s="21" t="s">
        <v>53</v>
      </c>
      <c r="D66" s="21"/>
      <c r="E66" s="21" t="s">
        <v>23</v>
      </c>
      <c r="F66" s="22">
        <v>178124.9</v>
      </c>
      <c r="G66" s="22">
        <v>126382.2</v>
      </c>
      <c r="H66" s="23">
        <f t="shared" si="0"/>
        <v>70.951450358708982</v>
      </c>
    </row>
    <row r="67" spans="1:8" ht="63.75">
      <c r="A67" s="19">
        <f t="shared" si="1"/>
        <v>59</v>
      </c>
      <c r="B67" s="24" t="s">
        <v>15</v>
      </c>
      <c r="C67" s="21" t="s">
        <v>53</v>
      </c>
      <c r="D67" s="21" t="s">
        <v>16</v>
      </c>
      <c r="E67" s="21" t="s">
        <v>23</v>
      </c>
      <c r="F67" s="22">
        <v>18763.2</v>
      </c>
      <c r="G67" s="22">
        <v>11933.5</v>
      </c>
      <c r="H67" s="23">
        <f t="shared" si="0"/>
        <v>63.600558540121085</v>
      </c>
    </row>
    <row r="68" spans="1:8" ht="25.5">
      <c r="A68" s="19">
        <f t="shared" si="1"/>
        <v>60</v>
      </c>
      <c r="B68" s="24" t="s">
        <v>17</v>
      </c>
      <c r="C68" s="21" t="s">
        <v>53</v>
      </c>
      <c r="D68" s="21" t="s">
        <v>18</v>
      </c>
      <c r="E68" s="21" t="s">
        <v>23</v>
      </c>
      <c r="F68" s="22">
        <v>18763.2</v>
      </c>
      <c r="G68" s="22">
        <v>11933.5</v>
      </c>
      <c r="H68" s="23">
        <f t="shared" si="0"/>
        <v>63.600558540121085</v>
      </c>
    </row>
    <row r="69" spans="1:8" ht="25.5">
      <c r="A69" s="19">
        <f t="shared" si="1"/>
        <v>61</v>
      </c>
      <c r="B69" s="24" t="s">
        <v>30</v>
      </c>
      <c r="C69" s="21" t="s">
        <v>53</v>
      </c>
      <c r="D69" s="21" t="s">
        <v>31</v>
      </c>
      <c r="E69" s="21" t="s">
        <v>23</v>
      </c>
      <c r="F69" s="22">
        <v>729.5</v>
      </c>
      <c r="G69" s="22">
        <v>300.2</v>
      </c>
      <c r="H69" s="23">
        <f t="shared" si="0"/>
        <v>41.151473612063057</v>
      </c>
    </row>
    <row r="70" spans="1:8" ht="38.25">
      <c r="A70" s="19">
        <f t="shared" si="1"/>
        <v>62</v>
      </c>
      <c r="B70" s="24" t="s">
        <v>32</v>
      </c>
      <c r="C70" s="21" t="s">
        <v>53</v>
      </c>
      <c r="D70" s="21" t="s">
        <v>33</v>
      </c>
      <c r="E70" s="21" t="s">
        <v>23</v>
      </c>
      <c r="F70" s="22">
        <v>729.5</v>
      </c>
      <c r="G70" s="22">
        <v>300.2</v>
      </c>
      <c r="H70" s="23">
        <f t="shared" si="0"/>
        <v>41.151473612063057</v>
      </c>
    </row>
    <row r="71" spans="1:8" ht="38.25">
      <c r="A71" s="19">
        <f t="shared" si="1"/>
        <v>63</v>
      </c>
      <c r="B71" s="24" t="s">
        <v>19</v>
      </c>
      <c r="C71" s="21" t="s">
        <v>53</v>
      </c>
      <c r="D71" s="21" t="s">
        <v>20</v>
      </c>
      <c r="E71" s="21" t="s">
        <v>23</v>
      </c>
      <c r="F71" s="22">
        <v>158632.20000000001</v>
      </c>
      <c r="G71" s="22">
        <v>114148.6</v>
      </c>
      <c r="H71" s="23">
        <f t="shared" si="0"/>
        <v>71.95802617627443</v>
      </c>
    </row>
    <row r="72" spans="1:8" ht="12.75">
      <c r="A72" s="19">
        <f t="shared" si="1"/>
        <v>64</v>
      </c>
      <c r="B72" s="24" t="s">
        <v>21</v>
      </c>
      <c r="C72" s="21" t="s">
        <v>53</v>
      </c>
      <c r="D72" s="21" t="s">
        <v>22</v>
      </c>
      <c r="E72" s="21" t="s">
        <v>23</v>
      </c>
      <c r="F72" s="22">
        <v>158632.20000000001</v>
      </c>
      <c r="G72" s="22">
        <v>114148.6</v>
      </c>
      <c r="H72" s="23">
        <f t="shared" si="0"/>
        <v>71.95802617627443</v>
      </c>
    </row>
    <row r="73" spans="1:8" ht="102">
      <c r="A73" s="19">
        <f t="shared" si="1"/>
        <v>65</v>
      </c>
      <c r="B73" s="20" t="s">
        <v>55</v>
      </c>
      <c r="C73" s="21" t="s">
        <v>56</v>
      </c>
      <c r="D73" s="21"/>
      <c r="E73" s="21"/>
      <c r="F73" s="22">
        <v>19849.2</v>
      </c>
      <c r="G73" s="22">
        <v>9194.9</v>
      </c>
      <c r="H73" s="23">
        <f t="shared" si="0"/>
        <v>46.323781311085583</v>
      </c>
    </row>
    <row r="74" spans="1:8" ht="12.75">
      <c r="A74" s="19">
        <f t="shared" si="1"/>
        <v>66</v>
      </c>
      <c r="B74" s="24" t="s">
        <v>36</v>
      </c>
      <c r="C74" s="21" t="s">
        <v>56</v>
      </c>
      <c r="D74" s="21"/>
      <c r="E74" s="21" t="s">
        <v>37</v>
      </c>
      <c r="F74" s="22">
        <v>19849.2</v>
      </c>
      <c r="G74" s="22">
        <v>9194.9</v>
      </c>
      <c r="H74" s="23">
        <f t="shared" ref="H74:H137" si="2">G74/F74*100</f>
        <v>46.323781311085583</v>
      </c>
    </row>
    <row r="75" spans="1:8" ht="12.75">
      <c r="A75" s="19">
        <f t="shared" ref="A75:A138" si="3">A74+1</f>
        <v>67</v>
      </c>
      <c r="B75" s="24" t="s">
        <v>38</v>
      </c>
      <c r="C75" s="21" t="s">
        <v>56</v>
      </c>
      <c r="D75" s="21"/>
      <c r="E75" s="21" t="s">
        <v>39</v>
      </c>
      <c r="F75" s="22">
        <v>19849.2</v>
      </c>
      <c r="G75" s="22">
        <v>9194.9</v>
      </c>
      <c r="H75" s="23">
        <f t="shared" si="2"/>
        <v>46.323781311085583</v>
      </c>
    </row>
    <row r="76" spans="1:8" ht="25.5">
      <c r="A76" s="19">
        <f t="shared" si="3"/>
        <v>68</v>
      </c>
      <c r="B76" s="24" t="s">
        <v>30</v>
      </c>
      <c r="C76" s="21" t="s">
        <v>56</v>
      </c>
      <c r="D76" s="21" t="s">
        <v>31</v>
      </c>
      <c r="E76" s="21" t="s">
        <v>39</v>
      </c>
      <c r="F76" s="22">
        <v>938.7</v>
      </c>
      <c r="G76" s="22">
        <v>422.2</v>
      </c>
      <c r="H76" s="23">
        <f t="shared" si="2"/>
        <v>44.977095983807388</v>
      </c>
    </row>
    <row r="77" spans="1:8" ht="38.25">
      <c r="A77" s="19">
        <f t="shared" si="3"/>
        <v>69</v>
      </c>
      <c r="B77" s="24" t="s">
        <v>32</v>
      </c>
      <c r="C77" s="21" t="s">
        <v>56</v>
      </c>
      <c r="D77" s="21" t="s">
        <v>33</v>
      </c>
      <c r="E77" s="21" t="s">
        <v>39</v>
      </c>
      <c r="F77" s="22">
        <v>938.7</v>
      </c>
      <c r="G77" s="22">
        <v>422.2</v>
      </c>
      <c r="H77" s="23">
        <f t="shared" si="2"/>
        <v>44.977095983807388</v>
      </c>
    </row>
    <row r="78" spans="1:8" ht="38.25">
      <c r="A78" s="19">
        <f t="shared" si="3"/>
        <v>70</v>
      </c>
      <c r="B78" s="24" t="s">
        <v>19</v>
      </c>
      <c r="C78" s="21" t="s">
        <v>56</v>
      </c>
      <c r="D78" s="21" t="s">
        <v>20</v>
      </c>
      <c r="E78" s="21" t="s">
        <v>39</v>
      </c>
      <c r="F78" s="22">
        <v>18910.5</v>
      </c>
      <c r="G78" s="22">
        <v>8772.7000000000007</v>
      </c>
      <c r="H78" s="23">
        <f t="shared" si="2"/>
        <v>46.39062954443299</v>
      </c>
    </row>
    <row r="79" spans="1:8" ht="12.75">
      <c r="A79" s="19">
        <f t="shared" si="3"/>
        <v>71</v>
      </c>
      <c r="B79" s="24" t="s">
        <v>21</v>
      </c>
      <c r="C79" s="21" t="s">
        <v>56</v>
      </c>
      <c r="D79" s="21" t="s">
        <v>22</v>
      </c>
      <c r="E79" s="21" t="s">
        <v>39</v>
      </c>
      <c r="F79" s="22">
        <v>18910.5</v>
      </c>
      <c r="G79" s="22">
        <v>8772.7000000000007</v>
      </c>
      <c r="H79" s="23">
        <f t="shared" si="2"/>
        <v>46.39062954443299</v>
      </c>
    </row>
    <row r="80" spans="1:8" ht="140.25">
      <c r="A80" s="19">
        <f t="shared" si="3"/>
        <v>72</v>
      </c>
      <c r="B80" s="20" t="s">
        <v>57</v>
      </c>
      <c r="C80" s="21" t="s">
        <v>58</v>
      </c>
      <c r="D80" s="21"/>
      <c r="E80" s="21"/>
      <c r="F80" s="22">
        <v>45788</v>
      </c>
      <c r="G80" s="22">
        <v>27115.3</v>
      </c>
      <c r="H80" s="23">
        <f t="shared" si="2"/>
        <v>59.21922774526076</v>
      </c>
    </row>
    <row r="81" spans="1:8" ht="12.75">
      <c r="A81" s="19">
        <f t="shared" si="3"/>
        <v>73</v>
      </c>
      <c r="B81" s="24" t="s">
        <v>11</v>
      </c>
      <c r="C81" s="21" t="s">
        <v>58</v>
      </c>
      <c r="D81" s="21"/>
      <c r="E81" s="21" t="s">
        <v>12</v>
      </c>
      <c r="F81" s="22">
        <v>45788</v>
      </c>
      <c r="G81" s="22">
        <v>27115.3</v>
      </c>
      <c r="H81" s="23">
        <f t="shared" si="2"/>
        <v>59.21922774526076</v>
      </c>
    </row>
    <row r="82" spans="1:8" ht="12.75">
      <c r="A82" s="19">
        <f t="shared" si="3"/>
        <v>74</v>
      </c>
      <c r="B82" s="24" t="s">
        <v>13</v>
      </c>
      <c r="C82" s="21" t="s">
        <v>58</v>
      </c>
      <c r="D82" s="21"/>
      <c r="E82" s="21" t="s">
        <v>14</v>
      </c>
      <c r="F82" s="22">
        <v>45788</v>
      </c>
      <c r="G82" s="22">
        <v>27115.3</v>
      </c>
      <c r="H82" s="23">
        <f t="shared" si="2"/>
        <v>59.21922774526076</v>
      </c>
    </row>
    <row r="83" spans="1:8" ht="63.75">
      <c r="A83" s="19">
        <f t="shared" si="3"/>
        <v>75</v>
      </c>
      <c r="B83" s="24" t="s">
        <v>15</v>
      </c>
      <c r="C83" s="21" t="s">
        <v>58</v>
      </c>
      <c r="D83" s="21" t="s">
        <v>16</v>
      </c>
      <c r="E83" s="21" t="s">
        <v>14</v>
      </c>
      <c r="F83" s="22">
        <v>23982.6</v>
      </c>
      <c r="G83" s="22">
        <v>11895.3</v>
      </c>
      <c r="H83" s="23">
        <f t="shared" si="2"/>
        <v>49.599709789597455</v>
      </c>
    </row>
    <row r="84" spans="1:8" ht="25.5">
      <c r="A84" s="19">
        <f t="shared" si="3"/>
        <v>76</v>
      </c>
      <c r="B84" s="24" t="s">
        <v>17</v>
      </c>
      <c r="C84" s="21" t="s">
        <v>58</v>
      </c>
      <c r="D84" s="21" t="s">
        <v>18</v>
      </c>
      <c r="E84" s="21" t="s">
        <v>14</v>
      </c>
      <c r="F84" s="22">
        <v>23982.6</v>
      </c>
      <c r="G84" s="22">
        <v>11895.3</v>
      </c>
      <c r="H84" s="23">
        <f t="shared" si="2"/>
        <v>49.599709789597455</v>
      </c>
    </row>
    <row r="85" spans="1:8" ht="25.5">
      <c r="A85" s="19">
        <f t="shared" si="3"/>
        <v>77</v>
      </c>
      <c r="B85" s="24" t="s">
        <v>30</v>
      </c>
      <c r="C85" s="21" t="s">
        <v>58</v>
      </c>
      <c r="D85" s="21" t="s">
        <v>31</v>
      </c>
      <c r="E85" s="21" t="s">
        <v>14</v>
      </c>
      <c r="F85" s="22">
        <v>4075.8</v>
      </c>
      <c r="G85" s="22">
        <v>1279.5</v>
      </c>
      <c r="H85" s="23">
        <f t="shared" si="2"/>
        <v>31.392610039746799</v>
      </c>
    </row>
    <row r="86" spans="1:8" ht="38.25">
      <c r="A86" s="19">
        <f t="shared" si="3"/>
        <v>78</v>
      </c>
      <c r="B86" s="24" t="s">
        <v>32</v>
      </c>
      <c r="C86" s="21" t="s">
        <v>58</v>
      </c>
      <c r="D86" s="21" t="s">
        <v>33</v>
      </c>
      <c r="E86" s="21" t="s">
        <v>14</v>
      </c>
      <c r="F86" s="22">
        <v>4075.8</v>
      </c>
      <c r="G86" s="22">
        <v>1279.5</v>
      </c>
      <c r="H86" s="23">
        <f t="shared" si="2"/>
        <v>31.392610039746799</v>
      </c>
    </row>
    <row r="87" spans="1:8" ht="38.25">
      <c r="A87" s="19">
        <f t="shared" si="3"/>
        <v>79</v>
      </c>
      <c r="B87" s="24" t="s">
        <v>19</v>
      </c>
      <c r="C87" s="21" t="s">
        <v>58</v>
      </c>
      <c r="D87" s="21" t="s">
        <v>20</v>
      </c>
      <c r="E87" s="21" t="s">
        <v>14</v>
      </c>
      <c r="F87" s="22">
        <v>17729.599999999999</v>
      </c>
      <c r="G87" s="22">
        <v>13940.5</v>
      </c>
      <c r="H87" s="23">
        <f t="shared" si="2"/>
        <v>78.628395451674038</v>
      </c>
    </row>
    <row r="88" spans="1:8" ht="12.75">
      <c r="A88" s="19">
        <f t="shared" si="3"/>
        <v>80</v>
      </c>
      <c r="B88" s="24" t="s">
        <v>21</v>
      </c>
      <c r="C88" s="21" t="s">
        <v>58</v>
      </c>
      <c r="D88" s="21" t="s">
        <v>22</v>
      </c>
      <c r="E88" s="21" t="s">
        <v>14</v>
      </c>
      <c r="F88" s="22">
        <v>17729.599999999999</v>
      </c>
      <c r="G88" s="22">
        <v>13940.5</v>
      </c>
      <c r="H88" s="23">
        <f t="shared" si="2"/>
        <v>78.628395451674038</v>
      </c>
    </row>
    <row r="89" spans="1:8" ht="89.25">
      <c r="A89" s="19">
        <f t="shared" si="3"/>
        <v>81</v>
      </c>
      <c r="B89" s="20" t="s">
        <v>59</v>
      </c>
      <c r="C89" s="21" t="s">
        <v>60</v>
      </c>
      <c r="D89" s="21"/>
      <c r="E89" s="21"/>
      <c r="F89" s="22">
        <v>300</v>
      </c>
      <c r="G89" s="22">
        <v>300</v>
      </c>
      <c r="H89" s="23">
        <f t="shared" si="2"/>
        <v>100</v>
      </c>
    </row>
    <row r="90" spans="1:8" ht="12.75">
      <c r="A90" s="19">
        <f t="shared" si="3"/>
        <v>82</v>
      </c>
      <c r="B90" s="24" t="s">
        <v>61</v>
      </c>
      <c r="C90" s="21" t="s">
        <v>60</v>
      </c>
      <c r="D90" s="21"/>
      <c r="E90" s="21" t="s">
        <v>62</v>
      </c>
      <c r="F90" s="22">
        <v>300</v>
      </c>
      <c r="G90" s="22">
        <v>300</v>
      </c>
      <c r="H90" s="23">
        <f t="shared" si="2"/>
        <v>100</v>
      </c>
    </row>
    <row r="91" spans="1:8" ht="12.75">
      <c r="A91" s="19">
        <f t="shared" si="3"/>
        <v>83</v>
      </c>
      <c r="B91" s="24" t="s">
        <v>63</v>
      </c>
      <c r="C91" s="21" t="s">
        <v>60</v>
      </c>
      <c r="D91" s="21"/>
      <c r="E91" s="21" t="s">
        <v>64</v>
      </c>
      <c r="F91" s="22">
        <v>300</v>
      </c>
      <c r="G91" s="22">
        <v>300</v>
      </c>
      <c r="H91" s="23">
        <f t="shared" si="2"/>
        <v>100</v>
      </c>
    </row>
    <row r="92" spans="1:8" ht="25.5">
      <c r="A92" s="19">
        <f t="shared" si="3"/>
        <v>84</v>
      </c>
      <c r="B92" s="24" t="s">
        <v>30</v>
      </c>
      <c r="C92" s="21" t="s">
        <v>60</v>
      </c>
      <c r="D92" s="21" t="s">
        <v>31</v>
      </c>
      <c r="E92" s="21" t="s">
        <v>64</v>
      </c>
      <c r="F92" s="22">
        <v>300</v>
      </c>
      <c r="G92" s="22">
        <v>300</v>
      </c>
      <c r="H92" s="23">
        <f t="shared" si="2"/>
        <v>100</v>
      </c>
    </row>
    <row r="93" spans="1:8" ht="38.25">
      <c r="A93" s="19">
        <f t="shared" si="3"/>
        <v>85</v>
      </c>
      <c r="B93" s="24" t="s">
        <v>32</v>
      </c>
      <c r="C93" s="21" t="s">
        <v>60</v>
      </c>
      <c r="D93" s="21" t="s">
        <v>33</v>
      </c>
      <c r="E93" s="21" t="s">
        <v>64</v>
      </c>
      <c r="F93" s="22">
        <v>300</v>
      </c>
      <c r="G93" s="22">
        <v>300</v>
      </c>
      <c r="H93" s="23">
        <f t="shared" si="2"/>
        <v>100</v>
      </c>
    </row>
    <row r="94" spans="1:8" ht="76.5">
      <c r="A94" s="19">
        <f t="shared" si="3"/>
        <v>86</v>
      </c>
      <c r="B94" s="24" t="s">
        <v>65</v>
      </c>
      <c r="C94" s="21" t="s">
        <v>66</v>
      </c>
      <c r="D94" s="21"/>
      <c r="E94" s="21"/>
      <c r="F94" s="22">
        <v>48181.599999999999</v>
      </c>
      <c r="G94" s="22">
        <v>37343</v>
      </c>
      <c r="H94" s="23">
        <f t="shared" si="2"/>
        <v>77.504690587278134</v>
      </c>
    </row>
    <row r="95" spans="1:8" ht="12.75">
      <c r="A95" s="19">
        <f t="shared" si="3"/>
        <v>87</v>
      </c>
      <c r="B95" s="24" t="s">
        <v>11</v>
      </c>
      <c r="C95" s="21" t="s">
        <v>66</v>
      </c>
      <c r="D95" s="21"/>
      <c r="E95" s="21" t="s">
        <v>12</v>
      </c>
      <c r="F95" s="22">
        <v>48181.599999999999</v>
      </c>
      <c r="G95" s="22">
        <v>37343</v>
      </c>
      <c r="H95" s="23">
        <f t="shared" si="2"/>
        <v>77.504690587278134</v>
      </c>
    </row>
    <row r="96" spans="1:8" ht="12.75">
      <c r="A96" s="19">
        <f t="shared" si="3"/>
        <v>88</v>
      </c>
      <c r="B96" s="24" t="s">
        <v>13</v>
      </c>
      <c r="C96" s="21" t="s">
        <v>66</v>
      </c>
      <c r="D96" s="21"/>
      <c r="E96" s="21" t="s">
        <v>14</v>
      </c>
      <c r="F96" s="22">
        <v>48181.599999999999</v>
      </c>
      <c r="G96" s="22">
        <v>37343</v>
      </c>
      <c r="H96" s="23">
        <f t="shared" si="2"/>
        <v>77.504690587278134</v>
      </c>
    </row>
    <row r="97" spans="1:8" ht="63.75">
      <c r="A97" s="19">
        <f t="shared" si="3"/>
        <v>89</v>
      </c>
      <c r="B97" s="24" t="s">
        <v>15</v>
      </c>
      <c r="C97" s="21" t="s">
        <v>66</v>
      </c>
      <c r="D97" s="21" t="s">
        <v>16</v>
      </c>
      <c r="E97" s="21" t="s">
        <v>14</v>
      </c>
      <c r="F97" s="22">
        <v>12975.1</v>
      </c>
      <c r="G97" s="22">
        <v>11274.2</v>
      </c>
      <c r="H97" s="23">
        <f t="shared" si="2"/>
        <v>86.891045155721343</v>
      </c>
    </row>
    <row r="98" spans="1:8" ht="25.5">
      <c r="A98" s="19">
        <f t="shared" si="3"/>
        <v>90</v>
      </c>
      <c r="B98" s="24" t="s">
        <v>17</v>
      </c>
      <c r="C98" s="21" t="s">
        <v>66</v>
      </c>
      <c r="D98" s="21" t="s">
        <v>18</v>
      </c>
      <c r="E98" s="21" t="s">
        <v>14</v>
      </c>
      <c r="F98" s="22">
        <v>12975.1</v>
      </c>
      <c r="G98" s="22">
        <v>11274.2</v>
      </c>
      <c r="H98" s="23">
        <f t="shared" si="2"/>
        <v>86.891045155721343</v>
      </c>
    </row>
    <row r="99" spans="1:8" ht="25.5">
      <c r="A99" s="19">
        <f t="shared" si="3"/>
        <v>91</v>
      </c>
      <c r="B99" s="24" t="s">
        <v>30</v>
      </c>
      <c r="C99" s="21" t="s">
        <v>66</v>
      </c>
      <c r="D99" s="21" t="s">
        <v>31</v>
      </c>
      <c r="E99" s="21" t="s">
        <v>14</v>
      </c>
      <c r="F99" s="22">
        <v>14356.9</v>
      </c>
      <c r="G99" s="22">
        <v>9097.4</v>
      </c>
      <c r="H99" s="23">
        <f t="shared" si="2"/>
        <v>63.366046987859491</v>
      </c>
    </row>
    <row r="100" spans="1:8" ht="38.25">
      <c r="A100" s="19">
        <f t="shared" si="3"/>
        <v>92</v>
      </c>
      <c r="B100" s="24" t="s">
        <v>32</v>
      </c>
      <c r="C100" s="21" t="s">
        <v>66</v>
      </c>
      <c r="D100" s="21" t="s">
        <v>33</v>
      </c>
      <c r="E100" s="21" t="s">
        <v>14</v>
      </c>
      <c r="F100" s="22">
        <v>14356.9</v>
      </c>
      <c r="G100" s="22">
        <v>9097.4</v>
      </c>
      <c r="H100" s="23">
        <f t="shared" si="2"/>
        <v>63.366046987859491</v>
      </c>
    </row>
    <row r="101" spans="1:8" ht="38.25">
      <c r="A101" s="19">
        <f t="shared" si="3"/>
        <v>93</v>
      </c>
      <c r="B101" s="24" t="s">
        <v>19</v>
      </c>
      <c r="C101" s="21" t="s">
        <v>66</v>
      </c>
      <c r="D101" s="21" t="s">
        <v>20</v>
      </c>
      <c r="E101" s="21" t="s">
        <v>14</v>
      </c>
      <c r="F101" s="22">
        <v>20638.8</v>
      </c>
      <c r="G101" s="22">
        <v>16766</v>
      </c>
      <c r="H101" s="23">
        <f t="shared" si="2"/>
        <v>81.235343140105044</v>
      </c>
    </row>
    <row r="102" spans="1:8" ht="12.75">
      <c r="A102" s="19">
        <f t="shared" si="3"/>
        <v>94</v>
      </c>
      <c r="B102" s="24" t="s">
        <v>21</v>
      </c>
      <c r="C102" s="21" t="s">
        <v>66</v>
      </c>
      <c r="D102" s="21" t="s">
        <v>22</v>
      </c>
      <c r="E102" s="21" t="s">
        <v>14</v>
      </c>
      <c r="F102" s="22">
        <v>20638.8</v>
      </c>
      <c r="G102" s="22">
        <v>16766</v>
      </c>
      <c r="H102" s="23">
        <f t="shared" si="2"/>
        <v>81.235343140105044</v>
      </c>
    </row>
    <row r="103" spans="1:8" ht="12.75">
      <c r="A103" s="19">
        <f t="shared" si="3"/>
        <v>95</v>
      </c>
      <c r="B103" s="24" t="s">
        <v>67</v>
      </c>
      <c r="C103" s="21" t="s">
        <v>66</v>
      </c>
      <c r="D103" s="21" t="s">
        <v>68</v>
      </c>
      <c r="E103" s="21" t="s">
        <v>14</v>
      </c>
      <c r="F103" s="22">
        <v>210.8</v>
      </c>
      <c r="G103" s="22">
        <v>205.4</v>
      </c>
      <c r="H103" s="23">
        <f t="shared" si="2"/>
        <v>97.438330170777988</v>
      </c>
    </row>
    <row r="104" spans="1:8" ht="12.75">
      <c r="A104" s="19">
        <f t="shared" si="3"/>
        <v>96</v>
      </c>
      <c r="B104" s="24" t="s">
        <v>69</v>
      </c>
      <c r="C104" s="21" t="s">
        <v>66</v>
      </c>
      <c r="D104" s="21" t="s">
        <v>70</v>
      </c>
      <c r="E104" s="21" t="s">
        <v>14</v>
      </c>
      <c r="F104" s="22">
        <v>210.8</v>
      </c>
      <c r="G104" s="22">
        <v>205.4</v>
      </c>
      <c r="H104" s="23">
        <f t="shared" si="2"/>
        <v>97.438330170777988</v>
      </c>
    </row>
    <row r="105" spans="1:8" ht="76.5">
      <c r="A105" s="19">
        <f t="shared" si="3"/>
        <v>97</v>
      </c>
      <c r="B105" s="24" t="s">
        <v>71</v>
      </c>
      <c r="C105" s="21" t="s">
        <v>72</v>
      </c>
      <c r="D105" s="21"/>
      <c r="E105" s="21"/>
      <c r="F105" s="22">
        <v>72727.899999999994</v>
      </c>
      <c r="G105" s="22">
        <v>59332.1</v>
      </c>
      <c r="H105" s="23">
        <f t="shared" si="2"/>
        <v>81.580933864445427</v>
      </c>
    </row>
    <row r="106" spans="1:8" ht="12.75">
      <c r="A106" s="19">
        <f t="shared" si="3"/>
        <v>98</v>
      </c>
      <c r="B106" s="24" t="s">
        <v>11</v>
      </c>
      <c r="C106" s="21" t="s">
        <v>72</v>
      </c>
      <c r="D106" s="21"/>
      <c r="E106" s="21" t="s">
        <v>12</v>
      </c>
      <c r="F106" s="22">
        <v>72727.899999999994</v>
      </c>
      <c r="G106" s="22">
        <v>59332.1</v>
      </c>
      <c r="H106" s="23">
        <f t="shared" si="2"/>
        <v>81.580933864445427</v>
      </c>
    </row>
    <row r="107" spans="1:8" ht="12.75">
      <c r="A107" s="19">
        <f t="shared" si="3"/>
        <v>99</v>
      </c>
      <c r="B107" s="24" t="s">
        <v>54</v>
      </c>
      <c r="C107" s="21" t="s">
        <v>72</v>
      </c>
      <c r="D107" s="21"/>
      <c r="E107" s="21" t="s">
        <v>23</v>
      </c>
      <c r="F107" s="22">
        <v>72727.899999999994</v>
      </c>
      <c r="G107" s="22">
        <v>59332.1</v>
      </c>
      <c r="H107" s="23">
        <f t="shared" si="2"/>
        <v>81.580933864445427</v>
      </c>
    </row>
    <row r="108" spans="1:8" ht="63.75">
      <c r="A108" s="19">
        <f t="shared" si="3"/>
        <v>100</v>
      </c>
      <c r="B108" s="24" t="s">
        <v>15</v>
      </c>
      <c r="C108" s="21" t="s">
        <v>72</v>
      </c>
      <c r="D108" s="21" t="s">
        <v>16</v>
      </c>
      <c r="E108" s="21" t="s">
        <v>23</v>
      </c>
      <c r="F108" s="22">
        <v>3233.4</v>
      </c>
      <c r="G108" s="22">
        <v>2856.4</v>
      </c>
      <c r="H108" s="23">
        <f t="shared" si="2"/>
        <v>88.340446588730131</v>
      </c>
    </row>
    <row r="109" spans="1:8" ht="25.5">
      <c r="A109" s="19">
        <f t="shared" si="3"/>
        <v>101</v>
      </c>
      <c r="B109" s="24" t="s">
        <v>17</v>
      </c>
      <c r="C109" s="21" t="s">
        <v>72</v>
      </c>
      <c r="D109" s="21" t="s">
        <v>18</v>
      </c>
      <c r="E109" s="21" t="s">
        <v>23</v>
      </c>
      <c r="F109" s="22">
        <v>3233.4</v>
      </c>
      <c r="G109" s="22">
        <v>2856.4</v>
      </c>
      <c r="H109" s="23">
        <f t="shared" si="2"/>
        <v>88.340446588730131</v>
      </c>
    </row>
    <row r="110" spans="1:8" ht="25.5">
      <c r="A110" s="19">
        <f t="shared" si="3"/>
        <v>102</v>
      </c>
      <c r="B110" s="24" t="s">
        <v>30</v>
      </c>
      <c r="C110" s="21" t="s">
        <v>72</v>
      </c>
      <c r="D110" s="21" t="s">
        <v>31</v>
      </c>
      <c r="E110" s="21" t="s">
        <v>23</v>
      </c>
      <c r="F110" s="22">
        <v>4022.3</v>
      </c>
      <c r="G110" s="22">
        <v>2330.6999999999998</v>
      </c>
      <c r="H110" s="23">
        <f t="shared" si="2"/>
        <v>57.944459637520815</v>
      </c>
    </row>
    <row r="111" spans="1:8" ht="38.25">
      <c r="A111" s="19">
        <f t="shared" si="3"/>
        <v>103</v>
      </c>
      <c r="B111" s="24" t="s">
        <v>32</v>
      </c>
      <c r="C111" s="21" t="s">
        <v>72</v>
      </c>
      <c r="D111" s="21" t="s">
        <v>33</v>
      </c>
      <c r="E111" s="21" t="s">
        <v>23</v>
      </c>
      <c r="F111" s="22">
        <v>4022.3</v>
      </c>
      <c r="G111" s="22">
        <v>2330.6999999999998</v>
      </c>
      <c r="H111" s="23">
        <f t="shared" si="2"/>
        <v>57.944459637520815</v>
      </c>
    </row>
    <row r="112" spans="1:8" ht="38.25">
      <c r="A112" s="19">
        <f t="shared" si="3"/>
        <v>104</v>
      </c>
      <c r="B112" s="24" t="s">
        <v>19</v>
      </c>
      <c r="C112" s="21" t="s">
        <v>72</v>
      </c>
      <c r="D112" s="21" t="s">
        <v>20</v>
      </c>
      <c r="E112" s="21" t="s">
        <v>23</v>
      </c>
      <c r="F112" s="22">
        <v>65437.2</v>
      </c>
      <c r="G112" s="22">
        <v>54117.599999999999</v>
      </c>
      <c r="H112" s="23">
        <f t="shared" si="2"/>
        <v>82.70158258605197</v>
      </c>
    </row>
    <row r="113" spans="1:8" ht="12.75">
      <c r="A113" s="19">
        <f t="shared" si="3"/>
        <v>105</v>
      </c>
      <c r="B113" s="24" t="s">
        <v>21</v>
      </c>
      <c r="C113" s="21" t="s">
        <v>72</v>
      </c>
      <c r="D113" s="21" t="s">
        <v>22</v>
      </c>
      <c r="E113" s="21" t="s">
        <v>23</v>
      </c>
      <c r="F113" s="22">
        <v>65437.2</v>
      </c>
      <c r="G113" s="22">
        <v>54117.599999999999</v>
      </c>
      <c r="H113" s="23">
        <f t="shared" si="2"/>
        <v>82.70158258605197</v>
      </c>
    </row>
    <row r="114" spans="1:8" ht="12.75">
      <c r="A114" s="19">
        <f t="shared" si="3"/>
        <v>106</v>
      </c>
      <c r="B114" s="24" t="s">
        <v>67</v>
      </c>
      <c r="C114" s="21" t="s">
        <v>72</v>
      </c>
      <c r="D114" s="21" t="s">
        <v>68</v>
      </c>
      <c r="E114" s="21" t="s">
        <v>23</v>
      </c>
      <c r="F114" s="22">
        <v>35</v>
      </c>
      <c r="G114" s="22">
        <v>27.4</v>
      </c>
      <c r="H114" s="23">
        <f t="shared" si="2"/>
        <v>78.285714285714278</v>
      </c>
    </row>
    <row r="115" spans="1:8" ht="12.75">
      <c r="A115" s="19">
        <f t="shared" si="3"/>
        <v>107</v>
      </c>
      <c r="B115" s="24" t="s">
        <v>69</v>
      </c>
      <c r="C115" s="21" t="s">
        <v>72</v>
      </c>
      <c r="D115" s="21" t="s">
        <v>70</v>
      </c>
      <c r="E115" s="21" t="s">
        <v>23</v>
      </c>
      <c r="F115" s="22">
        <v>35</v>
      </c>
      <c r="G115" s="22">
        <v>27.4</v>
      </c>
      <c r="H115" s="23">
        <f t="shared" si="2"/>
        <v>78.285714285714278</v>
      </c>
    </row>
    <row r="116" spans="1:8" ht="76.5">
      <c r="A116" s="19">
        <f t="shared" si="3"/>
        <v>108</v>
      </c>
      <c r="B116" s="24" t="s">
        <v>73</v>
      </c>
      <c r="C116" s="21" t="s">
        <v>74</v>
      </c>
      <c r="D116" s="21"/>
      <c r="E116" s="21"/>
      <c r="F116" s="22">
        <v>26076.3</v>
      </c>
      <c r="G116" s="22">
        <v>21806.1</v>
      </c>
      <c r="H116" s="23">
        <f t="shared" si="2"/>
        <v>83.624210489985146</v>
      </c>
    </row>
    <row r="117" spans="1:8" ht="12.75">
      <c r="A117" s="19">
        <f t="shared" si="3"/>
        <v>109</v>
      </c>
      <c r="B117" s="24" t="s">
        <v>11</v>
      </c>
      <c r="C117" s="21" t="s">
        <v>74</v>
      </c>
      <c r="D117" s="21"/>
      <c r="E117" s="21" t="s">
        <v>12</v>
      </c>
      <c r="F117" s="22">
        <v>26076.3</v>
      </c>
      <c r="G117" s="22">
        <v>21806.1</v>
      </c>
      <c r="H117" s="23">
        <f t="shared" si="2"/>
        <v>83.624210489985146</v>
      </c>
    </row>
    <row r="118" spans="1:8" ht="12.75">
      <c r="A118" s="19">
        <f t="shared" si="3"/>
        <v>110</v>
      </c>
      <c r="B118" s="24" t="s">
        <v>54</v>
      </c>
      <c r="C118" s="21" t="s">
        <v>74</v>
      </c>
      <c r="D118" s="21"/>
      <c r="E118" s="21" t="s">
        <v>23</v>
      </c>
      <c r="F118" s="22">
        <v>26076.3</v>
      </c>
      <c r="G118" s="22">
        <v>21806.1</v>
      </c>
      <c r="H118" s="23">
        <f t="shared" si="2"/>
        <v>83.624210489985146</v>
      </c>
    </row>
    <row r="119" spans="1:8" ht="63.75">
      <c r="A119" s="19">
        <f t="shared" si="3"/>
        <v>111</v>
      </c>
      <c r="B119" s="24" t="s">
        <v>15</v>
      </c>
      <c r="C119" s="21" t="s">
        <v>74</v>
      </c>
      <c r="D119" s="21" t="s">
        <v>16</v>
      </c>
      <c r="E119" s="21" t="s">
        <v>23</v>
      </c>
      <c r="F119" s="22">
        <v>22645.200000000001</v>
      </c>
      <c r="G119" s="22">
        <v>20049.7</v>
      </c>
      <c r="H119" s="23">
        <f t="shared" si="2"/>
        <v>88.538409905852006</v>
      </c>
    </row>
    <row r="120" spans="1:8" ht="25.5">
      <c r="A120" s="19">
        <f t="shared" si="3"/>
        <v>112</v>
      </c>
      <c r="B120" s="24" t="s">
        <v>17</v>
      </c>
      <c r="C120" s="21" t="s">
        <v>74</v>
      </c>
      <c r="D120" s="21" t="s">
        <v>18</v>
      </c>
      <c r="E120" s="21" t="s">
        <v>23</v>
      </c>
      <c r="F120" s="22">
        <v>22645.200000000001</v>
      </c>
      <c r="G120" s="22">
        <v>20049.7</v>
      </c>
      <c r="H120" s="23">
        <f t="shared" si="2"/>
        <v>88.538409905852006</v>
      </c>
    </row>
    <row r="121" spans="1:8" ht="25.5">
      <c r="A121" s="19">
        <f t="shared" si="3"/>
        <v>113</v>
      </c>
      <c r="B121" s="24" t="s">
        <v>30</v>
      </c>
      <c r="C121" s="21" t="s">
        <v>74</v>
      </c>
      <c r="D121" s="21" t="s">
        <v>31</v>
      </c>
      <c r="E121" s="21" t="s">
        <v>23</v>
      </c>
      <c r="F121" s="22">
        <v>3416.5</v>
      </c>
      <c r="G121" s="22">
        <v>1741.8</v>
      </c>
      <c r="H121" s="23">
        <f t="shared" si="2"/>
        <v>50.98199912190838</v>
      </c>
    </row>
    <row r="122" spans="1:8" ht="38.25">
      <c r="A122" s="19">
        <f t="shared" si="3"/>
        <v>114</v>
      </c>
      <c r="B122" s="24" t="s">
        <v>32</v>
      </c>
      <c r="C122" s="21" t="s">
        <v>74</v>
      </c>
      <c r="D122" s="21" t="s">
        <v>33</v>
      </c>
      <c r="E122" s="21" t="s">
        <v>23</v>
      </c>
      <c r="F122" s="22">
        <v>3416.5</v>
      </c>
      <c r="G122" s="22">
        <v>1741.8</v>
      </c>
      <c r="H122" s="23">
        <f t="shared" si="2"/>
        <v>50.98199912190838</v>
      </c>
    </row>
    <row r="123" spans="1:8" ht="12.75">
      <c r="A123" s="19">
        <f t="shared" si="3"/>
        <v>115</v>
      </c>
      <c r="B123" s="24" t="s">
        <v>67</v>
      </c>
      <c r="C123" s="21" t="s">
        <v>74</v>
      </c>
      <c r="D123" s="21" t="s">
        <v>68</v>
      </c>
      <c r="E123" s="21" t="s">
        <v>23</v>
      </c>
      <c r="F123" s="22">
        <v>14.6</v>
      </c>
      <c r="G123" s="22">
        <v>14.6</v>
      </c>
      <c r="H123" s="23">
        <f t="shared" si="2"/>
        <v>100</v>
      </c>
    </row>
    <row r="124" spans="1:8" ht="12.75">
      <c r="A124" s="19">
        <f t="shared" si="3"/>
        <v>116</v>
      </c>
      <c r="B124" s="24" t="s">
        <v>69</v>
      </c>
      <c r="C124" s="21" t="s">
        <v>74</v>
      </c>
      <c r="D124" s="21" t="s">
        <v>70</v>
      </c>
      <c r="E124" s="21" t="s">
        <v>23</v>
      </c>
      <c r="F124" s="22">
        <v>14.6</v>
      </c>
      <c r="G124" s="22">
        <v>14.6</v>
      </c>
      <c r="H124" s="23">
        <f t="shared" si="2"/>
        <v>100</v>
      </c>
    </row>
    <row r="125" spans="1:8" ht="102">
      <c r="A125" s="19">
        <f t="shared" si="3"/>
        <v>117</v>
      </c>
      <c r="B125" s="20" t="s">
        <v>75</v>
      </c>
      <c r="C125" s="21" t="s">
        <v>76</v>
      </c>
      <c r="D125" s="21"/>
      <c r="E125" s="21"/>
      <c r="F125" s="22">
        <v>26429</v>
      </c>
      <c r="G125" s="22">
        <v>16415.400000000001</v>
      </c>
      <c r="H125" s="23">
        <f t="shared" si="2"/>
        <v>62.111317113776543</v>
      </c>
    </row>
    <row r="126" spans="1:8" ht="12.75">
      <c r="A126" s="19">
        <f t="shared" si="3"/>
        <v>118</v>
      </c>
      <c r="B126" s="24" t="s">
        <v>11</v>
      </c>
      <c r="C126" s="21" t="s">
        <v>76</v>
      </c>
      <c r="D126" s="21"/>
      <c r="E126" s="21" t="s">
        <v>12</v>
      </c>
      <c r="F126" s="22">
        <v>26429</v>
      </c>
      <c r="G126" s="22">
        <v>16415.400000000001</v>
      </c>
      <c r="H126" s="23">
        <f t="shared" si="2"/>
        <v>62.111317113776543</v>
      </c>
    </row>
    <row r="127" spans="1:8" ht="12.75">
      <c r="A127" s="19">
        <f t="shared" si="3"/>
        <v>119</v>
      </c>
      <c r="B127" s="24" t="s">
        <v>54</v>
      </c>
      <c r="C127" s="21" t="s">
        <v>76</v>
      </c>
      <c r="D127" s="21"/>
      <c r="E127" s="21" t="s">
        <v>23</v>
      </c>
      <c r="F127" s="22">
        <v>26429</v>
      </c>
      <c r="G127" s="22">
        <v>16415.400000000001</v>
      </c>
      <c r="H127" s="23">
        <f t="shared" si="2"/>
        <v>62.111317113776543</v>
      </c>
    </row>
    <row r="128" spans="1:8" ht="12.75">
      <c r="A128" s="19">
        <f t="shared" si="3"/>
        <v>120</v>
      </c>
      <c r="B128" s="24" t="s">
        <v>77</v>
      </c>
      <c r="C128" s="21" t="s">
        <v>76</v>
      </c>
      <c r="D128" s="21" t="s">
        <v>78</v>
      </c>
      <c r="E128" s="21" t="s">
        <v>23</v>
      </c>
      <c r="F128" s="22">
        <v>26429</v>
      </c>
      <c r="G128" s="22">
        <v>16415.400000000001</v>
      </c>
      <c r="H128" s="23">
        <f t="shared" si="2"/>
        <v>62.111317113776543</v>
      </c>
    </row>
    <row r="129" spans="1:8" ht="12.75">
      <c r="A129" s="19">
        <f t="shared" si="3"/>
        <v>121</v>
      </c>
      <c r="B129" s="24" t="s">
        <v>79</v>
      </c>
      <c r="C129" s="21" t="s">
        <v>76</v>
      </c>
      <c r="D129" s="21" t="s">
        <v>80</v>
      </c>
      <c r="E129" s="21" t="s">
        <v>23</v>
      </c>
      <c r="F129" s="22">
        <v>26429</v>
      </c>
      <c r="G129" s="22">
        <v>16415.400000000001</v>
      </c>
      <c r="H129" s="23">
        <f t="shared" si="2"/>
        <v>62.111317113776543</v>
      </c>
    </row>
    <row r="130" spans="1:8" ht="89.25">
      <c r="A130" s="19">
        <f t="shared" si="3"/>
        <v>122</v>
      </c>
      <c r="B130" s="20" t="s">
        <v>81</v>
      </c>
      <c r="C130" s="21" t="s">
        <v>82</v>
      </c>
      <c r="D130" s="21"/>
      <c r="E130" s="21"/>
      <c r="F130" s="22">
        <v>1.3</v>
      </c>
      <c r="G130" s="22">
        <v>1.3</v>
      </c>
      <c r="H130" s="23">
        <f t="shared" si="2"/>
        <v>100</v>
      </c>
    </row>
    <row r="131" spans="1:8" ht="12.75">
      <c r="A131" s="19">
        <f t="shared" si="3"/>
        <v>123</v>
      </c>
      <c r="B131" s="24" t="s">
        <v>11</v>
      </c>
      <c r="C131" s="21" t="s">
        <v>82</v>
      </c>
      <c r="D131" s="21"/>
      <c r="E131" s="21" t="s">
        <v>12</v>
      </c>
      <c r="F131" s="22">
        <v>1.3</v>
      </c>
      <c r="G131" s="22">
        <v>1.3</v>
      </c>
      <c r="H131" s="23">
        <f t="shared" si="2"/>
        <v>100</v>
      </c>
    </row>
    <row r="132" spans="1:8" ht="12.75">
      <c r="A132" s="19">
        <f t="shared" si="3"/>
        <v>124</v>
      </c>
      <c r="B132" s="24" t="s">
        <v>13</v>
      </c>
      <c r="C132" s="21" t="s">
        <v>82</v>
      </c>
      <c r="D132" s="21"/>
      <c r="E132" s="21" t="s">
        <v>14</v>
      </c>
      <c r="F132" s="22">
        <v>1.3</v>
      </c>
      <c r="G132" s="22">
        <v>1.3</v>
      </c>
      <c r="H132" s="23">
        <f t="shared" si="2"/>
        <v>100</v>
      </c>
    </row>
    <row r="133" spans="1:8" ht="25.5">
      <c r="A133" s="19">
        <f t="shared" si="3"/>
        <v>125</v>
      </c>
      <c r="B133" s="24" t="s">
        <v>30</v>
      </c>
      <c r="C133" s="21" t="s">
        <v>82</v>
      </c>
      <c r="D133" s="21" t="s">
        <v>31</v>
      </c>
      <c r="E133" s="21" t="s">
        <v>14</v>
      </c>
      <c r="F133" s="22">
        <v>1.3</v>
      </c>
      <c r="G133" s="22">
        <v>1.3</v>
      </c>
      <c r="H133" s="23">
        <f t="shared" si="2"/>
        <v>100</v>
      </c>
    </row>
    <row r="134" spans="1:8" ht="38.25">
      <c r="A134" s="19">
        <f t="shared" si="3"/>
        <v>126</v>
      </c>
      <c r="B134" s="24" t="s">
        <v>32</v>
      </c>
      <c r="C134" s="21" t="s">
        <v>82</v>
      </c>
      <c r="D134" s="21" t="s">
        <v>33</v>
      </c>
      <c r="E134" s="21" t="s">
        <v>14</v>
      </c>
      <c r="F134" s="22">
        <v>1.3</v>
      </c>
      <c r="G134" s="22">
        <v>1.3</v>
      </c>
      <c r="H134" s="23">
        <f t="shared" si="2"/>
        <v>100</v>
      </c>
    </row>
    <row r="135" spans="1:8" ht="76.5">
      <c r="A135" s="19">
        <f t="shared" si="3"/>
        <v>127</v>
      </c>
      <c r="B135" s="24" t="s">
        <v>83</v>
      </c>
      <c r="C135" s="21" t="s">
        <v>84</v>
      </c>
      <c r="D135" s="21"/>
      <c r="E135" s="21"/>
      <c r="F135" s="22">
        <v>7764.1</v>
      </c>
      <c r="G135" s="22">
        <v>7764.1</v>
      </c>
      <c r="H135" s="23">
        <f t="shared" si="2"/>
        <v>100</v>
      </c>
    </row>
    <row r="136" spans="1:8" ht="12.75">
      <c r="A136" s="19">
        <f t="shared" si="3"/>
        <v>128</v>
      </c>
      <c r="B136" s="24" t="s">
        <v>11</v>
      </c>
      <c r="C136" s="21" t="s">
        <v>84</v>
      </c>
      <c r="D136" s="21"/>
      <c r="E136" s="21" t="s">
        <v>12</v>
      </c>
      <c r="F136" s="22">
        <v>7764.1</v>
      </c>
      <c r="G136" s="22">
        <v>7764.1</v>
      </c>
      <c r="H136" s="23">
        <f t="shared" si="2"/>
        <v>100</v>
      </c>
    </row>
    <row r="137" spans="1:8" ht="12.75">
      <c r="A137" s="19">
        <f t="shared" si="3"/>
        <v>129</v>
      </c>
      <c r="B137" s="24" t="s">
        <v>13</v>
      </c>
      <c r="C137" s="21" t="s">
        <v>84</v>
      </c>
      <c r="D137" s="21"/>
      <c r="E137" s="21" t="s">
        <v>14</v>
      </c>
      <c r="F137" s="22">
        <v>3735.7</v>
      </c>
      <c r="G137" s="22">
        <v>3735.7</v>
      </c>
      <c r="H137" s="23">
        <f t="shared" si="2"/>
        <v>100</v>
      </c>
    </row>
    <row r="138" spans="1:8" ht="25.5">
      <c r="A138" s="19">
        <f t="shared" si="3"/>
        <v>130</v>
      </c>
      <c r="B138" s="24" t="s">
        <v>30</v>
      </c>
      <c r="C138" s="21" t="s">
        <v>84</v>
      </c>
      <c r="D138" s="21" t="s">
        <v>31</v>
      </c>
      <c r="E138" s="21" t="s">
        <v>14</v>
      </c>
      <c r="F138" s="22">
        <v>3735.7</v>
      </c>
      <c r="G138" s="22">
        <v>3735.7</v>
      </c>
      <c r="H138" s="23">
        <f t="shared" ref="H138:H201" si="4">G138/F138*100</f>
        <v>100</v>
      </c>
    </row>
    <row r="139" spans="1:8" ht="38.25">
      <c r="A139" s="19">
        <f t="shared" ref="A139:A202" si="5">A138+1</f>
        <v>131</v>
      </c>
      <c r="B139" s="24" t="s">
        <v>32</v>
      </c>
      <c r="C139" s="21" t="s">
        <v>84</v>
      </c>
      <c r="D139" s="21" t="s">
        <v>33</v>
      </c>
      <c r="E139" s="21" t="s">
        <v>14</v>
      </c>
      <c r="F139" s="22">
        <v>3735.7</v>
      </c>
      <c r="G139" s="22">
        <v>3735.7</v>
      </c>
      <c r="H139" s="23">
        <f t="shared" si="4"/>
        <v>100</v>
      </c>
    </row>
    <row r="140" spans="1:8" ht="12.75">
      <c r="A140" s="19">
        <f t="shared" si="5"/>
        <v>132</v>
      </c>
      <c r="B140" s="24" t="s">
        <v>54</v>
      </c>
      <c r="C140" s="21" t="s">
        <v>84</v>
      </c>
      <c r="D140" s="21"/>
      <c r="E140" s="21" t="s">
        <v>23</v>
      </c>
      <c r="F140" s="22">
        <v>4028.4</v>
      </c>
      <c r="G140" s="22">
        <v>4028.4</v>
      </c>
      <c r="H140" s="23">
        <f t="shared" si="4"/>
        <v>100</v>
      </c>
    </row>
    <row r="141" spans="1:8" ht="38.25">
      <c r="A141" s="19">
        <f t="shared" si="5"/>
        <v>133</v>
      </c>
      <c r="B141" s="24" t="s">
        <v>19</v>
      </c>
      <c r="C141" s="21" t="s">
        <v>84</v>
      </c>
      <c r="D141" s="21" t="s">
        <v>20</v>
      </c>
      <c r="E141" s="21" t="s">
        <v>23</v>
      </c>
      <c r="F141" s="22">
        <v>4028.4</v>
      </c>
      <c r="G141" s="22">
        <v>4028.4</v>
      </c>
      <c r="H141" s="23">
        <f t="shared" si="4"/>
        <v>100</v>
      </c>
    </row>
    <row r="142" spans="1:8" ht="12.75">
      <c r="A142" s="19">
        <f t="shared" si="5"/>
        <v>134</v>
      </c>
      <c r="B142" s="24" t="s">
        <v>21</v>
      </c>
      <c r="C142" s="21" t="s">
        <v>84</v>
      </c>
      <c r="D142" s="21" t="s">
        <v>22</v>
      </c>
      <c r="E142" s="21" t="s">
        <v>23</v>
      </c>
      <c r="F142" s="22">
        <v>4028.4</v>
      </c>
      <c r="G142" s="22">
        <v>4028.4</v>
      </c>
      <c r="H142" s="23">
        <f t="shared" si="4"/>
        <v>100</v>
      </c>
    </row>
    <row r="143" spans="1:8" ht="63.75">
      <c r="A143" s="19">
        <f t="shared" si="5"/>
        <v>135</v>
      </c>
      <c r="B143" s="24" t="s">
        <v>85</v>
      </c>
      <c r="C143" s="21" t="s">
        <v>86</v>
      </c>
      <c r="D143" s="21"/>
      <c r="E143" s="21"/>
      <c r="F143" s="22">
        <v>490</v>
      </c>
      <c r="G143" s="22">
        <v>0</v>
      </c>
      <c r="H143" s="23">
        <f t="shared" si="4"/>
        <v>0</v>
      </c>
    </row>
    <row r="144" spans="1:8" ht="12.75">
      <c r="A144" s="19">
        <f t="shared" si="5"/>
        <v>136</v>
      </c>
      <c r="B144" s="24" t="s">
        <v>11</v>
      </c>
      <c r="C144" s="21" t="s">
        <v>86</v>
      </c>
      <c r="D144" s="21"/>
      <c r="E144" s="21" t="s">
        <v>12</v>
      </c>
      <c r="F144" s="22">
        <v>490</v>
      </c>
      <c r="G144" s="22">
        <v>0</v>
      </c>
      <c r="H144" s="23">
        <f t="shared" si="4"/>
        <v>0</v>
      </c>
    </row>
    <row r="145" spans="1:8" ht="12.75">
      <c r="A145" s="19">
        <f t="shared" si="5"/>
        <v>137</v>
      </c>
      <c r="B145" s="24" t="s">
        <v>54</v>
      </c>
      <c r="C145" s="21" t="s">
        <v>86</v>
      </c>
      <c r="D145" s="21"/>
      <c r="E145" s="21" t="s">
        <v>23</v>
      </c>
      <c r="F145" s="22">
        <v>490</v>
      </c>
      <c r="G145" s="22">
        <v>0</v>
      </c>
      <c r="H145" s="23">
        <f t="shared" si="4"/>
        <v>0</v>
      </c>
    </row>
    <row r="146" spans="1:8" ht="38.25">
      <c r="A146" s="19">
        <f t="shared" si="5"/>
        <v>138</v>
      </c>
      <c r="B146" s="24" t="s">
        <v>19</v>
      </c>
      <c r="C146" s="21" t="s">
        <v>86</v>
      </c>
      <c r="D146" s="21" t="s">
        <v>20</v>
      </c>
      <c r="E146" s="21" t="s">
        <v>23</v>
      </c>
      <c r="F146" s="22">
        <v>490</v>
      </c>
      <c r="G146" s="22">
        <v>0</v>
      </c>
      <c r="H146" s="23">
        <f t="shared" si="4"/>
        <v>0</v>
      </c>
    </row>
    <row r="147" spans="1:8" ht="12.75">
      <c r="A147" s="19">
        <f t="shared" si="5"/>
        <v>139</v>
      </c>
      <c r="B147" s="24" t="s">
        <v>21</v>
      </c>
      <c r="C147" s="21" t="s">
        <v>86</v>
      </c>
      <c r="D147" s="21" t="s">
        <v>22</v>
      </c>
      <c r="E147" s="21" t="s">
        <v>23</v>
      </c>
      <c r="F147" s="22">
        <v>490</v>
      </c>
      <c r="G147" s="22">
        <v>0</v>
      </c>
      <c r="H147" s="23">
        <f t="shared" si="4"/>
        <v>0</v>
      </c>
    </row>
    <row r="148" spans="1:8" ht="89.25">
      <c r="A148" s="19">
        <f t="shared" si="5"/>
        <v>140</v>
      </c>
      <c r="B148" s="20" t="s">
        <v>87</v>
      </c>
      <c r="C148" s="21" t="s">
        <v>88</v>
      </c>
      <c r="D148" s="21"/>
      <c r="E148" s="21"/>
      <c r="F148" s="22">
        <v>210.7</v>
      </c>
      <c r="G148" s="22">
        <v>0</v>
      </c>
      <c r="H148" s="23">
        <f t="shared" si="4"/>
        <v>0</v>
      </c>
    </row>
    <row r="149" spans="1:8" ht="12.75">
      <c r="A149" s="19">
        <f t="shared" si="5"/>
        <v>141</v>
      </c>
      <c r="B149" s="24" t="s">
        <v>11</v>
      </c>
      <c r="C149" s="21" t="s">
        <v>88</v>
      </c>
      <c r="D149" s="21"/>
      <c r="E149" s="21" t="s">
        <v>12</v>
      </c>
      <c r="F149" s="22">
        <v>210.7</v>
      </c>
      <c r="G149" s="22">
        <v>0</v>
      </c>
      <c r="H149" s="23">
        <f t="shared" si="4"/>
        <v>0</v>
      </c>
    </row>
    <row r="150" spans="1:8" ht="12.75">
      <c r="A150" s="19">
        <f t="shared" si="5"/>
        <v>142</v>
      </c>
      <c r="B150" s="24" t="s">
        <v>13</v>
      </c>
      <c r="C150" s="21" t="s">
        <v>88</v>
      </c>
      <c r="D150" s="21"/>
      <c r="E150" s="21" t="s">
        <v>14</v>
      </c>
      <c r="F150" s="22">
        <v>210.7</v>
      </c>
      <c r="G150" s="22">
        <v>0</v>
      </c>
      <c r="H150" s="23">
        <f t="shared" si="4"/>
        <v>0</v>
      </c>
    </row>
    <row r="151" spans="1:8" ht="38.25">
      <c r="A151" s="19">
        <f t="shared" si="5"/>
        <v>143</v>
      </c>
      <c r="B151" s="24" t="s">
        <v>19</v>
      </c>
      <c r="C151" s="21" t="s">
        <v>88</v>
      </c>
      <c r="D151" s="21" t="s">
        <v>20</v>
      </c>
      <c r="E151" s="21" t="s">
        <v>14</v>
      </c>
      <c r="F151" s="22">
        <v>210.7</v>
      </c>
      <c r="G151" s="22">
        <v>0</v>
      </c>
      <c r="H151" s="23">
        <f t="shared" si="4"/>
        <v>0</v>
      </c>
    </row>
    <row r="152" spans="1:8" ht="12.75">
      <c r="A152" s="19">
        <f t="shared" si="5"/>
        <v>144</v>
      </c>
      <c r="B152" s="24" t="s">
        <v>21</v>
      </c>
      <c r="C152" s="21" t="s">
        <v>88</v>
      </c>
      <c r="D152" s="21" t="s">
        <v>22</v>
      </c>
      <c r="E152" s="21" t="s">
        <v>14</v>
      </c>
      <c r="F152" s="22">
        <v>210.7</v>
      </c>
      <c r="G152" s="22">
        <v>0</v>
      </c>
      <c r="H152" s="23">
        <f t="shared" si="4"/>
        <v>0</v>
      </c>
    </row>
    <row r="153" spans="1:8" ht="76.5">
      <c r="A153" s="19">
        <f t="shared" si="5"/>
        <v>145</v>
      </c>
      <c r="B153" s="24" t="s">
        <v>89</v>
      </c>
      <c r="C153" s="21" t="s">
        <v>90</v>
      </c>
      <c r="D153" s="21"/>
      <c r="E153" s="21"/>
      <c r="F153" s="22">
        <v>60</v>
      </c>
      <c r="G153" s="22">
        <v>60</v>
      </c>
      <c r="H153" s="23">
        <f t="shared" si="4"/>
        <v>100</v>
      </c>
    </row>
    <row r="154" spans="1:8" ht="12.75">
      <c r="A154" s="19">
        <f t="shared" si="5"/>
        <v>146</v>
      </c>
      <c r="B154" s="24" t="s">
        <v>11</v>
      </c>
      <c r="C154" s="21" t="s">
        <v>90</v>
      </c>
      <c r="D154" s="21"/>
      <c r="E154" s="21" t="s">
        <v>12</v>
      </c>
      <c r="F154" s="22">
        <v>60</v>
      </c>
      <c r="G154" s="22">
        <v>60</v>
      </c>
      <c r="H154" s="23">
        <f t="shared" si="4"/>
        <v>100</v>
      </c>
    </row>
    <row r="155" spans="1:8" ht="12.75">
      <c r="A155" s="19">
        <f t="shared" si="5"/>
        <v>147</v>
      </c>
      <c r="B155" s="24" t="s">
        <v>54</v>
      </c>
      <c r="C155" s="21" t="s">
        <v>90</v>
      </c>
      <c r="D155" s="21"/>
      <c r="E155" s="21" t="s">
        <v>23</v>
      </c>
      <c r="F155" s="22">
        <v>60</v>
      </c>
      <c r="G155" s="22">
        <v>60</v>
      </c>
      <c r="H155" s="23">
        <f t="shared" si="4"/>
        <v>100</v>
      </c>
    </row>
    <row r="156" spans="1:8" ht="25.5">
      <c r="A156" s="19">
        <f t="shared" si="5"/>
        <v>148</v>
      </c>
      <c r="B156" s="24" t="s">
        <v>30</v>
      </c>
      <c r="C156" s="21" t="s">
        <v>90</v>
      </c>
      <c r="D156" s="21" t="s">
        <v>31</v>
      </c>
      <c r="E156" s="21" t="s">
        <v>23</v>
      </c>
      <c r="F156" s="22">
        <v>60</v>
      </c>
      <c r="G156" s="22">
        <v>60</v>
      </c>
      <c r="H156" s="23">
        <f t="shared" si="4"/>
        <v>100</v>
      </c>
    </row>
    <row r="157" spans="1:8" ht="38.25">
      <c r="A157" s="19">
        <f t="shared" si="5"/>
        <v>149</v>
      </c>
      <c r="B157" s="24" t="s">
        <v>32</v>
      </c>
      <c r="C157" s="21" t="s">
        <v>90</v>
      </c>
      <c r="D157" s="21" t="s">
        <v>33</v>
      </c>
      <c r="E157" s="21" t="s">
        <v>23</v>
      </c>
      <c r="F157" s="22">
        <v>60</v>
      </c>
      <c r="G157" s="22">
        <v>60</v>
      </c>
      <c r="H157" s="23">
        <f t="shared" si="4"/>
        <v>100</v>
      </c>
    </row>
    <row r="158" spans="1:8" ht="25.5">
      <c r="A158" s="14">
        <f t="shared" si="5"/>
        <v>150</v>
      </c>
      <c r="B158" s="15" t="s">
        <v>91</v>
      </c>
      <c r="C158" s="16" t="s">
        <v>92</v>
      </c>
      <c r="D158" s="16"/>
      <c r="E158" s="16"/>
      <c r="F158" s="17">
        <v>300</v>
      </c>
      <c r="G158" s="17">
        <v>103.7</v>
      </c>
      <c r="H158" s="18">
        <f t="shared" si="4"/>
        <v>34.56666666666667</v>
      </c>
    </row>
    <row r="159" spans="1:8" ht="102">
      <c r="A159" s="19">
        <f t="shared" si="5"/>
        <v>151</v>
      </c>
      <c r="B159" s="20" t="s">
        <v>93</v>
      </c>
      <c r="C159" s="21" t="s">
        <v>94</v>
      </c>
      <c r="D159" s="21"/>
      <c r="E159" s="21"/>
      <c r="F159" s="22">
        <v>300</v>
      </c>
      <c r="G159" s="22">
        <v>103.7</v>
      </c>
      <c r="H159" s="23">
        <f t="shared" si="4"/>
        <v>34.56666666666667</v>
      </c>
    </row>
    <row r="160" spans="1:8" ht="12.75">
      <c r="A160" s="19">
        <f t="shared" si="5"/>
        <v>152</v>
      </c>
      <c r="B160" s="24" t="s">
        <v>11</v>
      </c>
      <c r="C160" s="21" t="s">
        <v>94</v>
      </c>
      <c r="D160" s="21"/>
      <c r="E160" s="21" t="s">
        <v>12</v>
      </c>
      <c r="F160" s="22">
        <v>300</v>
      </c>
      <c r="G160" s="22">
        <v>103.7</v>
      </c>
      <c r="H160" s="23">
        <f t="shared" si="4"/>
        <v>34.56666666666667</v>
      </c>
    </row>
    <row r="161" spans="1:8" ht="12.75">
      <c r="A161" s="19">
        <f t="shared" si="5"/>
        <v>153</v>
      </c>
      <c r="B161" s="24" t="s">
        <v>54</v>
      </c>
      <c r="C161" s="21" t="s">
        <v>94</v>
      </c>
      <c r="D161" s="21"/>
      <c r="E161" s="21" t="s">
        <v>23</v>
      </c>
      <c r="F161" s="22">
        <v>300</v>
      </c>
      <c r="G161" s="22">
        <v>103.7</v>
      </c>
      <c r="H161" s="23">
        <f t="shared" si="4"/>
        <v>34.56666666666667</v>
      </c>
    </row>
    <row r="162" spans="1:8" ht="25.5">
      <c r="A162" s="19">
        <f t="shared" si="5"/>
        <v>154</v>
      </c>
      <c r="B162" s="24" t="s">
        <v>30</v>
      </c>
      <c r="C162" s="21" t="s">
        <v>94</v>
      </c>
      <c r="D162" s="21" t="s">
        <v>31</v>
      </c>
      <c r="E162" s="21" t="s">
        <v>23</v>
      </c>
      <c r="F162" s="22">
        <v>300</v>
      </c>
      <c r="G162" s="22">
        <v>103.7</v>
      </c>
      <c r="H162" s="23">
        <f t="shared" si="4"/>
        <v>34.56666666666667</v>
      </c>
    </row>
    <row r="163" spans="1:8" ht="38.25">
      <c r="A163" s="19">
        <f t="shared" si="5"/>
        <v>155</v>
      </c>
      <c r="B163" s="24" t="s">
        <v>32</v>
      </c>
      <c r="C163" s="21" t="s">
        <v>94</v>
      </c>
      <c r="D163" s="21" t="s">
        <v>33</v>
      </c>
      <c r="E163" s="21" t="s">
        <v>23</v>
      </c>
      <c r="F163" s="22">
        <v>300</v>
      </c>
      <c r="G163" s="22">
        <v>103.7</v>
      </c>
      <c r="H163" s="23">
        <f t="shared" si="4"/>
        <v>34.56666666666667</v>
      </c>
    </row>
    <row r="164" spans="1:8" ht="38.25">
      <c r="A164" s="14">
        <f t="shared" si="5"/>
        <v>156</v>
      </c>
      <c r="B164" s="15" t="s">
        <v>95</v>
      </c>
      <c r="C164" s="16" t="s">
        <v>96</v>
      </c>
      <c r="D164" s="16"/>
      <c r="E164" s="16"/>
      <c r="F164" s="17">
        <v>2930.6</v>
      </c>
      <c r="G164" s="17">
        <v>2446.5</v>
      </c>
      <c r="H164" s="18">
        <f t="shared" si="4"/>
        <v>83.48119838940832</v>
      </c>
    </row>
    <row r="165" spans="1:8" ht="89.25">
      <c r="A165" s="19">
        <f t="shared" si="5"/>
        <v>157</v>
      </c>
      <c r="B165" s="20" t="s">
        <v>97</v>
      </c>
      <c r="C165" s="21" t="s">
        <v>98</v>
      </c>
      <c r="D165" s="21"/>
      <c r="E165" s="21"/>
      <c r="F165" s="22">
        <v>1795.2</v>
      </c>
      <c r="G165" s="22">
        <v>1795.1</v>
      </c>
      <c r="H165" s="23">
        <f t="shared" si="4"/>
        <v>99.994429590017816</v>
      </c>
    </row>
    <row r="166" spans="1:8" ht="12.75">
      <c r="A166" s="19">
        <f t="shared" si="5"/>
        <v>158</v>
      </c>
      <c r="B166" s="24" t="s">
        <v>11</v>
      </c>
      <c r="C166" s="21" t="s">
        <v>98</v>
      </c>
      <c r="D166" s="21"/>
      <c r="E166" s="21" t="s">
        <v>12</v>
      </c>
      <c r="F166" s="22">
        <v>1795.2</v>
      </c>
      <c r="G166" s="22">
        <v>1795.1</v>
      </c>
      <c r="H166" s="23">
        <f t="shared" si="4"/>
        <v>99.994429590017816</v>
      </c>
    </row>
    <row r="167" spans="1:8" ht="12.75">
      <c r="A167" s="19">
        <f t="shared" si="5"/>
        <v>159</v>
      </c>
      <c r="B167" s="24" t="s">
        <v>99</v>
      </c>
      <c r="C167" s="21" t="s">
        <v>98</v>
      </c>
      <c r="D167" s="21"/>
      <c r="E167" s="21" t="s">
        <v>100</v>
      </c>
      <c r="F167" s="22">
        <v>1795.2</v>
      </c>
      <c r="G167" s="22">
        <v>1795.1</v>
      </c>
      <c r="H167" s="23">
        <f t="shared" si="4"/>
        <v>99.994429590017816</v>
      </c>
    </row>
    <row r="168" spans="1:8" ht="25.5">
      <c r="A168" s="19">
        <f t="shared" si="5"/>
        <v>160</v>
      </c>
      <c r="B168" s="24" t="s">
        <v>30</v>
      </c>
      <c r="C168" s="21" t="s">
        <v>98</v>
      </c>
      <c r="D168" s="21" t="s">
        <v>31</v>
      </c>
      <c r="E168" s="21" t="s">
        <v>100</v>
      </c>
      <c r="F168" s="22">
        <v>156.6</v>
      </c>
      <c r="G168" s="22">
        <v>156.4</v>
      </c>
      <c r="H168" s="23">
        <f t="shared" si="4"/>
        <v>99.872286079182643</v>
      </c>
    </row>
    <row r="169" spans="1:8" ht="38.25">
      <c r="A169" s="19">
        <f t="shared" si="5"/>
        <v>161</v>
      </c>
      <c r="B169" s="24" t="s">
        <v>32</v>
      </c>
      <c r="C169" s="21" t="s">
        <v>98</v>
      </c>
      <c r="D169" s="21" t="s">
        <v>33</v>
      </c>
      <c r="E169" s="21" t="s">
        <v>100</v>
      </c>
      <c r="F169" s="22">
        <v>156.6</v>
      </c>
      <c r="G169" s="22">
        <v>156.4</v>
      </c>
      <c r="H169" s="23">
        <f t="shared" si="4"/>
        <v>99.872286079182643</v>
      </c>
    </row>
    <row r="170" spans="1:8" ht="38.25">
      <c r="A170" s="19">
        <f t="shared" si="5"/>
        <v>162</v>
      </c>
      <c r="B170" s="24" t="s">
        <v>19</v>
      </c>
      <c r="C170" s="21" t="s">
        <v>98</v>
      </c>
      <c r="D170" s="21" t="s">
        <v>20</v>
      </c>
      <c r="E170" s="21" t="s">
        <v>100</v>
      </c>
      <c r="F170" s="22">
        <v>1638.6</v>
      </c>
      <c r="G170" s="22">
        <v>1638.6</v>
      </c>
      <c r="H170" s="23">
        <f t="shared" si="4"/>
        <v>100</v>
      </c>
    </row>
    <row r="171" spans="1:8" ht="12.75">
      <c r="A171" s="19">
        <f t="shared" si="5"/>
        <v>163</v>
      </c>
      <c r="B171" s="24" t="s">
        <v>21</v>
      </c>
      <c r="C171" s="21" t="s">
        <v>98</v>
      </c>
      <c r="D171" s="21" t="s">
        <v>22</v>
      </c>
      <c r="E171" s="21" t="s">
        <v>100</v>
      </c>
      <c r="F171" s="22">
        <v>1638.6</v>
      </c>
      <c r="G171" s="22">
        <v>1638.6</v>
      </c>
      <c r="H171" s="23">
        <f t="shared" si="4"/>
        <v>100</v>
      </c>
    </row>
    <row r="172" spans="1:8" ht="114.75">
      <c r="A172" s="19">
        <f t="shared" si="5"/>
        <v>164</v>
      </c>
      <c r="B172" s="20" t="s">
        <v>101</v>
      </c>
      <c r="C172" s="21" t="s">
        <v>102</v>
      </c>
      <c r="D172" s="21"/>
      <c r="E172" s="21"/>
      <c r="F172" s="22">
        <v>597.5</v>
      </c>
      <c r="G172" s="22">
        <v>335.8</v>
      </c>
      <c r="H172" s="23">
        <f t="shared" si="4"/>
        <v>56.200836820083687</v>
      </c>
    </row>
    <row r="173" spans="1:8" ht="12.75">
      <c r="A173" s="19">
        <f t="shared" si="5"/>
        <v>165</v>
      </c>
      <c r="B173" s="24" t="s">
        <v>11</v>
      </c>
      <c r="C173" s="21" t="s">
        <v>102</v>
      </c>
      <c r="D173" s="21"/>
      <c r="E173" s="21" t="s">
        <v>12</v>
      </c>
      <c r="F173" s="22">
        <v>597.5</v>
      </c>
      <c r="G173" s="22">
        <v>335.8</v>
      </c>
      <c r="H173" s="23">
        <f t="shared" si="4"/>
        <v>56.200836820083687</v>
      </c>
    </row>
    <row r="174" spans="1:8" ht="12.75">
      <c r="A174" s="19">
        <f t="shared" si="5"/>
        <v>166</v>
      </c>
      <c r="B174" s="24" t="s">
        <v>99</v>
      </c>
      <c r="C174" s="21" t="s">
        <v>102</v>
      </c>
      <c r="D174" s="21"/>
      <c r="E174" s="21" t="s">
        <v>100</v>
      </c>
      <c r="F174" s="22">
        <v>597.5</v>
      </c>
      <c r="G174" s="22">
        <v>335.8</v>
      </c>
      <c r="H174" s="23">
        <f t="shared" si="4"/>
        <v>56.200836820083687</v>
      </c>
    </row>
    <row r="175" spans="1:8" ht="25.5">
      <c r="A175" s="19">
        <f t="shared" si="5"/>
        <v>167</v>
      </c>
      <c r="B175" s="24" t="s">
        <v>44</v>
      </c>
      <c r="C175" s="21" t="s">
        <v>102</v>
      </c>
      <c r="D175" s="21" t="s">
        <v>45</v>
      </c>
      <c r="E175" s="21" t="s">
        <v>100</v>
      </c>
      <c r="F175" s="22">
        <v>597.5</v>
      </c>
      <c r="G175" s="22">
        <v>335.8</v>
      </c>
      <c r="H175" s="23">
        <f t="shared" si="4"/>
        <v>56.200836820083687</v>
      </c>
    </row>
    <row r="176" spans="1:8" ht="12.75">
      <c r="A176" s="19">
        <f t="shared" si="5"/>
        <v>168</v>
      </c>
      <c r="B176" s="24" t="s">
        <v>103</v>
      </c>
      <c r="C176" s="21" t="s">
        <v>102</v>
      </c>
      <c r="D176" s="21" t="s">
        <v>104</v>
      </c>
      <c r="E176" s="21" t="s">
        <v>100</v>
      </c>
      <c r="F176" s="22">
        <v>597.5</v>
      </c>
      <c r="G176" s="22">
        <v>335.8</v>
      </c>
      <c r="H176" s="23">
        <f t="shared" si="4"/>
        <v>56.200836820083687</v>
      </c>
    </row>
    <row r="177" spans="1:8" ht="63.75">
      <c r="A177" s="19">
        <f t="shared" si="5"/>
        <v>169</v>
      </c>
      <c r="B177" s="24" t="s">
        <v>105</v>
      </c>
      <c r="C177" s="21" t="s">
        <v>106</v>
      </c>
      <c r="D177" s="21"/>
      <c r="E177" s="21"/>
      <c r="F177" s="22">
        <v>80</v>
      </c>
      <c r="G177" s="22">
        <v>0</v>
      </c>
      <c r="H177" s="23">
        <f t="shared" si="4"/>
        <v>0</v>
      </c>
    </row>
    <row r="178" spans="1:8" ht="12.75">
      <c r="A178" s="19">
        <f t="shared" si="5"/>
        <v>170</v>
      </c>
      <c r="B178" s="24" t="s">
        <v>11</v>
      </c>
      <c r="C178" s="21" t="s">
        <v>106</v>
      </c>
      <c r="D178" s="21"/>
      <c r="E178" s="21" t="s">
        <v>12</v>
      </c>
      <c r="F178" s="22">
        <v>80</v>
      </c>
      <c r="G178" s="22">
        <v>0</v>
      </c>
      <c r="H178" s="23">
        <f t="shared" si="4"/>
        <v>0</v>
      </c>
    </row>
    <row r="179" spans="1:8" ht="12.75">
      <c r="A179" s="19">
        <f t="shared" si="5"/>
        <v>171</v>
      </c>
      <c r="B179" s="24" t="s">
        <v>99</v>
      </c>
      <c r="C179" s="21" t="s">
        <v>106</v>
      </c>
      <c r="D179" s="21"/>
      <c r="E179" s="21" t="s">
        <v>100</v>
      </c>
      <c r="F179" s="22">
        <v>80</v>
      </c>
      <c r="G179" s="22">
        <v>0</v>
      </c>
      <c r="H179" s="23">
        <f t="shared" si="4"/>
        <v>0</v>
      </c>
    </row>
    <row r="180" spans="1:8" ht="25.5">
      <c r="A180" s="19">
        <f t="shared" si="5"/>
        <v>172</v>
      </c>
      <c r="B180" s="24" t="s">
        <v>30</v>
      </c>
      <c r="C180" s="21" t="s">
        <v>106</v>
      </c>
      <c r="D180" s="21" t="s">
        <v>31</v>
      </c>
      <c r="E180" s="21" t="s">
        <v>100</v>
      </c>
      <c r="F180" s="22">
        <v>80</v>
      </c>
      <c r="G180" s="22">
        <v>0</v>
      </c>
      <c r="H180" s="23">
        <f t="shared" si="4"/>
        <v>0</v>
      </c>
    </row>
    <row r="181" spans="1:8" ht="38.25">
      <c r="A181" s="19">
        <f t="shared" si="5"/>
        <v>173</v>
      </c>
      <c r="B181" s="24" t="s">
        <v>32</v>
      </c>
      <c r="C181" s="21" t="s">
        <v>106</v>
      </c>
      <c r="D181" s="21" t="s">
        <v>33</v>
      </c>
      <c r="E181" s="21" t="s">
        <v>100</v>
      </c>
      <c r="F181" s="22">
        <v>80</v>
      </c>
      <c r="G181" s="22">
        <v>0</v>
      </c>
      <c r="H181" s="23">
        <f t="shared" si="4"/>
        <v>0</v>
      </c>
    </row>
    <row r="182" spans="1:8" ht="102">
      <c r="A182" s="19">
        <f t="shared" si="5"/>
        <v>174</v>
      </c>
      <c r="B182" s="20" t="s">
        <v>107</v>
      </c>
      <c r="C182" s="21" t="s">
        <v>108</v>
      </c>
      <c r="D182" s="21"/>
      <c r="E182" s="21"/>
      <c r="F182" s="22">
        <v>1.8</v>
      </c>
      <c r="G182" s="22">
        <v>1.8</v>
      </c>
      <c r="H182" s="23">
        <f t="shared" si="4"/>
        <v>100</v>
      </c>
    </row>
    <row r="183" spans="1:8" ht="12.75">
      <c r="A183" s="19">
        <f t="shared" si="5"/>
        <v>175</v>
      </c>
      <c r="B183" s="24" t="s">
        <v>11</v>
      </c>
      <c r="C183" s="21" t="s">
        <v>108</v>
      </c>
      <c r="D183" s="21"/>
      <c r="E183" s="21" t="s">
        <v>12</v>
      </c>
      <c r="F183" s="22">
        <v>1.8</v>
      </c>
      <c r="G183" s="22">
        <v>1.8</v>
      </c>
      <c r="H183" s="23">
        <f t="shared" si="4"/>
        <v>100</v>
      </c>
    </row>
    <row r="184" spans="1:8" ht="12.75">
      <c r="A184" s="19">
        <f t="shared" si="5"/>
        <v>176</v>
      </c>
      <c r="B184" s="24" t="s">
        <v>99</v>
      </c>
      <c r="C184" s="21" t="s">
        <v>108</v>
      </c>
      <c r="D184" s="21"/>
      <c r="E184" s="21" t="s">
        <v>100</v>
      </c>
      <c r="F184" s="22">
        <v>1.8</v>
      </c>
      <c r="G184" s="22">
        <v>1.8</v>
      </c>
      <c r="H184" s="23">
        <f t="shared" si="4"/>
        <v>100</v>
      </c>
    </row>
    <row r="185" spans="1:8" ht="25.5">
      <c r="A185" s="19">
        <f t="shared" si="5"/>
        <v>177</v>
      </c>
      <c r="B185" s="24" t="s">
        <v>30</v>
      </c>
      <c r="C185" s="21" t="s">
        <v>108</v>
      </c>
      <c r="D185" s="21" t="s">
        <v>31</v>
      </c>
      <c r="E185" s="21" t="s">
        <v>100</v>
      </c>
      <c r="F185" s="22">
        <v>0.2</v>
      </c>
      <c r="G185" s="22">
        <v>0.2</v>
      </c>
      <c r="H185" s="23">
        <f t="shared" si="4"/>
        <v>100</v>
      </c>
    </row>
    <row r="186" spans="1:8" ht="38.25">
      <c r="A186" s="19">
        <f t="shared" si="5"/>
        <v>178</v>
      </c>
      <c r="B186" s="24" t="s">
        <v>32</v>
      </c>
      <c r="C186" s="21" t="s">
        <v>108</v>
      </c>
      <c r="D186" s="21" t="s">
        <v>33</v>
      </c>
      <c r="E186" s="21" t="s">
        <v>100</v>
      </c>
      <c r="F186" s="22">
        <v>0.2</v>
      </c>
      <c r="G186" s="22">
        <v>0.2</v>
      </c>
      <c r="H186" s="23">
        <f t="shared" si="4"/>
        <v>100</v>
      </c>
    </row>
    <row r="187" spans="1:8" ht="38.25">
      <c r="A187" s="19">
        <f t="shared" si="5"/>
        <v>179</v>
      </c>
      <c r="B187" s="24" t="s">
        <v>19</v>
      </c>
      <c r="C187" s="21" t="s">
        <v>108</v>
      </c>
      <c r="D187" s="21" t="s">
        <v>20</v>
      </c>
      <c r="E187" s="21" t="s">
        <v>100</v>
      </c>
      <c r="F187" s="22">
        <v>1.6</v>
      </c>
      <c r="G187" s="22">
        <v>1.6</v>
      </c>
      <c r="H187" s="23">
        <f t="shared" si="4"/>
        <v>100</v>
      </c>
    </row>
    <row r="188" spans="1:8" ht="12.75">
      <c r="A188" s="19">
        <f t="shared" si="5"/>
        <v>180</v>
      </c>
      <c r="B188" s="24" t="s">
        <v>21</v>
      </c>
      <c r="C188" s="21" t="s">
        <v>108</v>
      </c>
      <c r="D188" s="21" t="s">
        <v>22</v>
      </c>
      <c r="E188" s="21" t="s">
        <v>100</v>
      </c>
      <c r="F188" s="22">
        <v>1.6</v>
      </c>
      <c r="G188" s="22">
        <v>1.6</v>
      </c>
      <c r="H188" s="23">
        <f t="shared" si="4"/>
        <v>100</v>
      </c>
    </row>
    <row r="189" spans="1:8" ht="140.25">
      <c r="A189" s="19">
        <f t="shared" si="5"/>
        <v>181</v>
      </c>
      <c r="B189" s="20" t="s">
        <v>109</v>
      </c>
      <c r="C189" s="21" t="s">
        <v>110</v>
      </c>
      <c r="D189" s="21"/>
      <c r="E189" s="21"/>
      <c r="F189" s="22">
        <v>256.10000000000002</v>
      </c>
      <c r="G189" s="22">
        <v>256.10000000000002</v>
      </c>
      <c r="H189" s="23">
        <f t="shared" si="4"/>
        <v>100</v>
      </c>
    </row>
    <row r="190" spans="1:8" ht="12.75">
      <c r="A190" s="19">
        <f t="shared" si="5"/>
        <v>182</v>
      </c>
      <c r="B190" s="24" t="s">
        <v>11</v>
      </c>
      <c r="C190" s="21" t="s">
        <v>110</v>
      </c>
      <c r="D190" s="21"/>
      <c r="E190" s="21" t="s">
        <v>12</v>
      </c>
      <c r="F190" s="22">
        <v>256.10000000000002</v>
      </c>
      <c r="G190" s="22">
        <v>256.10000000000002</v>
      </c>
      <c r="H190" s="23">
        <f t="shared" si="4"/>
        <v>100</v>
      </c>
    </row>
    <row r="191" spans="1:8" ht="12.75">
      <c r="A191" s="19">
        <f t="shared" si="5"/>
        <v>183</v>
      </c>
      <c r="B191" s="24" t="s">
        <v>99</v>
      </c>
      <c r="C191" s="21" t="s">
        <v>110</v>
      </c>
      <c r="D191" s="21"/>
      <c r="E191" s="21" t="s">
        <v>100</v>
      </c>
      <c r="F191" s="22">
        <v>256.10000000000002</v>
      </c>
      <c r="G191" s="22">
        <v>256.10000000000002</v>
      </c>
      <c r="H191" s="23">
        <f t="shared" si="4"/>
        <v>100</v>
      </c>
    </row>
    <row r="192" spans="1:8" ht="25.5">
      <c r="A192" s="19">
        <f t="shared" si="5"/>
        <v>184</v>
      </c>
      <c r="B192" s="24" t="s">
        <v>44</v>
      </c>
      <c r="C192" s="21" t="s">
        <v>110</v>
      </c>
      <c r="D192" s="21" t="s">
        <v>45</v>
      </c>
      <c r="E192" s="21" t="s">
        <v>100</v>
      </c>
      <c r="F192" s="22">
        <v>256.10000000000002</v>
      </c>
      <c r="G192" s="22">
        <v>256.10000000000002</v>
      </c>
      <c r="H192" s="23">
        <f t="shared" si="4"/>
        <v>100</v>
      </c>
    </row>
    <row r="193" spans="1:8" ht="12.75">
      <c r="A193" s="19">
        <f t="shared" si="5"/>
        <v>185</v>
      </c>
      <c r="B193" s="24" t="s">
        <v>103</v>
      </c>
      <c r="C193" s="21" t="s">
        <v>110</v>
      </c>
      <c r="D193" s="21" t="s">
        <v>104</v>
      </c>
      <c r="E193" s="21" t="s">
        <v>100</v>
      </c>
      <c r="F193" s="22">
        <v>256.10000000000002</v>
      </c>
      <c r="G193" s="22">
        <v>256.10000000000002</v>
      </c>
      <c r="H193" s="23">
        <f t="shared" si="4"/>
        <v>100</v>
      </c>
    </row>
    <row r="194" spans="1:8" ht="89.25">
      <c r="A194" s="19">
        <f t="shared" si="5"/>
        <v>186</v>
      </c>
      <c r="B194" s="20" t="s">
        <v>111</v>
      </c>
      <c r="C194" s="21" t="s">
        <v>112</v>
      </c>
      <c r="D194" s="21"/>
      <c r="E194" s="21"/>
      <c r="F194" s="22">
        <v>200</v>
      </c>
      <c r="G194" s="22">
        <v>57.8</v>
      </c>
      <c r="H194" s="23">
        <f t="shared" si="4"/>
        <v>28.9</v>
      </c>
    </row>
    <row r="195" spans="1:8" ht="12.75">
      <c r="A195" s="19">
        <f t="shared" si="5"/>
        <v>187</v>
      </c>
      <c r="B195" s="24" t="s">
        <v>11</v>
      </c>
      <c r="C195" s="21" t="s">
        <v>112</v>
      </c>
      <c r="D195" s="21"/>
      <c r="E195" s="21" t="s">
        <v>12</v>
      </c>
      <c r="F195" s="22">
        <v>200</v>
      </c>
      <c r="G195" s="22">
        <v>57.8</v>
      </c>
      <c r="H195" s="23">
        <f t="shared" si="4"/>
        <v>28.9</v>
      </c>
    </row>
    <row r="196" spans="1:8" ht="12.75">
      <c r="A196" s="19">
        <f t="shared" si="5"/>
        <v>188</v>
      </c>
      <c r="B196" s="24" t="s">
        <v>99</v>
      </c>
      <c r="C196" s="21" t="s">
        <v>112</v>
      </c>
      <c r="D196" s="21"/>
      <c r="E196" s="21" t="s">
        <v>100</v>
      </c>
      <c r="F196" s="22">
        <v>200</v>
      </c>
      <c r="G196" s="22">
        <v>57.8</v>
      </c>
      <c r="H196" s="23">
        <f t="shared" si="4"/>
        <v>28.9</v>
      </c>
    </row>
    <row r="197" spans="1:8" ht="25.5">
      <c r="A197" s="19">
        <f t="shared" si="5"/>
        <v>189</v>
      </c>
      <c r="B197" s="24" t="s">
        <v>30</v>
      </c>
      <c r="C197" s="21" t="s">
        <v>112</v>
      </c>
      <c r="D197" s="21" t="s">
        <v>31</v>
      </c>
      <c r="E197" s="21" t="s">
        <v>100</v>
      </c>
      <c r="F197" s="22">
        <v>200</v>
      </c>
      <c r="G197" s="22">
        <v>57.8</v>
      </c>
      <c r="H197" s="23">
        <f t="shared" si="4"/>
        <v>28.9</v>
      </c>
    </row>
    <row r="198" spans="1:8" ht="38.25">
      <c r="A198" s="19">
        <f t="shared" si="5"/>
        <v>190</v>
      </c>
      <c r="B198" s="24" t="s">
        <v>32</v>
      </c>
      <c r="C198" s="21" t="s">
        <v>112</v>
      </c>
      <c r="D198" s="21" t="s">
        <v>33</v>
      </c>
      <c r="E198" s="21" t="s">
        <v>100</v>
      </c>
      <c r="F198" s="22">
        <v>200</v>
      </c>
      <c r="G198" s="22">
        <v>57.8</v>
      </c>
      <c r="H198" s="23">
        <f t="shared" si="4"/>
        <v>28.9</v>
      </c>
    </row>
    <row r="199" spans="1:8" ht="38.25">
      <c r="A199" s="14">
        <f t="shared" si="5"/>
        <v>191</v>
      </c>
      <c r="B199" s="15" t="s">
        <v>113</v>
      </c>
      <c r="C199" s="16" t="s">
        <v>114</v>
      </c>
      <c r="D199" s="16"/>
      <c r="E199" s="16"/>
      <c r="F199" s="17">
        <v>7301.8</v>
      </c>
      <c r="G199" s="17">
        <v>2151.6999999999998</v>
      </c>
      <c r="H199" s="18">
        <f t="shared" si="4"/>
        <v>29.468076364731981</v>
      </c>
    </row>
    <row r="200" spans="1:8" ht="114.75">
      <c r="A200" s="19">
        <f t="shared" si="5"/>
        <v>192</v>
      </c>
      <c r="B200" s="20" t="s">
        <v>115</v>
      </c>
      <c r="C200" s="21" t="s">
        <v>116</v>
      </c>
      <c r="D200" s="21"/>
      <c r="E200" s="21"/>
      <c r="F200" s="22">
        <v>7301.8</v>
      </c>
      <c r="G200" s="22">
        <v>2151.6999999999998</v>
      </c>
      <c r="H200" s="23">
        <f t="shared" si="4"/>
        <v>29.468076364731981</v>
      </c>
    </row>
    <row r="201" spans="1:8" ht="12.75">
      <c r="A201" s="19">
        <f t="shared" si="5"/>
        <v>193</v>
      </c>
      <c r="B201" s="24" t="s">
        <v>11</v>
      </c>
      <c r="C201" s="21" t="s">
        <v>116</v>
      </c>
      <c r="D201" s="21"/>
      <c r="E201" s="21" t="s">
        <v>12</v>
      </c>
      <c r="F201" s="22">
        <v>7301.8</v>
      </c>
      <c r="G201" s="22">
        <v>2151.6999999999998</v>
      </c>
      <c r="H201" s="23">
        <f t="shared" si="4"/>
        <v>29.468076364731981</v>
      </c>
    </row>
    <row r="202" spans="1:8" ht="12.75">
      <c r="A202" s="19">
        <f t="shared" si="5"/>
        <v>194</v>
      </c>
      <c r="B202" s="24" t="s">
        <v>13</v>
      </c>
      <c r="C202" s="21" t="s">
        <v>116</v>
      </c>
      <c r="D202" s="21"/>
      <c r="E202" s="21" t="s">
        <v>14</v>
      </c>
      <c r="F202" s="22">
        <v>1047</v>
      </c>
      <c r="G202" s="22">
        <v>612.9</v>
      </c>
      <c r="H202" s="23">
        <f t="shared" ref="H202:H265" si="6">G202/F202*100</f>
        <v>58.538681948424063</v>
      </c>
    </row>
    <row r="203" spans="1:8" ht="25.5">
      <c r="A203" s="19">
        <f t="shared" ref="A203:A266" si="7">A202+1</f>
        <v>195</v>
      </c>
      <c r="B203" s="24" t="s">
        <v>30</v>
      </c>
      <c r="C203" s="21" t="s">
        <v>116</v>
      </c>
      <c r="D203" s="21" t="s">
        <v>31</v>
      </c>
      <c r="E203" s="21" t="s">
        <v>14</v>
      </c>
      <c r="F203" s="22">
        <v>1010.7</v>
      </c>
      <c r="G203" s="22">
        <v>611.6</v>
      </c>
      <c r="H203" s="23">
        <f t="shared" si="6"/>
        <v>60.512516077965763</v>
      </c>
    </row>
    <row r="204" spans="1:8" ht="38.25">
      <c r="A204" s="19">
        <f t="shared" si="7"/>
        <v>196</v>
      </c>
      <c r="B204" s="24" t="s">
        <v>32</v>
      </c>
      <c r="C204" s="21" t="s">
        <v>116</v>
      </c>
      <c r="D204" s="21" t="s">
        <v>33</v>
      </c>
      <c r="E204" s="21" t="s">
        <v>14</v>
      </c>
      <c r="F204" s="22">
        <v>1010.7</v>
      </c>
      <c r="G204" s="22">
        <v>611.6</v>
      </c>
      <c r="H204" s="23">
        <f t="shared" si="6"/>
        <v>60.512516077965763</v>
      </c>
    </row>
    <row r="205" spans="1:8" ht="38.25">
      <c r="A205" s="19">
        <f t="shared" si="7"/>
        <v>197</v>
      </c>
      <c r="B205" s="24" t="s">
        <v>19</v>
      </c>
      <c r="C205" s="21" t="s">
        <v>116</v>
      </c>
      <c r="D205" s="21" t="s">
        <v>20</v>
      </c>
      <c r="E205" s="21" t="s">
        <v>14</v>
      </c>
      <c r="F205" s="22">
        <v>36.299999999999997</v>
      </c>
      <c r="G205" s="22">
        <v>1.3</v>
      </c>
      <c r="H205" s="23">
        <f t="shared" si="6"/>
        <v>3.5812672176308542</v>
      </c>
    </row>
    <row r="206" spans="1:8" ht="12.75">
      <c r="A206" s="19">
        <f t="shared" si="7"/>
        <v>198</v>
      </c>
      <c r="B206" s="24" t="s">
        <v>21</v>
      </c>
      <c r="C206" s="21" t="s">
        <v>116</v>
      </c>
      <c r="D206" s="21" t="s">
        <v>22</v>
      </c>
      <c r="E206" s="21" t="s">
        <v>14</v>
      </c>
      <c r="F206" s="22">
        <v>36.299999999999997</v>
      </c>
      <c r="G206" s="22">
        <v>1.3</v>
      </c>
      <c r="H206" s="23">
        <f t="shared" si="6"/>
        <v>3.5812672176308542</v>
      </c>
    </row>
    <row r="207" spans="1:8" ht="12.75">
      <c r="A207" s="19">
        <f t="shared" si="7"/>
        <v>199</v>
      </c>
      <c r="B207" s="24" t="s">
        <v>54</v>
      </c>
      <c r="C207" s="21" t="s">
        <v>116</v>
      </c>
      <c r="D207" s="21"/>
      <c r="E207" s="21" t="s">
        <v>23</v>
      </c>
      <c r="F207" s="22">
        <v>6254.8</v>
      </c>
      <c r="G207" s="22">
        <v>1538.8</v>
      </c>
      <c r="H207" s="23">
        <f t="shared" si="6"/>
        <v>24.601905736394446</v>
      </c>
    </row>
    <row r="208" spans="1:8" ht="25.5">
      <c r="A208" s="19">
        <f t="shared" si="7"/>
        <v>200</v>
      </c>
      <c r="B208" s="24" t="s">
        <v>30</v>
      </c>
      <c r="C208" s="21" t="s">
        <v>116</v>
      </c>
      <c r="D208" s="21" t="s">
        <v>31</v>
      </c>
      <c r="E208" s="21" t="s">
        <v>23</v>
      </c>
      <c r="F208" s="22">
        <v>1093.8</v>
      </c>
      <c r="G208" s="22">
        <v>325</v>
      </c>
      <c r="H208" s="23">
        <f t="shared" si="6"/>
        <v>29.71292740903273</v>
      </c>
    </row>
    <row r="209" spans="1:8" ht="38.25">
      <c r="A209" s="19">
        <f t="shared" si="7"/>
        <v>201</v>
      </c>
      <c r="B209" s="24" t="s">
        <v>32</v>
      </c>
      <c r="C209" s="21" t="s">
        <v>116</v>
      </c>
      <c r="D209" s="21" t="s">
        <v>33</v>
      </c>
      <c r="E209" s="21" t="s">
        <v>23</v>
      </c>
      <c r="F209" s="22">
        <v>1093.8</v>
      </c>
      <c r="G209" s="22">
        <v>325</v>
      </c>
      <c r="H209" s="23">
        <f t="shared" si="6"/>
        <v>29.71292740903273</v>
      </c>
    </row>
    <row r="210" spans="1:8" ht="38.25">
      <c r="A210" s="19">
        <f t="shared" si="7"/>
        <v>202</v>
      </c>
      <c r="B210" s="24" t="s">
        <v>19</v>
      </c>
      <c r="C210" s="21" t="s">
        <v>116</v>
      </c>
      <c r="D210" s="21" t="s">
        <v>20</v>
      </c>
      <c r="E210" s="21" t="s">
        <v>23</v>
      </c>
      <c r="F210" s="22">
        <v>5161</v>
      </c>
      <c r="G210" s="22">
        <v>1213.8</v>
      </c>
      <c r="H210" s="23">
        <f t="shared" si="6"/>
        <v>23.518697926758378</v>
      </c>
    </row>
    <row r="211" spans="1:8" ht="12.75">
      <c r="A211" s="19">
        <f t="shared" si="7"/>
        <v>203</v>
      </c>
      <c r="B211" s="24" t="s">
        <v>21</v>
      </c>
      <c r="C211" s="21" t="s">
        <v>116</v>
      </c>
      <c r="D211" s="21" t="s">
        <v>22</v>
      </c>
      <c r="E211" s="21" t="s">
        <v>23</v>
      </c>
      <c r="F211" s="22">
        <v>5161</v>
      </c>
      <c r="G211" s="22">
        <v>1213.8</v>
      </c>
      <c r="H211" s="23">
        <f t="shared" si="6"/>
        <v>23.518697926758378</v>
      </c>
    </row>
    <row r="212" spans="1:8" ht="38.25">
      <c r="A212" s="14">
        <f t="shared" si="7"/>
        <v>204</v>
      </c>
      <c r="B212" s="15" t="s">
        <v>117</v>
      </c>
      <c r="C212" s="16" t="s">
        <v>118</v>
      </c>
      <c r="D212" s="16"/>
      <c r="E212" s="16"/>
      <c r="F212" s="17">
        <v>14633</v>
      </c>
      <c r="G212" s="17">
        <v>12710.9</v>
      </c>
      <c r="H212" s="18">
        <f t="shared" si="6"/>
        <v>86.864621061983186</v>
      </c>
    </row>
    <row r="213" spans="1:8" ht="76.5">
      <c r="A213" s="19">
        <f t="shared" si="7"/>
        <v>205</v>
      </c>
      <c r="B213" s="24" t="s">
        <v>119</v>
      </c>
      <c r="C213" s="21" t="s">
        <v>120</v>
      </c>
      <c r="D213" s="21"/>
      <c r="E213" s="21"/>
      <c r="F213" s="22">
        <v>11461.9</v>
      </c>
      <c r="G213" s="22">
        <v>10333.799999999999</v>
      </c>
      <c r="H213" s="23">
        <f t="shared" si="6"/>
        <v>90.157827236322078</v>
      </c>
    </row>
    <row r="214" spans="1:8" ht="12.75">
      <c r="A214" s="19">
        <f t="shared" si="7"/>
        <v>206</v>
      </c>
      <c r="B214" s="24" t="s">
        <v>11</v>
      </c>
      <c r="C214" s="21" t="s">
        <v>120</v>
      </c>
      <c r="D214" s="21"/>
      <c r="E214" s="21" t="s">
        <v>12</v>
      </c>
      <c r="F214" s="22">
        <v>11461.9</v>
      </c>
      <c r="G214" s="22">
        <v>10333.799999999999</v>
      </c>
      <c r="H214" s="23">
        <f t="shared" si="6"/>
        <v>90.157827236322078</v>
      </c>
    </row>
    <row r="215" spans="1:8" ht="12.75">
      <c r="A215" s="19">
        <f t="shared" si="7"/>
        <v>207</v>
      </c>
      <c r="B215" s="24" t="s">
        <v>24</v>
      </c>
      <c r="C215" s="21" t="s">
        <v>120</v>
      </c>
      <c r="D215" s="21"/>
      <c r="E215" s="21" t="s">
        <v>25</v>
      </c>
      <c r="F215" s="22">
        <v>11461.9</v>
      </c>
      <c r="G215" s="22">
        <v>10333.799999999999</v>
      </c>
      <c r="H215" s="23">
        <f t="shared" si="6"/>
        <v>90.157827236322078</v>
      </c>
    </row>
    <row r="216" spans="1:8" ht="63.75">
      <c r="A216" s="19">
        <f t="shared" si="7"/>
        <v>208</v>
      </c>
      <c r="B216" s="24" t="s">
        <v>15</v>
      </c>
      <c r="C216" s="21" t="s">
        <v>120</v>
      </c>
      <c r="D216" s="21" t="s">
        <v>16</v>
      </c>
      <c r="E216" s="21" t="s">
        <v>25</v>
      </c>
      <c r="F216" s="22">
        <v>9862.4</v>
      </c>
      <c r="G216" s="22">
        <v>9347.5</v>
      </c>
      <c r="H216" s="23">
        <f t="shared" si="6"/>
        <v>94.779161258922784</v>
      </c>
    </row>
    <row r="217" spans="1:8" ht="25.5">
      <c r="A217" s="19">
        <f t="shared" si="7"/>
        <v>209</v>
      </c>
      <c r="B217" s="24" t="s">
        <v>17</v>
      </c>
      <c r="C217" s="21" t="s">
        <v>120</v>
      </c>
      <c r="D217" s="21" t="s">
        <v>18</v>
      </c>
      <c r="E217" s="21" t="s">
        <v>25</v>
      </c>
      <c r="F217" s="22">
        <v>9862.4</v>
      </c>
      <c r="G217" s="22">
        <v>9347.5</v>
      </c>
      <c r="H217" s="23">
        <f t="shared" si="6"/>
        <v>94.779161258922784</v>
      </c>
    </row>
    <row r="218" spans="1:8" ht="25.5">
      <c r="A218" s="19">
        <f t="shared" si="7"/>
        <v>210</v>
      </c>
      <c r="B218" s="24" t="s">
        <v>30</v>
      </c>
      <c r="C218" s="21" t="s">
        <v>120</v>
      </c>
      <c r="D218" s="21" t="s">
        <v>31</v>
      </c>
      <c r="E218" s="21" t="s">
        <v>25</v>
      </c>
      <c r="F218" s="22">
        <v>1596.2</v>
      </c>
      <c r="G218" s="22">
        <v>986.3</v>
      </c>
      <c r="H218" s="23">
        <f t="shared" si="6"/>
        <v>61.790502443302842</v>
      </c>
    </row>
    <row r="219" spans="1:8" ht="38.25">
      <c r="A219" s="19">
        <f t="shared" si="7"/>
        <v>211</v>
      </c>
      <c r="B219" s="24" t="s">
        <v>32</v>
      </c>
      <c r="C219" s="21" t="s">
        <v>120</v>
      </c>
      <c r="D219" s="21" t="s">
        <v>33</v>
      </c>
      <c r="E219" s="21" t="s">
        <v>25</v>
      </c>
      <c r="F219" s="22">
        <v>1596.2</v>
      </c>
      <c r="G219" s="22">
        <v>986.3</v>
      </c>
      <c r="H219" s="23">
        <f t="shared" si="6"/>
        <v>61.790502443302842</v>
      </c>
    </row>
    <row r="220" spans="1:8" ht="12.75">
      <c r="A220" s="19">
        <f t="shared" si="7"/>
        <v>212</v>
      </c>
      <c r="B220" s="24" t="s">
        <v>67</v>
      </c>
      <c r="C220" s="21" t="s">
        <v>120</v>
      </c>
      <c r="D220" s="21" t="s">
        <v>68</v>
      </c>
      <c r="E220" s="21" t="s">
        <v>25</v>
      </c>
      <c r="F220" s="22">
        <v>3.3</v>
      </c>
      <c r="G220" s="22">
        <v>0</v>
      </c>
      <c r="H220" s="23">
        <f t="shared" si="6"/>
        <v>0</v>
      </c>
    </row>
    <row r="221" spans="1:8" ht="12.75">
      <c r="A221" s="19">
        <f t="shared" si="7"/>
        <v>213</v>
      </c>
      <c r="B221" s="24" t="s">
        <v>69</v>
      </c>
      <c r="C221" s="21" t="s">
        <v>120</v>
      </c>
      <c r="D221" s="21" t="s">
        <v>70</v>
      </c>
      <c r="E221" s="21" t="s">
        <v>25</v>
      </c>
      <c r="F221" s="22">
        <v>3.3</v>
      </c>
      <c r="G221" s="22">
        <v>0</v>
      </c>
      <c r="H221" s="23">
        <f t="shared" si="6"/>
        <v>0</v>
      </c>
    </row>
    <row r="222" spans="1:8" ht="89.25">
      <c r="A222" s="19">
        <f t="shared" si="7"/>
        <v>214</v>
      </c>
      <c r="B222" s="24" t="s">
        <v>121</v>
      </c>
      <c r="C222" s="21" t="s">
        <v>122</v>
      </c>
      <c r="D222" s="21"/>
      <c r="E222" s="21"/>
      <c r="F222" s="22">
        <v>3171.1</v>
      </c>
      <c r="G222" s="22">
        <v>2377.1</v>
      </c>
      <c r="H222" s="23">
        <f t="shared" si="6"/>
        <v>74.961369871653375</v>
      </c>
    </row>
    <row r="223" spans="1:8" ht="12.75">
      <c r="A223" s="19">
        <f t="shared" si="7"/>
        <v>215</v>
      </c>
      <c r="B223" s="24" t="s">
        <v>11</v>
      </c>
      <c r="C223" s="21" t="s">
        <v>122</v>
      </c>
      <c r="D223" s="21"/>
      <c r="E223" s="21" t="s">
        <v>12</v>
      </c>
      <c r="F223" s="22">
        <v>3171.1</v>
      </c>
      <c r="G223" s="22">
        <v>2377.1</v>
      </c>
      <c r="H223" s="23">
        <f t="shared" si="6"/>
        <v>74.961369871653375</v>
      </c>
    </row>
    <row r="224" spans="1:8" ht="12.75">
      <c r="A224" s="19">
        <f t="shared" si="7"/>
        <v>216</v>
      </c>
      <c r="B224" s="24" t="s">
        <v>24</v>
      </c>
      <c r="C224" s="21" t="s">
        <v>122</v>
      </c>
      <c r="D224" s="21"/>
      <c r="E224" s="21" t="s">
        <v>25</v>
      </c>
      <c r="F224" s="22">
        <v>3171.1</v>
      </c>
      <c r="G224" s="22">
        <v>2377.1</v>
      </c>
      <c r="H224" s="23">
        <f t="shared" si="6"/>
        <v>74.961369871653375</v>
      </c>
    </row>
    <row r="225" spans="1:8" ht="63.75">
      <c r="A225" s="19">
        <f t="shared" si="7"/>
        <v>217</v>
      </c>
      <c r="B225" s="24" t="s">
        <v>15</v>
      </c>
      <c r="C225" s="21" t="s">
        <v>122</v>
      </c>
      <c r="D225" s="21" t="s">
        <v>16</v>
      </c>
      <c r="E225" s="21" t="s">
        <v>25</v>
      </c>
      <c r="F225" s="22">
        <v>3009.3</v>
      </c>
      <c r="G225" s="22">
        <v>2331.6</v>
      </c>
      <c r="H225" s="23">
        <f t="shared" si="6"/>
        <v>77.479812580998896</v>
      </c>
    </row>
    <row r="226" spans="1:8" ht="25.5">
      <c r="A226" s="19">
        <f t="shared" si="7"/>
        <v>218</v>
      </c>
      <c r="B226" s="24" t="s">
        <v>17</v>
      </c>
      <c r="C226" s="21" t="s">
        <v>122</v>
      </c>
      <c r="D226" s="21" t="s">
        <v>18</v>
      </c>
      <c r="E226" s="21" t="s">
        <v>25</v>
      </c>
      <c r="F226" s="22">
        <v>3009.3</v>
      </c>
      <c r="G226" s="22">
        <v>2331.6</v>
      </c>
      <c r="H226" s="23">
        <f t="shared" si="6"/>
        <v>77.479812580998896</v>
      </c>
    </row>
    <row r="227" spans="1:8" ht="25.5">
      <c r="A227" s="19">
        <f t="shared" si="7"/>
        <v>219</v>
      </c>
      <c r="B227" s="24" t="s">
        <v>30</v>
      </c>
      <c r="C227" s="21" t="s">
        <v>122</v>
      </c>
      <c r="D227" s="21" t="s">
        <v>31</v>
      </c>
      <c r="E227" s="21" t="s">
        <v>25</v>
      </c>
      <c r="F227" s="22">
        <v>153.69999999999999</v>
      </c>
      <c r="G227" s="22">
        <v>37.5</v>
      </c>
      <c r="H227" s="23">
        <f t="shared" si="6"/>
        <v>24.398178269355888</v>
      </c>
    </row>
    <row r="228" spans="1:8" ht="38.25">
      <c r="A228" s="19">
        <f t="shared" si="7"/>
        <v>220</v>
      </c>
      <c r="B228" s="24" t="s">
        <v>32</v>
      </c>
      <c r="C228" s="21" t="s">
        <v>122</v>
      </c>
      <c r="D228" s="21" t="s">
        <v>33</v>
      </c>
      <c r="E228" s="21" t="s">
        <v>25</v>
      </c>
      <c r="F228" s="22">
        <v>153.69999999999999</v>
      </c>
      <c r="G228" s="22">
        <v>37.5</v>
      </c>
      <c r="H228" s="23">
        <f t="shared" si="6"/>
        <v>24.398178269355888</v>
      </c>
    </row>
    <row r="229" spans="1:8" ht="12.75">
      <c r="A229" s="19">
        <f t="shared" si="7"/>
        <v>221</v>
      </c>
      <c r="B229" s="24" t="s">
        <v>67</v>
      </c>
      <c r="C229" s="21" t="s">
        <v>122</v>
      </c>
      <c r="D229" s="21" t="s">
        <v>68</v>
      </c>
      <c r="E229" s="21" t="s">
        <v>25</v>
      </c>
      <c r="F229" s="22">
        <v>8</v>
      </c>
      <c r="G229" s="22">
        <v>8</v>
      </c>
      <c r="H229" s="23">
        <f t="shared" si="6"/>
        <v>100</v>
      </c>
    </row>
    <row r="230" spans="1:8" ht="12.75">
      <c r="A230" s="19">
        <f t="shared" si="7"/>
        <v>222</v>
      </c>
      <c r="B230" s="24" t="s">
        <v>69</v>
      </c>
      <c r="C230" s="21" t="s">
        <v>122</v>
      </c>
      <c r="D230" s="21" t="s">
        <v>70</v>
      </c>
      <c r="E230" s="21" t="s">
        <v>25</v>
      </c>
      <c r="F230" s="22">
        <v>8</v>
      </c>
      <c r="G230" s="22">
        <v>8</v>
      </c>
      <c r="H230" s="23">
        <f t="shared" si="6"/>
        <v>100</v>
      </c>
    </row>
    <row r="231" spans="1:8" ht="25.5">
      <c r="A231" s="9">
        <f t="shared" si="7"/>
        <v>223</v>
      </c>
      <c r="B231" s="10" t="s">
        <v>123</v>
      </c>
      <c r="C231" s="11" t="s">
        <v>124</v>
      </c>
      <c r="D231" s="11"/>
      <c r="E231" s="11"/>
      <c r="F231" s="12">
        <v>97067.9</v>
      </c>
      <c r="G231" s="12">
        <v>71341.600000000006</v>
      </c>
      <c r="H231" s="13">
        <f t="shared" si="6"/>
        <v>73.496593621578313</v>
      </c>
    </row>
    <row r="232" spans="1:8" ht="38.25">
      <c r="A232" s="14">
        <f t="shared" si="7"/>
        <v>224</v>
      </c>
      <c r="B232" s="15" t="s">
        <v>125</v>
      </c>
      <c r="C232" s="16" t="s">
        <v>126</v>
      </c>
      <c r="D232" s="16"/>
      <c r="E232" s="16"/>
      <c r="F232" s="17">
        <v>12362</v>
      </c>
      <c r="G232" s="17">
        <v>8977.5</v>
      </c>
      <c r="H232" s="18">
        <f t="shared" si="6"/>
        <v>72.621744054360136</v>
      </c>
    </row>
    <row r="233" spans="1:8" ht="165.75">
      <c r="A233" s="19">
        <f t="shared" si="7"/>
        <v>225</v>
      </c>
      <c r="B233" s="20" t="s">
        <v>127</v>
      </c>
      <c r="C233" s="21" t="s">
        <v>128</v>
      </c>
      <c r="D233" s="21"/>
      <c r="E233" s="21"/>
      <c r="F233" s="22">
        <v>848.5</v>
      </c>
      <c r="G233" s="22">
        <v>646.20000000000005</v>
      </c>
      <c r="H233" s="23">
        <f t="shared" si="6"/>
        <v>76.157925751325877</v>
      </c>
    </row>
    <row r="234" spans="1:8" ht="12.75">
      <c r="A234" s="19">
        <f t="shared" si="7"/>
        <v>226</v>
      </c>
      <c r="B234" s="24" t="s">
        <v>36</v>
      </c>
      <c r="C234" s="21" t="s">
        <v>128</v>
      </c>
      <c r="D234" s="21"/>
      <c r="E234" s="21" t="s">
        <v>37</v>
      </c>
      <c r="F234" s="22">
        <v>848.5</v>
      </c>
      <c r="G234" s="22">
        <v>646.20000000000005</v>
      </c>
      <c r="H234" s="23">
        <f t="shared" si="6"/>
        <v>76.157925751325877</v>
      </c>
    </row>
    <row r="235" spans="1:8" ht="12.75">
      <c r="A235" s="19">
        <f t="shared" si="7"/>
        <v>227</v>
      </c>
      <c r="B235" s="24" t="s">
        <v>38</v>
      </c>
      <c r="C235" s="21" t="s">
        <v>128</v>
      </c>
      <c r="D235" s="21"/>
      <c r="E235" s="21" t="s">
        <v>39</v>
      </c>
      <c r="F235" s="22">
        <v>848.5</v>
      </c>
      <c r="G235" s="22">
        <v>646.20000000000005</v>
      </c>
      <c r="H235" s="23">
        <f t="shared" si="6"/>
        <v>76.157925751325877</v>
      </c>
    </row>
    <row r="236" spans="1:8" ht="25.5">
      <c r="A236" s="19">
        <f t="shared" si="7"/>
        <v>228</v>
      </c>
      <c r="B236" s="24" t="s">
        <v>30</v>
      </c>
      <c r="C236" s="21" t="s">
        <v>128</v>
      </c>
      <c r="D236" s="21" t="s">
        <v>31</v>
      </c>
      <c r="E236" s="21" t="s">
        <v>39</v>
      </c>
      <c r="F236" s="22">
        <v>14.5</v>
      </c>
      <c r="G236" s="22">
        <v>10.4</v>
      </c>
      <c r="H236" s="23">
        <f t="shared" si="6"/>
        <v>71.724137931034477</v>
      </c>
    </row>
    <row r="237" spans="1:8" ht="38.25">
      <c r="A237" s="19">
        <f t="shared" si="7"/>
        <v>229</v>
      </c>
      <c r="B237" s="24" t="s">
        <v>32</v>
      </c>
      <c r="C237" s="21" t="s">
        <v>128</v>
      </c>
      <c r="D237" s="21" t="s">
        <v>33</v>
      </c>
      <c r="E237" s="21" t="s">
        <v>39</v>
      </c>
      <c r="F237" s="22">
        <v>14.5</v>
      </c>
      <c r="G237" s="22">
        <v>10.4</v>
      </c>
      <c r="H237" s="23">
        <f t="shared" si="6"/>
        <v>71.724137931034477</v>
      </c>
    </row>
    <row r="238" spans="1:8" ht="25.5">
      <c r="A238" s="19">
        <f t="shared" si="7"/>
        <v>230</v>
      </c>
      <c r="B238" s="24" t="s">
        <v>44</v>
      </c>
      <c r="C238" s="21" t="s">
        <v>128</v>
      </c>
      <c r="D238" s="21" t="s">
        <v>45</v>
      </c>
      <c r="E238" s="21" t="s">
        <v>39</v>
      </c>
      <c r="F238" s="22">
        <v>834</v>
      </c>
      <c r="G238" s="22">
        <v>635.79999999999995</v>
      </c>
      <c r="H238" s="23">
        <f t="shared" si="6"/>
        <v>76.235011990407671</v>
      </c>
    </row>
    <row r="239" spans="1:8" ht="25.5">
      <c r="A239" s="19">
        <f t="shared" si="7"/>
        <v>231</v>
      </c>
      <c r="B239" s="24" t="s">
        <v>46</v>
      </c>
      <c r="C239" s="21" t="s">
        <v>128</v>
      </c>
      <c r="D239" s="21" t="s">
        <v>47</v>
      </c>
      <c r="E239" s="21" t="s">
        <v>39</v>
      </c>
      <c r="F239" s="22">
        <v>834</v>
      </c>
      <c r="G239" s="22">
        <v>635.79999999999995</v>
      </c>
      <c r="H239" s="23">
        <f t="shared" si="6"/>
        <v>76.235011990407671</v>
      </c>
    </row>
    <row r="240" spans="1:8" ht="127.5">
      <c r="A240" s="19">
        <f t="shared" si="7"/>
        <v>232</v>
      </c>
      <c r="B240" s="20" t="s">
        <v>129</v>
      </c>
      <c r="C240" s="21" t="s">
        <v>130</v>
      </c>
      <c r="D240" s="21"/>
      <c r="E240" s="21"/>
      <c r="F240" s="22">
        <v>3920.1</v>
      </c>
      <c r="G240" s="22">
        <v>3009.7</v>
      </c>
      <c r="H240" s="23">
        <f t="shared" si="6"/>
        <v>76.776102650442596</v>
      </c>
    </row>
    <row r="241" spans="1:8" ht="12.75">
      <c r="A241" s="19">
        <f t="shared" si="7"/>
        <v>233</v>
      </c>
      <c r="B241" s="24" t="s">
        <v>36</v>
      </c>
      <c r="C241" s="21" t="s">
        <v>130</v>
      </c>
      <c r="D241" s="21"/>
      <c r="E241" s="21" t="s">
        <v>37</v>
      </c>
      <c r="F241" s="22">
        <v>3920.1</v>
      </c>
      <c r="G241" s="22">
        <v>3009.7</v>
      </c>
      <c r="H241" s="23">
        <f t="shared" si="6"/>
        <v>76.776102650442596</v>
      </c>
    </row>
    <row r="242" spans="1:8" ht="12.75">
      <c r="A242" s="19">
        <f t="shared" si="7"/>
        <v>234</v>
      </c>
      <c r="B242" s="24" t="s">
        <v>38</v>
      </c>
      <c r="C242" s="21" t="s">
        <v>130</v>
      </c>
      <c r="D242" s="21"/>
      <c r="E242" s="21" t="s">
        <v>39</v>
      </c>
      <c r="F242" s="22">
        <v>3920.1</v>
      </c>
      <c r="G242" s="22">
        <v>3009.7</v>
      </c>
      <c r="H242" s="23">
        <f t="shared" si="6"/>
        <v>76.776102650442596</v>
      </c>
    </row>
    <row r="243" spans="1:8" ht="25.5">
      <c r="A243" s="19">
        <f t="shared" si="7"/>
        <v>235</v>
      </c>
      <c r="B243" s="24" t="s">
        <v>30</v>
      </c>
      <c r="C243" s="21" t="s">
        <v>130</v>
      </c>
      <c r="D243" s="21" t="s">
        <v>31</v>
      </c>
      <c r="E243" s="21" t="s">
        <v>39</v>
      </c>
      <c r="F243" s="22">
        <v>70.2</v>
      </c>
      <c r="G243" s="22">
        <v>48.1</v>
      </c>
      <c r="H243" s="23">
        <f t="shared" si="6"/>
        <v>68.518518518518519</v>
      </c>
    </row>
    <row r="244" spans="1:8" ht="38.25">
      <c r="A244" s="19">
        <f t="shared" si="7"/>
        <v>236</v>
      </c>
      <c r="B244" s="24" t="s">
        <v>32</v>
      </c>
      <c r="C244" s="21" t="s">
        <v>130</v>
      </c>
      <c r="D244" s="21" t="s">
        <v>33</v>
      </c>
      <c r="E244" s="21" t="s">
        <v>39</v>
      </c>
      <c r="F244" s="22">
        <v>70.2</v>
      </c>
      <c r="G244" s="22">
        <v>48.1</v>
      </c>
      <c r="H244" s="23">
        <f t="shared" si="6"/>
        <v>68.518518518518519</v>
      </c>
    </row>
    <row r="245" spans="1:8" ht="25.5">
      <c r="A245" s="19">
        <f t="shared" si="7"/>
        <v>237</v>
      </c>
      <c r="B245" s="24" t="s">
        <v>44</v>
      </c>
      <c r="C245" s="21" t="s">
        <v>130</v>
      </c>
      <c r="D245" s="21" t="s">
        <v>45</v>
      </c>
      <c r="E245" s="21" t="s">
        <v>39</v>
      </c>
      <c r="F245" s="22">
        <v>3849.9</v>
      </c>
      <c r="G245" s="22">
        <v>2961.6</v>
      </c>
      <c r="H245" s="23">
        <f t="shared" si="6"/>
        <v>76.926673420088832</v>
      </c>
    </row>
    <row r="246" spans="1:8" ht="25.5">
      <c r="A246" s="19">
        <f t="shared" si="7"/>
        <v>238</v>
      </c>
      <c r="B246" s="24" t="s">
        <v>46</v>
      </c>
      <c r="C246" s="21" t="s">
        <v>130</v>
      </c>
      <c r="D246" s="21" t="s">
        <v>47</v>
      </c>
      <c r="E246" s="21" t="s">
        <v>39</v>
      </c>
      <c r="F246" s="22">
        <v>3849.9</v>
      </c>
      <c r="G246" s="22">
        <v>2961.6</v>
      </c>
      <c r="H246" s="23">
        <f t="shared" si="6"/>
        <v>76.926673420088832</v>
      </c>
    </row>
    <row r="247" spans="1:8" ht="165.75">
      <c r="A247" s="19">
        <f t="shared" si="7"/>
        <v>239</v>
      </c>
      <c r="B247" s="20" t="s">
        <v>131</v>
      </c>
      <c r="C247" s="21" t="s">
        <v>132</v>
      </c>
      <c r="D247" s="21"/>
      <c r="E247" s="21"/>
      <c r="F247" s="22">
        <v>5431.3</v>
      </c>
      <c r="G247" s="22">
        <v>4128.1000000000004</v>
      </c>
      <c r="H247" s="23">
        <f t="shared" si="6"/>
        <v>76.005744481063459</v>
      </c>
    </row>
    <row r="248" spans="1:8" ht="12.75">
      <c r="A248" s="19">
        <f t="shared" si="7"/>
        <v>240</v>
      </c>
      <c r="B248" s="24" t="s">
        <v>36</v>
      </c>
      <c r="C248" s="21" t="s">
        <v>132</v>
      </c>
      <c r="D248" s="21"/>
      <c r="E248" s="21" t="s">
        <v>37</v>
      </c>
      <c r="F248" s="22">
        <v>5431.3</v>
      </c>
      <c r="G248" s="22">
        <v>4128.1000000000004</v>
      </c>
      <c r="H248" s="23">
        <f t="shared" si="6"/>
        <v>76.005744481063459</v>
      </c>
    </row>
    <row r="249" spans="1:8" ht="12.75">
      <c r="A249" s="19">
        <f t="shared" si="7"/>
        <v>241</v>
      </c>
      <c r="B249" s="24" t="s">
        <v>38</v>
      </c>
      <c r="C249" s="21" t="s">
        <v>132</v>
      </c>
      <c r="D249" s="21"/>
      <c r="E249" s="21" t="s">
        <v>39</v>
      </c>
      <c r="F249" s="22">
        <v>5431.3</v>
      </c>
      <c r="G249" s="22">
        <v>4128.1000000000004</v>
      </c>
      <c r="H249" s="23">
        <f t="shared" si="6"/>
        <v>76.005744481063459</v>
      </c>
    </row>
    <row r="250" spans="1:8" ht="25.5">
      <c r="A250" s="19">
        <f t="shared" si="7"/>
        <v>242</v>
      </c>
      <c r="B250" s="24" t="s">
        <v>30</v>
      </c>
      <c r="C250" s="21" t="s">
        <v>132</v>
      </c>
      <c r="D250" s="21" t="s">
        <v>31</v>
      </c>
      <c r="E250" s="21" t="s">
        <v>39</v>
      </c>
      <c r="F250" s="22">
        <v>92.5</v>
      </c>
      <c r="G250" s="22">
        <v>67.2</v>
      </c>
      <c r="H250" s="23">
        <f t="shared" si="6"/>
        <v>72.648648648648646</v>
      </c>
    </row>
    <row r="251" spans="1:8" ht="38.25">
      <c r="A251" s="19">
        <f t="shared" si="7"/>
        <v>243</v>
      </c>
      <c r="B251" s="24" t="s">
        <v>32</v>
      </c>
      <c r="C251" s="21" t="s">
        <v>132</v>
      </c>
      <c r="D251" s="21" t="s">
        <v>33</v>
      </c>
      <c r="E251" s="21" t="s">
        <v>39</v>
      </c>
      <c r="F251" s="22">
        <v>92.5</v>
      </c>
      <c r="G251" s="22">
        <v>67.2</v>
      </c>
      <c r="H251" s="23">
        <f t="shared" si="6"/>
        <v>72.648648648648646</v>
      </c>
    </row>
    <row r="252" spans="1:8" ht="25.5">
      <c r="A252" s="19">
        <f t="shared" si="7"/>
        <v>244</v>
      </c>
      <c r="B252" s="24" t="s">
        <v>44</v>
      </c>
      <c r="C252" s="21" t="s">
        <v>132</v>
      </c>
      <c r="D252" s="21" t="s">
        <v>45</v>
      </c>
      <c r="E252" s="21" t="s">
        <v>39</v>
      </c>
      <c r="F252" s="22">
        <v>5338.8</v>
      </c>
      <c r="G252" s="22">
        <v>4060.9</v>
      </c>
      <c r="H252" s="23">
        <f t="shared" si="6"/>
        <v>76.063909492769909</v>
      </c>
    </row>
    <row r="253" spans="1:8" ht="25.5">
      <c r="A253" s="19">
        <f t="shared" si="7"/>
        <v>245</v>
      </c>
      <c r="B253" s="24" t="s">
        <v>46</v>
      </c>
      <c r="C253" s="21" t="s">
        <v>132</v>
      </c>
      <c r="D253" s="21" t="s">
        <v>47</v>
      </c>
      <c r="E253" s="21" t="s">
        <v>39</v>
      </c>
      <c r="F253" s="22">
        <v>5338.8</v>
      </c>
      <c r="G253" s="22">
        <v>4060.9</v>
      </c>
      <c r="H253" s="23">
        <f t="shared" si="6"/>
        <v>76.063909492769909</v>
      </c>
    </row>
    <row r="254" spans="1:8" ht="140.25">
      <c r="A254" s="19">
        <f t="shared" si="7"/>
        <v>246</v>
      </c>
      <c r="B254" s="20" t="s">
        <v>133</v>
      </c>
      <c r="C254" s="21" t="s">
        <v>134</v>
      </c>
      <c r="D254" s="21"/>
      <c r="E254" s="21"/>
      <c r="F254" s="22">
        <v>431.7</v>
      </c>
      <c r="G254" s="22">
        <v>200.5</v>
      </c>
      <c r="H254" s="23">
        <f t="shared" si="6"/>
        <v>46.444290016214964</v>
      </c>
    </row>
    <row r="255" spans="1:8" ht="12.75">
      <c r="A255" s="19">
        <f t="shared" si="7"/>
        <v>247</v>
      </c>
      <c r="B255" s="24" t="s">
        <v>36</v>
      </c>
      <c r="C255" s="21" t="s">
        <v>134</v>
      </c>
      <c r="D255" s="21"/>
      <c r="E255" s="21" t="s">
        <v>37</v>
      </c>
      <c r="F255" s="22">
        <v>431.7</v>
      </c>
      <c r="G255" s="22">
        <v>200.5</v>
      </c>
      <c r="H255" s="23">
        <f t="shared" si="6"/>
        <v>46.444290016214964</v>
      </c>
    </row>
    <row r="256" spans="1:8" ht="12.75">
      <c r="A256" s="19">
        <f t="shared" si="7"/>
        <v>248</v>
      </c>
      <c r="B256" s="24" t="s">
        <v>38</v>
      </c>
      <c r="C256" s="21" t="s">
        <v>134</v>
      </c>
      <c r="D256" s="21"/>
      <c r="E256" s="21" t="s">
        <v>39</v>
      </c>
      <c r="F256" s="22">
        <v>431.7</v>
      </c>
      <c r="G256" s="22">
        <v>200.5</v>
      </c>
      <c r="H256" s="23">
        <f t="shared" si="6"/>
        <v>46.444290016214964</v>
      </c>
    </row>
    <row r="257" spans="1:8" ht="25.5">
      <c r="A257" s="19">
        <f t="shared" si="7"/>
        <v>249</v>
      </c>
      <c r="B257" s="24" t="s">
        <v>30</v>
      </c>
      <c r="C257" s="21" t="s">
        <v>134</v>
      </c>
      <c r="D257" s="21" t="s">
        <v>31</v>
      </c>
      <c r="E257" s="21" t="s">
        <v>39</v>
      </c>
      <c r="F257" s="22">
        <v>7.7</v>
      </c>
      <c r="G257" s="22">
        <v>3.5</v>
      </c>
      <c r="H257" s="23">
        <f t="shared" si="6"/>
        <v>45.454545454545453</v>
      </c>
    </row>
    <row r="258" spans="1:8" ht="38.25">
      <c r="A258" s="19">
        <f t="shared" si="7"/>
        <v>250</v>
      </c>
      <c r="B258" s="24" t="s">
        <v>32</v>
      </c>
      <c r="C258" s="21" t="s">
        <v>134</v>
      </c>
      <c r="D258" s="21" t="s">
        <v>33</v>
      </c>
      <c r="E258" s="21" t="s">
        <v>39</v>
      </c>
      <c r="F258" s="22">
        <v>7.7</v>
      </c>
      <c r="G258" s="22">
        <v>3.5</v>
      </c>
      <c r="H258" s="23">
        <f t="shared" si="6"/>
        <v>45.454545454545453</v>
      </c>
    </row>
    <row r="259" spans="1:8" ht="25.5">
      <c r="A259" s="19">
        <f t="shared" si="7"/>
        <v>251</v>
      </c>
      <c r="B259" s="24" t="s">
        <v>44</v>
      </c>
      <c r="C259" s="21" t="s">
        <v>134</v>
      </c>
      <c r="D259" s="21" t="s">
        <v>45</v>
      </c>
      <c r="E259" s="21" t="s">
        <v>39</v>
      </c>
      <c r="F259" s="22">
        <v>424</v>
      </c>
      <c r="G259" s="22">
        <v>197</v>
      </c>
      <c r="H259" s="23">
        <f t="shared" si="6"/>
        <v>46.462264150943398</v>
      </c>
    </row>
    <row r="260" spans="1:8" ht="25.5">
      <c r="A260" s="19">
        <f t="shared" si="7"/>
        <v>252</v>
      </c>
      <c r="B260" s="24" t="s">
        <v>46</v>
      </c>
      <c r="C260" s="21" t="s">
        <v>134</v>
      </c>
      <c r="D260" s="21" t="s">
        <v>47</v>
      </c>
      <c r="E260" s="21" t="s">
        <v>39</v>
      </c>
      <c r="F260" s="22">
        <v>424</v>
      </c>
      <c r="G260" s="22">
        <v>197</v>
      </c>
      <c r="H260" s="23">
        <f t="shared" si="6"/>
        <v>46.462264150943398</v>
      </c>
    </row>
    <row r="261" spans="1:8" ht="165.75">
      <c r="A261" s="19">
        <f t="shared" si="7"/>
        <v>253</v>
      </c>
      <c r="B261" s="20" t="s">
        <v>135</v>
      </c>
      <c r="C261" s="21" t="s">
        <v>136</v>
      </c>
      <c r="D261" s="21"/>
      <c r="E261" s="21"/>
      <c r="F261" s="22">
        <v>3.4</v>
      </c>
      <c r="G261" s="22">
        <v>0</v>
      </c>
      <c r="H261" s="23">
        <f t="shared" si="6"/>
        <v>0</v>
      </c>
    </row>
    <row r="262" spans="1:8" ht="12.75">
      <c r="A262" s="19">
        <f t="shared" si="7"/>
        <v>254</v>
      </c>
      <c r="B262" s="24" t="s">
        <v>36</v>
      </c>
      <c r="C262" s="21" t="s">
        <v>136</v>
      </c>
      <c r="D262" s="21"/>
      <c r="E262" s="21" t="s">
        <v>37</v>
      </c>
      <c r="F262" s="22">
        <v>3.4</v>
      </c>
      <c r="G262" s="22">
        <v>0</v>
      </c>
      <c r="H262" s="23">
        <f t="shared" si="6"/>
        <v>0</v>
      </c>
    </row>
    <row r="263" spans="1:8" ht="12.75">
      <c r="A263" s="19">
        <f t="shared" si="7"/>
        <v>255</v>
      </c>
      <c r="B263" s="24" t="s">
        <v>38</v>
      </c>
      <c r="C263" s="21" t="s">
        <v>136</v>
      </c>
      <c r="D263" s="21"/>
      <c r="E263" s="21" t="s">
        <v>39</v>
      </c>
      <c r="F263" s="22">
        <v>3.4</v>
      </c>
      <c r="G263" s="22">
        <v>0</v>
      </c>
      <c r="H263" s="23">
        <f t="shared" si="6"/>
        <v>0</v>
      </c>
    </row>
    <row r="264" spans="1:8" ht="25.5">
      <c r="A264" s="19">
        <f t="shared" si="7"/>
        <v>256</v>
      </c>
      <c r="B264" s="24" t="s">
        <v>44</v>
      </c>
      <c r="C264" s="21" t="s">
        <v>136</v>
      </c>
      <c r="D264" s="21" t="s">
        <v>45</v>
      </c>
      <c r="E264" s="21" t="s">
        <v>39</v>
      </c>
      <c r="F264" s="22">
        <v>3.4</v>
      </c>
      <c r="G264" s="22">
        <v>0</v>
      </c>
      <c r="H264" s="23">
        <f t="shared" si="6"/>
        <v>0</v>
      </c>
    </row>
    <row r="265" spans="1:8" ht="25.5">
      <c r="A265" s="19">
        <f t="shared" si="7"/>
        <v>257</v>
      </c>
      <c r="B265" s="24" t="s">
        <v>46</v>
      </c>
      <c r="C265" s="21" t="s">
        <v>136</v>
      </c>
      <c r="D265" s="21" t="s">
        <v>47</v>
      </c>
      <c r="E265" s="21" t="s">
        <v>39</v>
      </c>
      <c r="F265" s="22">
        <v>3.4</v>
      </c>
      <c r="G265" s="22">
        <v>0</v>
      </c>
      <c r="H265" s="23">
        <f t="shared" si="6"/>
        <v>0</v>
      </c>
    </row>
    <row r="266" spans="1:8" ht="165.75">
      <c r="A266" s="19">
        <f t="shared" si="7"/>
        <v>258</v>
      </c>
      <c r="B266" s="20" t="s">
        <v>137</v>
      </c>
      <c r="C266" s="21" t="s">
        <v>138</v>
      </c>
      <c r="D266" s="21"/>
      <c r="E266" s="21"/>
      <c r="F266" s="22">
        <v>20.3</v>
      </c>
      <c r="G266" s="22">
        <v>15</v>
      </c>
      <c r="H266" s="23">
        <f t="shared" ref="H266:H329" si="8">G266/F266*100</f>
        <v>73.891625615763544</v>
      </c>
    </row>
    <row r="267" spans="1:8" ht="12.75">
      <c r="A267" s="19">
        <f t="shared" ref="A267:A330" si="9">A266+1</f>
        <v>259</v>
      </c>
      <c r="B267" s="24" t="s">
        <v>36</v>
      </c>
      <c r="C267" s="21" t="s">
        <v>138</v>
      </c>
      <c r="D267" s="21"/>
      <c r="E267" s="21" t="s">
        <v>37</v>
      </c>
      <c r="F267" s="22">
        <v>20.3</v>
      </c>
      <c r="G267" s="22">
        <v>15</v>
      </c>
      <c r="H267" s="23">
        <f t="shared" si="8"/>
        <v>73.891625615763544</v>
      </c>
    </row>
    <row r="268" spans="1:8" ht="12.75">
      <c r="A268" s="19">
        <f t="shared" si="9"/>
        <v>260</v>
      </c>
      <c r="B268" s="24" t="s">
        <v>38</v>
      </c>
      <c r="C268" s="21" t="s">
        <v>138</v>
      </c>
      <c r="D268" s="21"/>
      <c r="E268" s="21" t="s">
        <v>39</v>
      </c>
      <c r="F268" s="22">
        <v>20.3</v>
      </c>
      <c r="G268" s="22">
        <v>15</v>
      </c>
      <c r="H268" s="23">
        <f t="shared" si="8"/>
        <v>73.891625615763544</v>
      </c>
    </row>
    <row r="269" spans="1:8" ht="25.5">
      <c r="A269" s="19">
        <f t="shared" si="9"/>
        <v>261</v>
      </c>
      <c r="B269" s="24" t="s">
        <v>44</v>
      </c>
      <c r="C269" s="21" t="s">
        <v>138</v>
      </c>
      <c r="D269" s="21" t="s">
        <v>45</v>
      </c>
      <c r="E269" s="21" t="s">
        <v>39</v>
      </c>
      <c r="F269" s="22">
        <v>20.3</v>
      </c>
      <c r="G269" s="22">
        <v>15</v>
      </c>
      <c r="H269" s="23">
        <f t="shared" si="8"/>
        <v>73.891625615763544</v>
      </c>
    </row>
    <row r="270" spans="1:8" ht="25.5">
      <c r="A270" s="19">
        <f t="shared" si="9"/>
        <v>262</v>
      </c>
      <c r="B270" s="24" t="s">
        <v>46</v>
      </c>
      <c r="C270" s="21" t="s">
        <v>138</v>
      </c>
      <c r="D270" s="21" t="s">
        <v>47</v>
      </c>
      <c r="E270" s="21" t="s">
        <v>39</v>
      </c>
      <c r="F270" s="22">
        <v>20.3</v>
      </c>
      <c r="G270" s="22">
        <v>15</v>
      </c>
      <c r="H270" s="23">
        <f t="shared" si="8"/>
        <v>73.891625615763544</v>
      </c>
    </row>
    <row r="271" spans="1:8" ht="165.75">
      <c r="A271" s="19">
        <f t="shared" si="9"/>
        <v>263</v>
      </c>
      <c r="B271" s="20" t="s">
        <v>139</v>
      </c>
      <c r="C271" s="21" t="s">
        <v>140</v>
      </c>
      <c r="D271" s="21"/>
      <c r="E271" s="21"/>
      <c r="F271" s="22">
        <v>219.9</v>
      </c>
      <c r="G271" s="22">
        <v>0</v>
      </c>
      <c r="H271" s="23">
        <f t="shared" si="8"/>
        <v>0</v>
      </c>
    </row>
    <row r="272" spans="1:8" ht="12.75">
      <c r="A272" s="19">
        <f t="shared" si="9"/>
        <v>264</v>
      </c>
      <c r="B272" s="24" t="s">
        <v>36</v>
      </c>
      <c r="C272" s="21" t="s">
        <v>140</v>
      </c>
      <c r="D272" s="21"/>
      <c r="E272" s="21" t="s">
        <v>37</v>
      </c>
      <c r="F272" s="22">
        <v>219.9</v>
      </c>
      <c r="G272" s="22">
        <v>0</v>
      </c>
      <c r="H272" s="23">
        <f t="shared" si="8"/>
        <v>0</v>
      </c>
    </row>
    <row r="273" spans="1:8" ht="12.75">
      <c r="A273" s="19">
        <f t="shared" si="9"/>
        <v>265</v>
      </c>
      <c r="B273" s="24" t="s">
        <v>38</v>
      </c>
      <c r="C273" s="21" t="s">
        <v>140</v>
      </c>
      <c r="D273" s="21"/>
      <c r="E273" s="21" t="s">
        <v>39</v>
      </c>
      <c r="F273" s="22">
        <v>219.9</v>
      </c>
      <c r="G273" s="22">
        <v>0</v>
      </c>
      <c r="H273" s="23">
        <f t="shared" si="8"/>
        <v>0</v>
      </c>
    </row>
    <row r="274" spans="1:8" ht="25.5">
      <c r="A274" s="19">
        <f t="shared" si="9"/>
        <v>266</v>
      </c>
      <c r="B274" s="24" t="s">
        <v>30</v>
      </c>
      <c r="C274" s="21" t="s">
        <v>140</v>
      </c>
      <c r="D274" s="21" t="s">
        <v>31</v>
      </c>
      <c r="E274" s="21" t="s">
        <v>39</v>
      </c>
      <c r="F274" s="22">
        <v>3.8</v>
      </c>
      <c r="G274" s="22">
        <v>0</v>
      </c>
      <c r="H274" s="23">
        <f t="shared" si="8"/>
        <v>0</v>
      </c>
    </row>
    <row r="275" spans="1:8" ht="38.25">
      <c r="A275" s="19">
        <f t="shared" si="9"/>
        <v>267</v>
      </c>
      <c r="B275" s="24" t="s">
        <v>32</v>
      </c>
      <c r="C275" s="21" t="s">
        <v>140</v>
      </c>
      <c r="D275" s="21" t="s">
        <v>33</v>
      </c>
      <c r="E275" s="21" t="s">
        <v>39</v>
      </c>
      <c r="F275" s="22">
        <v>3.8</v>
      </c>
      <c r="G275" s="22">
        <v>0</v>
      </c>
      <c r="H275" s="23">
        <f t="shared" si="8"/>
        <v>0</v>
      </c>
    </row>
    <row r="276" spans="1:8" ht="25.5">
      <c r="A276" s="19">
        <f t="shared" si="9"/>
        <v>268</v>
      </c>
      <c r="B276" s="24" t="s">
        <v>44</v>
      </c>
      <c r="C276" s="21" t="s">
        <v>140</v>
      </c>
      <c r="D276" s="21" t="s">
        <v>45</v>
      </c>
      <c r="E276" s="21" t="s">
        <v>39</v>
      </c>
      <c r="F276" s="22">
        <v>216.1</v>
      </c>
      <c r="G276" s="22">
        <v>0</v>
      </c>
      <c r="H276" s="23">
        <f t="shared" si="8"/>
        <v>0</v>
      </c>
    </row>
    <row r="277" spans="1:8" ht="25.5">
      <c r="A277" s="19">
        <f t="shared" si="9"/>
        <v>269</v>
      </c>
      <c r="B277" s="24" t="s">
        <v>46</v>
      </c>
      <c r="C277" s="21" t="s">
        <v>140</v>
      </c>
      <c r="D277" s="21" t="s">
        <v>47</v>
      </c>
      <c r="E277" s="21" t="s">
        <v>39</v>
      </c>
      <c r="F277" s="22">
        <v>216.1</v>
      </c>
      <c r="G277" s="22">
        <v>0</v>
      </c>
      <c r="H277" s="23">
        <f t="shared" si="8"/>
        <v>0</v>
      </c>
    </row>
    <row r="278" spans="1:8" ht="140.25">
      <c r="A278" s="19">
        <f t="shared" si="9"/>
        <v>270</v>
      </c>
      <c r="B278" s="20" t="s">
        <v>141</v>
      </c>
      <c r="C278" s="21" t="s">
        <v>142</v>
      </c>
      <c r="D278" s="21"/>
      <c r="E278" s="21"/>
      <c r="F278" s="22">
        <v>411.8</v>
      </c>
      <c r="G278" s="22">
        <v>308.8</v>
      </c>
      <c r="H278" s="23">
        <f t="shared" si="8"/>
        <v>74.987858183584265</v>
      </c>
    </row>
    <row r="279" spans="1:8" ht="12.75">
      <c r="A279" s="19">
        <f t="shared" si="9"/>
        <v>271</v>
      </c>
      <c r="B279" s="24" t="s">
        <v>36</v>
      </c>
      <c r="C279" s="21" t="s">
        <v>142</v>
      </c>
      <c r="D279" s="21"/>
      <c r="E279" s="21" t="s">
        <v>37</v>
      </c>
      <c r="F279" s="22">
        <v>411.8</v>
      </c>
      <c r="G279" s="22">
        <v>308.8</v>
      </c>
      <c r="H279" s="23">
        <f t="shared" si="8"/>
        <v>74.987858183584265</v>
      </c>
    </row>
    <row r="280" spans="1:8" ht="12.75">
      <c r="A280" s="19">
        <f t="shared" si="9"/>
        <v>272</v>
      </c>
      <c r="B280" s="24" t="s">
        <v>38</v>
      </c>
      <c r="C280" s="21" t="s">
        <v>142</v>
      </c>
      <c r="D280" s="21"/>
      <c r="E280" s="21" t="s">
        <v>39</v>
      </c>
      <c r="F280" s="22">
        <v>411.8</v>
      </c>
      <c r="G280" s="22">
        <v>308.8</v>
      </c>
      <c r="H280" s="23">
        <f t="shared" si="8"/>
        <v>74.987858183584265</v>
      </c>
    </row>
    <row r="281" spans="1:8" ht="25.5">
      <c r="A281" s="19">
        <f t="shared" si="9"/>
        <v>273</v>
      </c>
      <c r="B281" s="24" t="s">
        <v>30</v>
      </c>
      <c r="C281" s="21" t="s">
        <v>142</v>
      </c>
      <c r="D281" s="21" t="s">
        <v>31</v>
      </c>
      <c r="E281" s="21" t="s">
        <v>39</v>
      </c>
      <c r="F281" s="22">
        <v>7.2</v>
      </c>
      <c r="G281" s="22">
        <v>5.4</v>
      </c>
      <c r="H281" s="23">
        <f t="shared" si="8"/>
        <v>75</v>
      </c>
    </row>
    <row r="282" spans="1:8" ht="38.25">
      <c r="A282" s="19">
        <f t="shared" si="9"/>
        <v>274</v>
      </c>
      <c r="B282" s="24" t="s">
        <v>32</v>
      </c>
      <c r="C282" s="21" t="s">
        <v>142</v>
      </c>
      <c r="D282" s="21" t="s">
        <v>33</v>
      </c>
      <c r="E282" s="21" t="s">
        <v>39</v>
      </c>
      <c r="F282" s="22">
        <v>7.2</v>
      </c>
      <c r="G282" s="22">
        <v>5.4</v>
      </c>
      <c r="H282" s="23">
        <f t="shared" si="8"/>
        <v>75</v>
      </c>
    </row>
    <row r="283" spans="1:8" ht="25.5">
      <c r="A283" s="19">
        <f t="shared" si="9"/>
        <v>275</v>
      </c>
      <c r="B283" s="24" t="s">
        <v>44</v>
      </c>
      <c r="C283" s="21" t="s">
        <v>142</v>
      </c>
      <c r="D283" s="21" t="s">
        <v>45</v>
      </c>
      <c r="E283" s="21" t="s">
        <v>39</v>
      </c>
      <c r="F283" s="22">
        <v>404.6</v>
      </c>
      <c r="G283" s="22">
        <v>303.39999999999998</v>
      </c>
      <c r="H283" s="23">
        <f t="shared" si="8"/>
        <v>74.987642115669786</v>
      </c>
    </row>
    <row r="284" spans="1:8" ht="25.5">
      <c r="A284" s="19">
        <f t="shared" si="9"/>
        <v>276</v>
      </c>
      <c r="B284" s="24" t="s">
        <v>46</v>
      </c>
      <c r="C284" s="21" t="s">
        <v>142</v>
      </c>
      <c r="D284" s="21" t="s">
        <v>47</v>
      </c>
      <c r="E284" s="21" t="s">
        <v>39</v>
      </c>
      <c r="F284" s="22">
        <v>404.6</v>
      </c>
      <c r="G284" s="22">
        <v>303.39999999999998</v>
      </c>
      <c r="H284" s="23">
        <f t="shared" si="8"/>
        <v>74.987642115669786</v>
      </c>
    </row>
    <row r="285" spans="1:8" ht="318.75">
      <c r="A285" s="19">
        <f t="shared" si="9"/>
        <v>277</v>
      </c>
      <c r="B285" s="20" t="s">
        <v>143</v>
      </c>
      <c r="C285" s="21" t="s">
        <v>144</v>
      </c>
      <c r="D285" s="21"/>
      <c r="E285" s="21"/>
      <c r="F285" s="22">
        <v>203.9</v>
      </c>
      <c r="G285" s="22">
        <v>203.9</v>
      </c>
      <c r="H285" s="23">
        <f t="shared" si="8"/>
        <v>100</v>
      </c>
    </row>
    <row r="286" spans="1:8" ht="12.75">
      <c r="A286" s="19">
        <f t="shared" si="9"/>
        <v>278</v>
      </c>
      <c r="B286" s="24" t="s">
        <v>36</v>
      </c>
      <c r="C286" s="21" t="s">
        <v>144</v>
      </c>
      <c r="D286" s="21"/>
      <c r="E286" s="21" t="s">
        <v>37</v>
      </c>
      <c r="F286" s="22">
        <v>203.9</v>
      </c>
      <c r="G286" s="22">
        <v>203.9</v>
      </c>
      <c r="H286" s="23">
        <f t="shared" si="8"/>
        <v>100</v>
      </c>
    </row>
    <row r="287" spans="1:8" ht="12.75">
      <c r="A287" s="19">
        <f t="shared" si="9"/>
        <v>279</v>
      </c>
      <c r="B287" s="24" t="s">
        <v>38</v>
      </c>
      <c r="C287" s="21" t="s">
        <v>144</v>
      </c>
      <c r="D287" s="21"/>
      <c r="E287" s="21" t="s">
        <v>39</v>
      </c>
      <c r="F287" s="22">
        <v>203.9</v>
      </c>
      <c r="G287" s="22">
        <v>203.9</v>
      </c>
      <c r="H287" s="23">
        <f t="shared" si="8"/>
        <v>100</v>
      </c>
    </row>
    <row r="288" spans="1:8" ht="25.5">
      <c r="A288" s="19">
        <f t="shared" si="9"/>
        <v>280</v>
      </c>
      <c r="B288" s="24" t="s">
        <v>30</v>
      </c>
      <c r="C288" s="21" t="s">
        <v>144</v>
      </c>
      <c r="D288" s="21" t="s">
        <v>31</v>
      </c>
      <c r="E288" s="21" t="s">
        <v>39</v>
      </c>
      <c r="F288" s="22">
        <v>3.5</v>
      </c>
      <c r="G288" s="22">
        <v>3.5</v>
      </c>
      <c r="H288" s="23">
        <f t="shared" si="8"/>
        <v>100</v>
      </c>
    </row>
    <row r="289" spans="1:8" ht="38.25">
      <c r="A289" s="19">
        <f t="shared" si="9"/>
        <v>281</v>
      </c>
      <c r="B289" s="24" t="s">
        <v>32</v>
      </c>
      <c r="C289" s="21" t="s">
        <v>144</v>
      </c>
      <c r="D289" s="21" t="s">
        <v>33</v>
      </c>
      <c r="E289" s="21" t="s">
        <v>39</v>
      </c>
      <c r="F289" s="22">
        <v>3.5</v>
      </c>
      <c r="G289" s="22">
        <v>3.5</v>
      </c>
      <c r="H289" s="23">
        <f t="shared" si="8"/>
        <v>100</v>
      </c>
    </row>
    <row r="290" spans="1:8" ht="25.5">
      <c r="A290" s="19">
        <f t="shared" si="9"/>
        <v>282</v>
      </c>
      <c r="B290" s="24" t="s">
        <v>44</v>
      </c>
      <c r="C290" s="21" t="s">
        <v>144</v>
      </c>
      <c r="D290" s="21" t="s">
        <v>45</v>
      </c>
      <c r="E290" s="21" t="s">
        <v>39</v>
      </c>
      <c r="F290" s="22">
        <v>200.4</v>
      </c>
      <c r="G290" s="22">
        <v>200.4</v>
      </c>
      <c r="H290" s="23">
        <f t="shared" si="8"/>
        <v>100</v>
      </c>
    </row>
    <row r="291" spans="1:8" ht="25.5">
      <c r="A291" s="19">
        <f t="shared" si="9"/>
        <v>283</v>
      </c>
      <c r="B291" s="24" t="s">
        <v>46</v>
      </c>
      <c r="C291" s="21" t="s">
        <v>144</v>
      </c>
      <c r="D291" s="21" t="s">
        <v>47</v>
      </c>
      <c r="E291" s="21" t="s">
        <v>39</v>
      </c>
      <c r="F291" s="22">
        <v>200.4</v>
      </c>
      <c r="G291" s="22">
        <v>200.4</v>
      </c>
      <c r="H291" s="23">
        <f t="shared" si="8"/>
        <v>100</v>
      </c>
    </row>
    <row r="292" spans="1:8" ht="102">
      <c r="A292" s="19">
        <f t="shared" si="9"/>
        <v>284</v>
      </c>
      <c r="B292" s="20" t="s">
        <v>145</v>
      </c>
      <c r="C292" s="21" t="s">
        <v>146</v>
      </c>
      <c r="D292" s="21"/>
      <c r="E292" s="21"/>
      <c r="F292" s="22">
        <v>107.2</v>
      </c>
      <c r="G292" s="22">
        <v>70.400000000000006</v>
      </c>
      <c r="H292" s="23">
        <f t="shared" si="8"/>
        <v>65.671641791044777</v>
      </c>
    </row>
    <row r="293" spans="1:8" ht="12.75">
      <c r="A293" s="19">
        <f t="shared" si="9"/>
        <v>285</v>
      </c>
      <c r="B293" s="24" t="s">
        <v>36</v>
      </c>
      <c r="C293" s="21" t="s">
        <v>146</v>
      </c>
      <c r="D293" s="21"/>
      <c r="E293" s="21" t="s">
        <v>37</v>
      </c>
      <c r="F293" s="22">
        <v>107.2</v>
      </c>
      <c r="G293" s="22">
        <v>70.400000000000006</v>
      </c>
      <c r="H293" s="23">
        <f t="shared" si="8"/>
        <v>65.671641791044777</v>
      </c>
    </row>
    <row r="294" spans="1:8" ht="12.75">
      <c r="A294" s="19">
        <f t="shared" si="9"/>
        <v>286</v>
      </c>
      <c r="B294" s="24" t="s">
        <v>38</v>
      </c>
      <c r="C294" s="21" t="s">
        <v>146</v>
      </c>
      <c r="D294" s="21"/>
      <c r="E294" s="21" t="s">
        <v>39</v>
      </c>
      <c r="F294" s="22">
        <v>107.2</v>
      </c>
      <c r="G294" s="22">
        <v>70.400000000000006</v>
      </c>
      <c r="H294" s="23">
        <f t="shared" si="8"/>
        <v>65.671641791044777</v>
      </c>
    </row>
    <row r="295" spans="1:8" ht="25.5">
      <c r="A295" s="19">
        <f t="shared" si="9"/>
        <v>287</v>
      </c>
      <c r="B295" s="24" t="s">
        <v>44</v>
      </c>
      <c r="C295" s="21" t="s">
        <v>146</v>
      </c>
      <c r="D295" s="21" t="s">
        <v>45</v>
      </c>
      <c r="E295" s="21" t="s">
        <v>39</v>
      </c>
      <c r="F295" s="22">
        <v>107.2</v>
      </c>
      <c r="G295" s="22">
        <v>70.400000000000006</v>
      </c>
      <c r="H295" s="23">
        <f t="shared" si="8"/>
        <v>65.671641791044777</v>
      </c>
    </row>
    <row r="296" spans="1:8" ht="25.5">
      <c r="A296" s="19">
        <f t="shared" si="9"/>
        <v>288</v>
      </c>
      <c r="B296" s="24" t="s">
        <v>46</v>
      </c>
      <c r="C296" s="21" t="s">
        <v>146</v>
      </c>
      <c r="D296" s="21" t="s">
        <v>47</v>
      </c>
      <c r="E296" s="21" t="s">
        <v>39</v>
      </c>
      <c r="F296" s="22">
        <v>107.2</v>
      </c>
      <c r="G296" s="22">
        <v>70.400000000000006</v>
      </c>
      <c r="H296" s="23">
        <f t="shared" si="8"/>
        <v>65.671641791044777</v>
      </c>
    </row>
    <row r="297" spans="1:8" ht="89.25">
      <c r="A297" s="19">
        <f t="shared" si="9"/>
        <v>289</v>
      </c>
      <c r="B297" s="24" t="s">
        <v>147</v>
      </c>
      <c r="C297" s="21" t="s">
        <v>148</v>
      </c>
      <c r="D297" s="21"/>
      <c r="E297" s="21"/>
      <c r="F297" s="22">
        <v>763.9</v>
      </c>
      <c r="G297" s="22">
        <v>395.1</v>
      </c>
      <c r="H297" s="23">
        <f t="shared" si="8"/>
        <v>51.721429506479907</v>
      </c>
    </row>
    <row r="298" spans="1:8" ht="12.75">
      <c r="A298" s="19">
        <f t="shared" si="9"/>
        <v>290</v>
      </c>
      <c r="B298" s="24" t="s">
        <v>36</v>
      </c>
      <c r="C298" s="21" t="s">
        <v>148</v>
      </c>
      <c r="D298" s="21"/>
      <c r="E298" s="21" t="s">
        <v>37</v>
      </c>
      <c r="F298" s="22">
        <v>763.9</v>
      </c>
      <c r="G298" s="22">
        <v>395.1</v>
      </c>
      <c r="H298" s="23">
        <f t="shared" si="8"/>
        <v>51.721429506479907</v>
      </c>
    </row>
    <row r="299" spans="1:8" ht="12.75">
      <c r="A299" s="19">
        <f t="shared" si="9"/>
        <v>291</v>
      </c>
      <c r="B299" s="24" t="s">
        <v>149</v>
      </c>
      <c r="C299" s="21" t="s">
        <v>148</v>
      </c>
      <c r="D299" s="21"/>
      <c r="E299" s="21" t="s">
        <v>150</v>
      </c>
      <c r="F299" s="22">
        <v>763.9</v>
      </c>
      <c r="G299" s="22">
        <v>395.1</v>
      </c>
      <c r="H299" s="23">
        <f t="shared" si="8"/>
        <v>51.721429506479907</v>
      </c>
    </row>
    <row r="300" spans="1:8" ht="25.5">
      <c r="A300" s="19">
        <f t="shared" si="9"/>
        <v>292</v>
      </c>
      <c r="B300" s="24" t="s">
        <v>44</v>
      </c>
      <c r="C300" s="21" t="s">
        <v>148</v>
      </c>
      <c r="D300" s="21" t="s">
        <v>45</v>
      </c>
      <c r="E300" s="21" t="s">
        <v>150</v>
      </c>
      <c r="F300" s="22">
        <v>763.9</v>
      </c>
      <c r="G300" s="22">
        <v>395.1</v>
      </c>
      <c r="H300" s="23">
        <f t="shared" si="8"/>
        <v>51.721429506479907</v>
      </c>
    </row>
    <row r="301" spans="1:8" ht="25.5">
      <c r="A301" s="19">
        <f t="shared" si="9"/>
        <v>293</v>
      </c>
      <c r="B301" s="24" t="s">
        <v>151</v>
      </c>
      <c r="C301" s="21" t="s">
        <v>148</v>
      </c>
      <c r="D301" s="21" t="s">
        <v>152</v>
      </c>
      <c r="E301" s="21" t="s">
        <v>150</v>
      </c>
      <c r="F301" s="22">
        <v>763.9</v>
      </c>
      <c r="G301" s="22">
        <v>395.1</v>
      </c>
      <c r="H301" s="23">
        <f t="shared" si="8"/>
        <v>51.721429506479907</v>
      </c>
    </row>
    <row r="302" spans="1:8" ht="25.5">
      <c r="A302" s="14">
        <f t="shared" si="9"/>
        <v>294</v>
      </c>
      <c r="B302" s="15" t="s">
        <v>153</v>
      </c>
      <c r="C302" s="16" t="s">
        <v>154</v>
      </c>
      <c r="D302" s="16"/>
      <c r="E302" s="16"/>
      <c r="F302" s="17">
        <v>30533.1</v>
      </c>
      <c r="G302" s="17">
        <v>23149.4</v>
      </c>
      <c r="H302" s="18">
        <f t="shared" si="8"/>
        <v>75.817391617621539</v>
      </c>
    </row>
    <row r="303" spans="1:8" ht="102">
      <c r="A303" s="19">
        <f t="shared" si="9"/>
        <v>295</v>
      </c>
      <c r="B303" s="20" t="s">
        <v>155</v>
      </c>
      <c r="C303" s="21" t="s">
        <v>156</v>
      </c>
      <c r="D303" s="21"/>
      <c r="E303" s="21"/>
      <c r="F303" s="22">
        <v>13739</v>
      </c>
      <c r="G303" s="22">
        <v>9986.7000000000007</v>
      </c>
      <c r="H303" s="23">
        <f t="shared" si="8"/>
        <v>72.688696411674798</v>
      </c>
    </row>
    <row r="304" spans="1:8" ht="12.75">
      <c r="A304" s="19">
        <f t="shared" si="9"/>
        <v>296</v>
      </c>
      <c r="B304" s="24" t="s">
        <v>36</v>
      </c>
      <c r="C304" s="21" t="s">
        <v>156</v>
      </c>
      <c r="D304" s="21"/>
      <c r="E304" s="21" t="s">
        <v>37</v>
      </c>
      <c r="F304" s="22">
        <v>13739</v>
      </c>
      <c r="G304" s="22">
        <v>9986.7000000000007</v>
      </c>
      <c r="H304" s="23">
        <f t="shared" si="8"/>
        <v>72.688696411674798</v>
      </c>
    </row>
    <row r="305" spans="1:8" ht="12.75">
      <c r="A305" s="19">
        <f t="shared" si="9"/>
        <v>297</v>
      </c>
      <c r="B305" s="24" t="s">
        <v>38</v>
      </c>
      <c r="C305" s="21" t="s">
        <v>156</v>
      </c>
      <c r="D305" s="21"/>
      <c r="E305" s="21" t="s">
        <v>39</v>
      </c>
      <c r="F305" s="22">
        <v>13739</v>
      </c>
      <c r="G305" s="22">
        <v>9986.7000000000007</v>
      </c>
      <c r="H305" s="23">
        <f t="shared" si="8"/>
        <v>72.688696411674798</v>
      </c>
    </row>
    <row r="306" spans="1:8" ht="25.5">
      <c r="A306" s="19">
        <f t="shared" si="9"/>
        <v>298</v>
      </c>
      <c r="B306" s="24" t="s">
        <v>30</v>
      </c>
      <c r="C306" s="21" t="s">
        <v>156</v>
      </c>
      <c r="D306" s="21" t="s">
        <v>31</v>
      </c>
      <c r="E306" s="21" t="s">
        <v>39</v>
      </c>
      <c r="F306" s="22">
        <v>210</v>
      </c>
      <c r="G306" s="22">
        <v>97.8</v>
      </c>
      <c r="H306" s="23">
        <f t="shared" si="8"/>
        <v>46.571428571428569</v>
      </c>
    </row>
    <row r="307" spans="1:8" ht="38.25">
      <c r="A307" s="19">
        <f t="shared" si="9"/>
        <v>299</v>
      </c>
      <c r="B307" s="24" t="s">
        <v>32</v>
      </c>
      <c r="C307" s="21" t="s">
        <v>156</v>
      </c>
      <c r="D307" s="21" t="s">
        <v>33</v>
      </c>
      <c r="E307" s="21" t="s">
        <v>39</v>
      </c>
      <c r="F307" s="22">
        <v>210</v>
      </c>
      <c r="G307" s="22">
        <v>97.8</v>
      </c>
      <c r="H307" s="23">
        <f t="shared" si="8"/>
        <v>46.571428571428569</v>
      </c>
    </row>
    <row r="308" spans="1:8" ht="25.5">
      <c r="A308" s="19">
        <f t="shared" si="9"/>
        <v>300</v>
      </c>
      <c r="B308" s="24" t="s">
        <v>44</v>
      </c>
      <c r="C308" s="21" t="s">
        <v>156</v>
      </c>
      <c r="D308" s="21" t="s">
        <v>45</v>
      </c>
      <c r="E308" s="21" t="s">
        <v>39</v>
      </c>
      <c r="F308" s="22">
        <v>13529</v>
      </c>
      <c r="G308" s="22">
        <v>9888.9</v>
      </c>
      <c r="H308" s="23">
        <f t="shared" si="8"/>
        <v>73.094094168083373</v>
      </c>
    </row>
    <row r="309" spans="1:8" ht="25.5">
      <c r="A309" s="19">
        <f t="shared" si="9"/>
        <v>301</v>
      </c>
      <c r="B309" s="24" t="s">
        <v>46</v>
      </c>
      <c r="C309" s="21" t="s">
        <v>156</v>
      </c>
      <c r="D309" s="21" t="s">
        <v>47</v>
      </c>
      <c r="E309" s="21" t="s">
        <v>39</v>
      </c>
      <c r="F309" s="22">
        <v>13529</v>
      </c>
      <c r="G309" s="22">
        <v>9888.9</v>
      </c>
      <c r="H309" s="23">
        <f t="shared" si="8"/>
        <v>73.094094168083373</v>
      </c>
    </row>
    <row r="310" spans="1:8" ht="114.75">
      <c r="A310" s="19">
        <f t="shared" si="9"/>
        <v>302</v>
      </c>
      <c r="B310" s="20" t="s">
        <v>157</v>
      </c>
      <c r="C310" s="21" t="s">
        <v>158</v>
      </c>
      <c r="D310" s="21"/>
      <c r="E310" s="21"/>
      <c r="F310" s="22">
        <v>1073.7</v>
      </c>
      <c r="G310" s="22">
        <v>590</v>
      </c>
      <c r="H310" s="23">
        <f t="shared" si="8"/>
        <v>54.950172301387724</v>
      </c>
    </row>
    <row r="311" spans="1:8" ht="12.75">
      <c r="A311" s="19">
        <f t="shared" si="9"/>
        <v>303</v>
      </c>
      <c r="B311" s="24" t="s">
        <v>36</v>
      </c>
      <c r="C311" s="21" t="s">
        <v>158</v>
      </c>
      <c r="D311" s="21"/>
      <c r="E311" s="21" t="s">
        <v>37</v>
      </c>
      <c r="F311" s="22">
        <v>1073.7</v>
      </c>
      <c r="G311" s="22">
        <v>590</v>
      </c>
      <c r="H311" s="23">
        <f t="shared" si="8"/>
        <v>54.950172301387724</v>
      </c>
    </row>
    <row r="312" spans="1:8" ht="12.75">
      <c r="A312" s="19">
        <f t="shared" si="9"/>
        <v>304</v>
      </c>
      <c r="B312" s="24" t="s">
        <v>38</v>
      </c>
      <c r="C312" s="21" t="s">
        <v>158</v>
      </c>
      <c r="D312" s="21"/>
      <c r="E312" s="21" t="s">
        <v>39</v>
      </c>
      <c r="F312" s="22">
        <v>1073.7</v>
      </c>
      <c r="G312" s="22">
        <v>590</v>
      </c>
      <c r="H312" s="23">
        <f t="shared" si="8"/>
        <v>54.950172301387724</v>
      </c>
    </row>
    <row r="313" spans="1:8" ht="25.5">
      <c r="A313" s="19">
        <f t="shared" si="9"/>
        <v>305</v>
      </c>
      <c r="B313" s="24" t="s">
        <v>30</v>
      </c>
      <c r="C313" s="21" t="s">
        <v>158</v>
      </c>
      <c r="D313" s="21" t="s">
        <v>31</v>
      </c>
      <c r="E313" s="21" t="s">
        <v>39</v>
      </c>
      <c r="F313" s="22">
        <v>15.7</v>
      </c>
      <c r="G313" s="22">
        <v>7.9</v>
      </c>
      <c r="H313" s="23">
        <f t="shared" si="8"/>
        <v>50.318471337579616</v>
      </c>
    </row>
    <row r="314" spans="1:8" ht="38.25">
      <c r="A314" s="19">
        <f t="shared" si="9"/>
        <v>306</v>
      </c>
      <c r="B314" s="24" t="s">
        <v>32</v>
      </c>
      <c r="C314" s="21" t="s">
        <v>158</v>
      </c>
      <c r="D314" s="21" t="s">
        <v>33</v>
      </c>
      <c r="E314" s="21" t="s">
        <v>39</v>
      </c>
      <c r="F314" s="22">
        <v>15.7</v>
      </c>
      <c r="G314" s="22">
        <v>7.9</v>
      </c>
      <c r="H314" s="23">
        <f t="shared" si="8"/>
        <v>50.318471337579616</v>
      </c>
    </row>
    <row r="315" spans="1:8" ht="25.5">
      <c r="A315" s="19">
        <f t="shared" si="9"/>
        <v>307</v>
      </c>
      <c r="B315" s="24" t="s">
        <v>44</v>
      </c>
      <c r="C315" s="21" t="s">
        <v>158</v>
      </c>
      <c r="D315" s="21" t="s">
        <v>45</v>
      </c>
      <c r="E315" s="21" t="s">
        <v>39</v>
      </c>
      <c r="F315" s="22">
        <v>1058</v>
      </c>
      <c r="G315" s="22">
        <v>582.20000000000005</v>
      </c>
      <c r="H315" s="23">
        <f t="shared" si="8"/>
        <v>55.028355387523632</v>
      </c>
    </row>
    <row r="316" spans="1:8" ht="25.5">
      <c r="A316" s="19">
        <f t="shared" si="9"/>
        <v>308</v>
      </c>
      <c r="B316" s="24" t="s">
        <v>46</v>
      </c>
      <c r="C316" s="21" t="s">
        <v>158</v>
      </c>
      <c r="D316" s="21" t="s">
        <v>47</v>
      </c>
      <c r="E316" s="21" t="s">
        <v>39</v>
      </c>
      <c r="F316" s="22">
        <v>1058</v>
      </c>
      <c r="G316" s="22">
        <v>582.20000000000005</v>
      </c>
      <c r="H316" s="23">
        <f t="shared" si="8"/>
        <v>55.028355387523632</v>
      </c>
    </row>
    <row r="317" spans="1:8" ht="127.5">
      <c r="A317" s="19">
        <f t="shared" si="9"/>
        <v>309</v>
      </c>
      <c r="B317" s="20" t="s">
        <v>159</v>
      </c>
      <c r="C317" s="21" t="s">
        <v>160</v>
      </c>
      <c r="D317" s="21"/>
      <c r="E317" s="21"/>
      <c r="F317" s="22">
        <v>566.79999999999995</v>
      </c>
      <c r="G317" s="22">
        <v>486.4</v>
      </c>
      <c r="H317" s="23">
        <f t="shared" si="8"/>
        <v>85.815102328863802</v>
      </c>
    </row>
    <row r="318" spans="1:8" ht="12.75">
      <c r="A318" s="19">
        <f t="shared" si="9"/>
        <v>310</v>
      </c>
      <c r="B318" s="24" t="s">
        <v>36</v>
      </c>
      <c r="C318" s="21" t="s">
        <v>160</v>
      </c>
      <c r="D318" s="21"/>
      <c r="E318" s="21" t="s">
        <v>37</v>
      </c>
      <c r="F318" s="22">
        <v>566.79999999999995</v>
      </c>
      <c r="G318" s="22">
        <v>486.4</v>
      </c>
      <c r="H318" s="23">
        <f t="shared" si="8"/>
        <v>85.815102328863802</v>
      </c>
    </row>
    <row r="319" spans="1:8" ht="12.75">
      <c r="A319" s="19">
        <f t="shared" si="9"/>
        <v>311</v>
      </c>
      <c r="B319" s="24" t="s">
        <v>38</v>
      </c>
      <c r="C319" s="21" t="s">
        <v>160</v>
      </c>
      <c r="D319" s="21"/>
      <c r="E319" s="21" t="s">
        <v>39</v>
      </c>
      <c r="F319" s="22">
        <v>566.79999999999995</v>
      </c>
      <c r="G319" s="22">
        <v>486.4</v>
      </c>
      <c r="H319" s="23">
        <f t="shared" si="8"/>
        <v>85.815102328863802</v>
      </c>
    </row>
    <row r="320" spans="1:8" ht="25.5">
      <c r="A320" s="19">
        <f t="shared" si="9"/>
        <v>312</v>
      </c>
      <c r="B320" s="24" t="s">
        <v>30</v>
      </c>
      <c r="C320" s="21" t="s">
        <v>160</v>
      </c>
      <c r="D320" s="21" t="s">
        <v>31</v>
      </c>
      <c r="E320" s="21" t="s">
        <v>39</v>
      </c>
      <c r="F320" s="22">
        <v>9.6999999999999993</v>
      </c>
      <c r="G320" s="22">
        <v>6.6</v>
      </c>
      <c r="H320" s="23">
        <f t="shared" si="8"/>
        <v>68.041237113402062</v>
      </c>
    </row>
    <row r="321" spans="1:8" ht="38.25">
      <c r="A321" s="19">
        <f t="shared" si="9"/>
        <v>313</v>
      </c>
      <c r="B321" s="24" t="s">
        <v>32</v>
      </c>
      <c r="C321" s="21" t="s">
        <v>160</v>
      </c>
      <c r="D321" s="21" t="s">
        <v>33</v>
      </c>
      <c r="E321" s="21" t="s">
        <v>39</v>
      </c>
      <c r="F321" s="22">
        <v>9.6999999999999993</v>
      </c>
      <c r="G321" s="22">
        <v>6.6</v>
      </c>
      <c r="H321" s="23">
        <f t="shared" si="8"/>
        <v>68.041237113402062</v>
      </c>
    </row>
    <row r="322" spans="1:8" ht="25.5">
      <c r="A322" s="19">
        <f t="shared" si="9"/>
        <v>314</v>
      </c>
      <c r="B322" s="24" t="s">
        <v>44</v>
      </c>
      <c r="C322" s="21" t="s">
        <v>160</v>
      </c>
      <c r="D322" s="21" t="s">
        <v>45</v>
      </c>
      <c r="E322" s="21" t="s">
        <v>39</v>
      </c>
      <c r="F322" s="22">
        <v>557.1</v>
      </c>
      <c r="G322" s="22">
        <v>479.8</v>
      </c>
      <c r="H322" s="23">
        <f t="shared" si="8"/>
        <v>86.124573685155269</v>
      </c>
    </row>
    <row r="323" spans="1:8" ht="25.5">
      <c r="A323" s="19">
        <f t="shared" si="9"/>
        <v>315</v>
      </c>
      <c r="B323" s="24" t="s">
        <v>46</v>
      </c>
      <c r="C323" s="21" t="s">
        <v>160</v>
      </c>
      <c r="D323" s="21" t="s">
        <v>47</v>
      </c>
      <c r="E323" s="21" t="s">
        <v>39</v>
      </c>
      <c r="F323" s="22">
        <v>557.1</v>
      </c>
      <c r="G323" s="22">
        <v>479.8</v>
      </c>
      <c r="H323" s="23">
        <f t="shared" si="8"/>
        <v>86.124573685155269</v>
      </c>
    </row>
    <row r="324" spans="1:8" ht="114.75">
      <c r="A324" s="19">
        <f t="shared" si="9"/>
        <v>316</v>
      </c>
      <c r="B324" s="20" t="s">
        <v>161</v>
      </c>
      <c r="C324" s="21" t="s">
        <v>162</v>
      </c>
      <c r="D324" s="21"/>
      <c r="E324" s="21"/>
      <c r="F324" s="22">
        <v>130.1</v>
      </c>
      <c r="G324" s="22">
        <v>128.6</v>
      </c>
      <c r="H324" s="23">
        <f t="shared" si="8"/>
        <v>98.847040737893934</v>
      </c>
    </row>
    <row r="325" spans="1:8" ht="12.75">
      <c r="A325" s="19">
        <f t="shared" si="9"/>
        <v>317</v>
      </c>
      <c r="B325" s="24" t="s">
        <v>36</v>
      </c>
      <c r="C325" s="21" t="s">
        <v>162</v>
      </c>
      <c r="D325" s="21"/>
      <c r="E325" s="21" t="s">
        <v>37</v>
      </c>
      <c r="F325" s="22">
        <v>130.1</v>
      </c>
      <c r="G325" s="22">
        <v>128.6</v>
      </c>
      <c r="H325" s="23">
        <f t="shared" si="8"/>
        <v>98.847040737893934</v>
      </c>
    </row>
    <row r="326" spans="1:8" ht="12.75">
      <c r="A326" s="19">
        <f t="shared" si="9"/>
        <v>318</v>
      </c>
      <c r="B326" s="24" t="s">
        <v>38</v>
      </c>
      <c r="C326" s="21" t="s">
        <v>162</v>
      </c>
      <c r="D326" s="21"/>
      <c r="E326" s="21" t="s">
        <v>39</v>
      </c>
      <c r="F326" s="22">
        <v>130.1</v>
      </c>
      <c r="G326" s="22">
        <v>128.6</v>
      </c>
      <c r="H326" s="23">
        <f t="shared" si="8"/>
        <v>98.847040737893934</v>
      </c>
    </row>
    <row r="327" spans="1:8" ht="63.75">
      <c r="A327" s="19">
        <f t="shared" si="9"/>
        <v>319</v>
      </c>
      <c r="B327" s="24" t="s">
        <v>15</v>
      </c>
      <c r="C327" s="21" t="s">
        <v>162</v>
      </c>
      <c r="D327" s="21" t="s">
        <v>16</v>
      </c>
      <c r="E327" s="21" t="s">
        <v>39</v>
      </c>
      <c r="F327" s="22">
        <v>20.3</v>
      </c>
      <c r="G327" s="22">
        <v>20.3</v>
      </c>
      <c r="H327" s="23">
        <f t="shared" si="8"/>
        <v>100</v>
      </c>
    </row>
    <row r="328" spans="1:8" ht="25.5">
      <c r="A328" s="19">
        <f t="shared" si="9"/>
        <v>320</v>
      </c>
      <c r="B328" s="24" t="s">
        <v>163</v>
      </c>
      <c r="C328" s="21" t="s">
        <v>162</v>
      </c>
      <c r="D328" s="21" t="s">
        <v>164</v>
      </c>
      <c r="E328" s="21" t="s">
        <v>39</v>
      </c>
      <c r="F328" s="22">
        <v>20.3</v>
      </c>
      <c r="G328" s="22">
        <v>20.3</v>
      </c>
      <c r="H328" s="23">
        <f t="shared" si="8"/>
        <v>100</v>
      </c>
    </row>
    <row r="329" spans="1:8" ht="25.5">
      <c r="A329" s="19">
        <f t="shared" si="9"/>
        <v>321</v>
      </c>
      <c r="B329" s="24" t="s">
        <v>30</v>
      </c>
      <c r="C329" s="21" t="s">
        <v>162</v>
      </c>
      <c r="D329" s="21" t="s">
        <v>31</v>
      </c>
      <c r="E329" s="21" t="s">
        <v>39</v>
      </c>
      <c r="F329" s="22">
        <v>109.9</v>
      </c>
      <c r="G329" s="22">
        <v>108.3</v>
      </c>
      <c r="H329" s="23">
        <f t="shared" si="8"/>
        <v>98.544131028207445</v>
      </c>
    </row>
    <row r="330" spans="1:8" ht="38.25">
      <c r="A330" s="19">
        <f t="shared" si="9"/>
        <v>322</v>
      </c>
      <c r="B330" s="24" t="s">
        <v>32</v>
      </c>
      <c r="C330" s="21" t="s">
        <v>162</v>
      </c>
      <c r="D330" s="21" t="s">
        <v>33</v>
      </c>
      <c r="E330" s="21" t="s">
        <v>39</v>
      </c>
      <c r="F330" s="22">
        <v>109.9</v>
      </c>
      <c r="G330" s="22">
        <v>108.3</v>
      </c>
      <c r="H330" s="23">
        <f t="shared" ref="H330:H393" si="10">G330/F330*100</f>
        <v>98.544131028207445</v>
      </c>
    </row>
    <row r="331" spans="1:8" ht="140.25">
      <c r="A331" s="19">
        <f t="shared" ref="A331:A394" si="11">A330+1</f>
        <v>323</v>
      </c>
      <c r="B331" s="20" t="s">
        <v>165</v>
      </c>
      <c r="C331" s="21" t="s">
        <v>166</v>
      </c>
      <c r="D331" s="21"/>
      <c r="E331" s="21"/>
      <c r="F331" s="22">
        <v>82.4</v>
      </c>
      <c r="G331" s="22">
        <v>29.9</v>
      </c>
      <c r="H331" s="23">
        <f t="shared" si="10"/>
        <v>36.286407766990287</v>
      </c>
    </row>
    <row r="332" spans="1:8" ht="12.75">
      <c r="A332" s="19">
        <f t="shared" si="11"/>
        <v>324</v>
      </c>
      <c r="B332" s="24" t="s">
        <v>36</v>
      </c>
      <c r="C332" s="21" t="s">
        <v>166</v>
      </c>
      <c r="D332" s="21"/>
      <c r="E332" s="21" t="s">
        <v>37</v>
      </c>
      <c r="F332" s="22">
        <v>82.4</v>
      </c>
      <c r="G332" s="22">
        <v>29.9</v>
      </c>
      <c r="H332" s="23">
        <f t="shared" si="10"/>
        <v>36.286407766990287</v>
      </c>
    </row>
    <row r="333" spans="1:8" ht="12.75">
      <c r="A333" s="19">
        <f t="shared" si="11"/>
        <v>325</v>
      </c>
      <c r="B333" s="24" t="s">
        <v>38</v>
      </c>
      <c r="C333" s="21" t="s">
        <v>166</v>
      </c>
      <c r="D333" s="21"/>
      <c r="E333" s="21" t="s">
        <v>39</v>
      </c>
      <c r="F333" s="22">
        <v>82.4</v>
      </c>
      <c r="G333" s="22">
        <v>29.9</v>
      </c>
      <c r="H333" s="23">
        <f t="shared" si="10"/>
        <v>36.286407766990287</v>
      </c>
    </row>
    <row r="334" spans="1:8" ht="25.5">
      <c r="A334" s="19">
        <f t="shared" si="11"/>
        <v>326</v>
      </c>
      <c r="B334" s="24" t="s">
        <v>44</v>
      </c>
      <c r="C334" s="21" t="s">
        <v>166</v>
      </c>
      <c r="D334" s="21" t="s">
        <v>45</v>
      </c>
      <c r="E334" s="21" t="s">
        <v>39</v>
      </c>
      <c r="F334" s="22">
        <v>82.4</v>
      </c>
      <c r="G334" s="22">
        <v>29.9</v>
      </c>
      <c r="H334" s="23">
        <f t="shared" si="10"/>
        <v>36.286407766990287</v>
      </c>
    </row>
    <row r="335" spans="1:8" ht="25.5">
      <c r="A335" s="19">
        <f t="shared" si="11"/>
        <v>327</v>
      </c>
      <c r="B335" s="24" t="s">
        <v>46</v>
      </c>
      <c r="C335" s="21" t="s">
        <v>166</v>
      </c>
      <c r="D335" s="21" t="s">
        <v>47</v>
      </c>
      <c r="E335" s="21" t="s">
        <v>39</v>
      </c>
      <c r="F335" s="22">
        <v>82.4</v>
      </c>
      <c r="G335" s="22">
        <v>29.9</v>
      </c>
      <c r="H335" s="23">
        <f t="shared" si="10"/>
        <v>36.286407766990287</v>
      </c>
    </row>
    <row r="336" spans="1:8" ht="165.75">
      <c r="A336" s="19">
        <f t="shared" si="11"/>
        <v>328</v>
      </c>
      <c r="B336" s="20" t="s">
        <v>167</v>
      </c>
      <c r="C336" s="21" t="s">
        <v>168</v>
      </c>
      <c r="D336" s="21"/>
      <c r="E336" s="21"/>
      <c r="F336" s="22">
        <v>15.4</v>
      </c>
      <c r="G336" s="22">
        <v>0</v>
      </c>
      <c r="H336" s="23">
        <f t="shared" si="10"/>
        <v>0</v>
      </c>
    </row>
    <row r="337" spans="1:8" ht="12.75">
      <c r="A337" s="19">
        <f t="shared" si="11"/>
        <v>329</v>
      </c>
      <c r="B337" s="24" t="s">
        <v>36</v>
      </c>
      <c r="C337" s="21" t="s">
        <v>168</v>
      </c>
      <c r="D337" s="21"/>
      <c r="E337" s="21" t="s">
        <v>37</v>
      </c>
      <c r="F337" s="22">
        <v>15.4</v>
      </c>
      <c r="G337" s="22">
        <v>0</v>
      </c>
      <c r="H337" s="23">
        <f t="shared" si="10"/>
        <v>0</v>
      </c>
    </row>
    <row r="338" spans="1:8" ht="12.75">
      <c r="A338" s="19">
        <f t="shared" si="11"/>
        <v>330</v>
      </c>
      <c r="B338" s="24" t="s">
        <v>38</v>
      </c>
      <c r="C338" s="21" t="s">
        <v>168</v>
      </c>
      <c r="D338" s="21"/>
      <c r="E338" s="21" t="s">
        <v>39</v>
      </c>
      <c r="F338" s="22">
        <v>15.4</v>
      </c>
      <c r="G338" s="22">
        <v>0</v>
      </c>
      <c r="H338" s="23">
        <f t="shared" si="10"/>
        <v>0</v>
      </c>
    </row>
    <row r="339" spans="1:8" ht="25.5">
      <c r="A339" s="19">
        <f t="shared" si="11"/>
        <v>331</v>
      </c>
      <c r="B339" s="24" t="s">
        <v>44</v>
      </c>
      <c r="C339" s="21" t="s">
        <v>168</v>
      </c>
      <c r="D339" s="21" t="s">
        <v>45</v>
      </c>
      <c r="E339" s="21" t="s">
        <v>39</v>
      </c>
      <c r="F339" s="22">
        <v>15.4</v>
      </c>
      <c r="G339" s="22">
        <v>0</v>
      </c>
      <c r="H339" s="23">
        <f t="shared" si="10"/>
        <v>0</v>
      </c>
    </row>
    <row r="340" spans="1:8" ht="25.5">
      <c r="A340" s="19">
        <f t="shared" si="11"/>
        <v>332</v>
      </c>
      <c r="B340" s="24" t="s">
        <v>46</v>
      </c>
      <c r="C340" s="21" t="s">
        <v>168</v>
      </c>
      <c r="D340" s="21" t="s">
        <v>47</v>
      </c>
      <c r="E340" s="21" t="s">
        <v>39</v>
      </c>
      <c r="F340" s="22">
        <v>15.4</v>
      </c>
      <c r="G340" s="22">
        <v>0</v>
      </c>
      <c r="H340" s="23">
        <f t="shared" si="10"/>
        <v>0</v>
      </c>
    </row>
    <row r="341" spans="1:8" ht="178.5">
      <c r="A341" s="19">
        <f t="shared" si="11"/>
        <v>333</v>
      </c>
      <c r="B341" s="20" t="s">
        <v>169</v>
      </c>
      <c r="C341" s="21" t="s">
        <v>170</v>
      </c>
      <c r="D341" s="21"/>
      <c r="E341" s="21"/>
      <c r="F341" s="22">
        <v>14925.7</v>
      </c>
      <c r="G341" s="22">
        <v>11927.8</v>
      </c>
      <c r="H341" s="23">
        <f t="shared" si="10"/>
        <v>79.914509872233779</v>
      </c>
    </row>
    <row r="342" spans="1:8" ht="12.75">
      <c r="A342" s="19">
        <f t="shared" si="11"/>
        <v>334</v>
      </c>
      <c r="B342" s="24" t="s">
        <v>36</v>
      </c>
      <c r="C342" s="21" t="s">
        <v>170</v>
      </c>
      <c r="D342" s="21"/>
      <c r="E342" s="21" t="s">
        <v>37</v>
      </c>
      <c r="F342" s="22">
        <v>14925.7</v>
      </c>
      <c r="G342" s="22">
        <v>11927.8</v>
      </c>
      <c r="H342" s="23">
        <f t="shared" si="10"/>
        <v>79.914509872233779</v>
      </c>
    </row>
    <row r="343" spans="1:8" ht="12.75">
      <c r="A343" s="19">
        <f t="shared" si="11"/>
        <v>335</v>
      </c>
      <c r="B343" s="24" t="s">
        <v>38</v>
      </c>
      <c r="C343" s="21" t="s">
        <v>170</v>
      </c>
      <c r="D343" s="21"/>
      <c r="E343" s="21" t="s">
        <v>39</v>
      </c>
      <c r="F343" s="22">
        <v>14925.7</v>
      </c>
      <c r="G343" s="22">
        <v>11927.8</v>
      </c>
      <c r="H343" s="23">
        <f t="shared" si="10"/>
        <v>79.914509872233779</v>
      </c>
    </row>
    <row r="344" spans="1:8" ht="25.5">
      <c r="A344" s="19">
        <f t="shared" si="11"/>
        <v>336</v>
      </c>
      <c r="B344" s="24" t="s">
        <v>30</v>
      </c>
      <c r="C344" s="21" t="s">
        <v>170</v>
      </c>
      <c r="D344" s="21" t="s">
        <v>31</v>
      </c>
      <c r="E344" s="21" t="s">
        <v>39</v>
      </c>
      <c r="F344" s="22">
        <v>186.4</v>
      </c>
      <c r="G344" s="22">
        <v>119.6</v>
      </c>
      <c r="H344" s="23">
        <f t="shared" si="10"/>
        <v>64.163090128755357</v>
      </c>
    </row>
    <row r="345" spans="1:8" ht="38.25">
      <c r="A345" s="19">
        <f t="shared" si="11"/>
        <v>337</v>
      </c>
      <c r="B345" s="24" t="s">
        <v>32</v>
      </c>
      <c r="C345" s="21" t="s">
        <v>170</v>
      </c>
      <c r="D345" s="21" t="s">
        <v>33</v>
      </c>
      <c r="E345" s="21" t="s">
        <v>39</v>
      </c>
      <c r="F345" s="22">
        <v>186.4</v>
      </c>
      <c r="G345" s="22">
        <v>119.6</v>
      </c>
      <c r="H345" s="23">
        <f t="shared" si="10"/>
        <v>64.163090128755357</v>
      </c>
    </row>
    <row r="346" spans="1:8" ht="25.5">
      <c r="A346" s="19">
        <f t="shared" si="11"/>
        <v>338</v>
      </c>
      <c r="B346" s="24" t="s">
        <v>44</v>
      </c>
      <c r="C346" s="21" t="s">
        <v>170</v>
      </c>
      <c r="D346" s="21" t="s">
        <v>45</v>
      </c>
      <c r="E346" s="21" t="s">
        <v>39</v>
      </c>
      <c r="F346" s="22">
        <v>14739.3</v>
      </c>
      <c r="G346" s="22">
        <v>11808.1</v>
      </c>
      <c r="H346" s="23">
        <f t="shared" si="10"/>
        <v>80.113031148019246</v>
      </c>
    </row>
    <row r="347" spans="1:8" ht="25.5">
      <c r="A347" s="19">
        <f t="shared" si="11"/>
        <v>339</v>
      </c>
      <c r="B347" s="24" t="s">
        <v>46</v>
      </c>
      <c r="C347" s="21" t="s">
        <v>170</v>
      </c>
      <c r="D347" s="21" t="s">
        <v>47</v>
      </c>
      <c r="E347" s="21" t="s">
        <v>39</v>
      </c>
      <c r="F347" s="22">
        <v>14739.3</v>
      </c>
      <c r="G347" s="22">
        <v>11808.1</v>
      </c>
      <c r="H347" s="23">
        <f t="shared" si="10"/>
        <v>80.113031148019246</v>
      </c>
    </row>
    <row r="348" spans="1:8" ht="25.5">
      <c r="A348" s="14">
        <f t="shared" si="11"/>
        <v>340</v>
      </c>
      <c r="B348" s="15" t="s">
        <v>171</v>
      </c>
      <c r="C348" s="16" t="s">
        <v>172</v>
      </c>
      <c r="D348" s="16"/>
      <c r="E348" s="16"/>
      <c r="F348" s="17">
        <v>302.3</v>
      </c>
      <c r="G348" s="17">
        <v>204.2</v>
      </c>
      <c r="H348" s="18">
        <f t="shared" si="10"/>
        <v>67.548792590142241</v>
      </c>
    </row>
    <row r="349" spans="1:8" ht="178.5">
      <c r="A349" s="19">
        <f t="shared" si="11"/>
        <v>341</v>
      </c>
      <c r="B349" s="20" t="s">
        <v>173</v>
      </c>
      <c r="C349" s="21" t="s">
        <v>174</v>
      </c>
      <c r="D349" s="21"/>
      <c r="E349" s="21"/>
      <c r="F349" s="22">
        <v>30.6</v>
      </c>
      <c r="G349" s="22">
        <v>22.9</v>
      </c>
      <c r="H349" s="23">
        <f t="shared" si="10"/>
        <v>74.836601307189525</v>
      </c>
    </row>
    <row r="350" spans="1:8" ht="12.75">
      <c r="A350" s="19">
        <f t="shared" si="11"/>
        <v>342</v>
      </c>
      <c r="B350" s="24" t="s">
        <v>36</v>
      </c>
      <c r="C350" s="21" t="s">
        <v>174</v>
      </c>
      <c r="D350" s="21"/>
      <c r="E350" s="21" t="s">
        <v>37</v>
      </c>
      <c r="F350" s="22">
        <v>30.6</v>
      </c>
      <c r="G350" s="22">
        <v>22.9</v>
      </c>
      <c r="H350" s="23">
        <f t="shared" si="10"/>
        <v>74.836601307189525</v>
      </c>
    </row>
    <row r="351" spans="1:8" ht="12.75">
      <c r="A351" s="19">
        <f t="shared" si="11"/>
        <v>343</v>
      </c>
      <c r="B351" s="24" t="s">
        <v>38</v>
      </c>
      <c r="C351" s="21" t="s">
        <v>174</v>
      </c>
      <c r="D351" s="21"/>
      <c r="E351" s="21" t="s">
        <v>39</v>
      </c>
      <c r="F351" s="22">
        <v>30.6</v>
      </c>
      <c r="G351" s="22">
        <v>22.9</v>
      </c>
      <c r="H351" s="23">
        <f t="shared" si="10"/>
        <v>74.836601307189525</v>
      </c>
    </row>
    <row r="352" spans="1:8" ht="25.5">
      <c r="A352" s="19">
        <f t="shared" si="11"/>
        <v>344</v>
      </c>
      <c r="B352" s="24" t="s">
        <v>30</v>
      </c>
      <c r="C352" s="21" t="s">
        <v>174</v>
      </c>
      <c r="D352" s="21" t="s">
        <v>31</v>
      </c>
      <c r="E352" s="21" t="s">
        <v>39</v>
      </c>
      <c r="F352" s="22">
        <v>0.6</v>
      </c>
      <c r="G352" s="22">
        <v>0.4</v>
      </c>
      <c r="H352" s="23">
        <f t="shared" si="10"/>
        <v>66.666666666666671</v>
      </c>
    </row>
    <row r="353" spans="1:8" ht="38.25">
      <c r="A353" s="19">
        <f t="shared" si="11"/>
        <v>345</v>
      </c>
      <c r="B353" s="24" t="s">
        <v>32</v>
      </c>
      <c r="C353" s="21" t="s">
        <v>174</v>
      </c>
      <c r="D353" s="21" t="s">
        <v>33</v>
      </c>
      <c r="E353" s="21" t="s">
        <v>39</v>
      </c>
      <c r="F353" s="22">
        <v>0.6</v>
      </c>
      <c r="G353" s="22">
        <v>0.4</v>
      </c>
      <c r="H353" s="23">
        <f t="shared" si="10"/>
        <v>66.666666666666671</v>
      </c>
    </row>
    <row r="354" spans="1:8" ht="25.5">
      <c r="A354" s="19">
        <f t="shared" si="11"/>
        <v>346</v>
      </c>
      <c r="B354" s="24" t="s">
        <v>44</v>
      </c>
      <c r="C354" s="21" t="s">
        <v>174</v>
      </c>
      <c r="D354" s="21" t="s">
        <v>45</v>
      </c>
      <c r="E354" s="21" t="s">
        <v>39</v>
      </c>
      <c r="F354" s="22">
        <v>30</v>
      </c>
      <c r="G354" s="22">
        <v>22.5</v>
      </c>
      <c r="H354" s="23">
        <f t="shared" si="10"/>
        <v>75</v>
      </c>
    </row>
    <row r="355" spans="1:8" ht="25.5">
      <c r="A355" s="19">
        <f t="shared" si="11"/>
        <v>347</v>
      </c>
      <c r="B355" s="24" t="s">
        <v>46</v>
      </c>
      <c r="C355" s="21" t="s">
        <v>174</v>
      </c>
      <c r="D355" s="21" t="s">
        <v>47</v>
      </c>
      <c r="E355" s="21" t="s">
        <v>39</v>
      </c>
      <c r="F355" s="22">
        <v>30</v>
      </c>
      <c r="G355" s="22">
        <v>22.5</v>
      </c>
      <c r="H355" s="23">
        <f t="shared" si="10"/>
        <v>75</v>
      </c>
    </row>
    <row r="356" spans="1:8" ht="140.25">
      <c r="A356" s="19">
        <f t="shared" si="11"/>
        <v>348</v>
      </c>
      <c r="B356" s="20" t="s">
        <v>175</v>
      </c>
      <c r="C356" s="21" t="s">
        <v>176</v>
      </c>
      <c r="D356" s="21"/>
      <c r="E356" s="21"/>
      <c r="F356" s="22">
        <v>183</v>
      </c>
      <c r="G356" s="22">
        <v>123</v>
      </c>
      <c r="H356" s="23">
        <f t="shared" si="10"/>
        <v>67.213114754098356</v>
      </c>
    </row>
    <row r="357" spans="1:8" ht="12.75">
      <c r="A357" s="19">
        <f t="shared" si="11"/>
        <v>349</v>
      </c>
      <c r="B357" s="24" t="s">
        <v>36</v>
      </c>
      <c r="C357" s="21" t="s">
        <v>176</v>
      </c>
      <c r="D357" s="21"/>
      <c r="E357" s="21" t="s">
        <v>37</v>
      </c>
      <c r="F357" s="22">
        <v>183</v>
      </c>
      <c r="G357" s="22">
        <v>123</v>
      </c>
      <c r="H357" s="23">
        <f t="shared" si="10"/>
        <v>67.213114754098356</v>
      </c>
    </row>
    <row r="358" spans="1:8" ht="12.75">
      <c r="A358" s="19">
        <f t="shared" si="11"/>
        <v>350</v>
      </c>
      <c r="B358" s="24" t="s">
        <v>38</v>
      </c>
      <c r="C358" s="21" t="s">
        <v>176</v>
      </c>
      <c r="D358" s="21"/>
      <c r="E358" s="21" t="s">
        <v>39</v>
      </c>
      <c r="F358" s="22">
        <v>183</v>
      </c>
      <c r="G358" s="22">
        <v>123</v>
      </c>
      <c r="H358" s="23">
        <f t="shared" si="10"/>
        <v>67.213114754098356</v>
      </c>
    </row>
    <row r="359" spans="1:8" ht="25.5">
      <c r="A359" s="19">
        <f t="shared" si="11"/>
        <v>351</v>
      </c>
      <c r="B359" s="24" t="s">
        <v>44</v>
      </c>
      <c r="C359" s="21" t="s">
        <v>176</v>
      </c>
      <c r="D359" s="21" t="s">
        <v>45</v>
      </c>
      <c r="E359" s="21" t="s">
        <v>39</v>
      </c>
      <c r="F359" s="22">
        <v>183</v>
      </c>
      <c r="G359" s="22">
        <v>123</v>
      </c>
      <c r="H359" s="23">
        <f t="shared" si="10"/>
        <v>67.213114754098356</v>
      </c>
    </row>
    <row r="360" spans="1:8" ht="25.5">
      <c r="A360" s="19">
        <f t="shared" si="11"/>
        <v>352</v>
      </c>
      <c r="B360" s="24" t="s">
        <v>46</v>
      </c>
      <c r="C360" s="21" t="s">
        <v>176</v>
      </c>
      <c r="D360" s="21" t="s">
        <v>47</v>
      </c>
      <c r="E360" s="21" t="s">
        <v>39</v>
      </c>
      <c r="F360" s="22">
        <v>183</v>
      </c>
      <c r="G360" s="22">
        <v>123</v>
      </c>
      <c r="H360" s="23">
        <f t="shared" si="10"/>
        <v>67.213114754098356</v>
      </c>
    </row>
    <row r="361" spans="1:8" ht="127.5">
      <c r="A361" s="19">
        <f t="shared" si="11"/>
        <v>353</v>
      </c>
      <c r="B361" s="20" t="s">
        <v>177</v>
      </c>
      <c r="C361" s="21" t="s">
        <v>178</v>
      </c>
      <c r="D361" s="21"/>
      <c r="E361" s="21"/>
      <c r="F361" s="22">
        <v>84.4</v>
      </c>
      <c r="G361" s="22">
        <v>57.7</v>
      </c>
      <c r="H361" s="23">
        <f t="shared" si="10"/>
        <v>68.36492890995261</v>
      </c>
    </row>
    <row r="362" spans="1:8" ht="12.75">
      <c r="A362" s="19">
        <f t="shared" si="11"/>
        <v>354</v>
      </c>
      <c r="B362" s="24" t="s">
        <v>36</v>
      </c>
      <c r="C362" s="21" t="s">
        <v>178</v>
      </c>
      <c r="D362" s="21"/>
      <c r="E362" s="21" t="s">
        <v>37</v>
      </c>
      <c r="F362" s="22">
        <v>84.4</v>
      </c>
      <c r="G362" s="22">
        <v>57.7</v>
      </c>
      <c r="H362" s="23">
        <f t="shared" si="10"/>
        <v>68.36492890995261</v>
      </c>
    </row>
    <row r="363" spans="1:8" ht="12.75">
      <c r="A363" s="19">
        <f t="shared" si="11"/>
        <v>355</v>
      </c>
      <c r="B363" s="24" t="s">
        <v>38</v>
      </c>
      <c r="C363" s="21" t="s">
        <v>178</v>
      </c>
      <c r="D363" s="21"/>
      <c r="E363" s="21" t="s">
        <v>39</v>
      </c>
      <c r="F363" s="22">
        <v>84.4</v>
      </c>
      <c r="G363" s="22">
        <v>57.7</v>
      </c>
      <c r="H363" s="23">
        <f t="shared" si="10"/>
        <v>68.36492890995261</v>
      </c>
    </row>
    <row r="364" spans="1:8" ht="25.5">
      <c r="A364" s="19">
        <f t="shared" si="11"/>
        <v>356</v>
      </c>
      <c r="B364" s="24" t="s">
        <v>30</v>
      </c>
      <c r="C364" s="21" t="s">
        <v>178</v>
      </c>
      <c r="D364" s="21" t="s">
        <v>31</v>
      </c>
      <c r="E364" s="21" t="s">
        <v>39</v>
      </c>
      <c r="F364" s="22">
        <v>0.6</v>
      </c>
      <c r="G364" s="22">
        <v>0</v>
      </c>
      <c r="H364" s="23">
        <f t="shared" si="10"/>
        <v>0</v>
      </c>
    </row>
    <row r="365" spans="1:8" ht="38.25">
      <c r="A365" s="19">
        <f t="shared" si="11"/>
        <v>357</v>
      </c>
      <c r="B365" s="24" t="s">
        <v>32</v>
      </c>
      <c r="C365" s="21" t="s">
        <v>178</v>
      </c>
      <c r="D365" s="21" t="s">
        <v>33</v>
      </c>
      <c r="E365" s="21" t="s">
        <v>39</v>
      </c>
      <c r="F365" s="22">
        <v>0.6</v>
      </c>
      <c r="G365" s="22">
        <v>0</v>
      </c>
      <c r="H365" s="23">
        <f t="shared" si="10"/>
        <v>0</v>
      </c>
    </row>
    <row r="366" spans="1:8" ht="25.5">
      <c r="A366" s="19">
        <f t="shared" si="11"/>
        <v>358</v>
      </c>
      <c r="B366" s="24" t="s">
        <v>44</v>
      </c>
      <c r="C366" s="21" t="s">
        <v>178</v>
      </c>
      <c r="D366" s="21" t="s">
        <v>45</v>
      </c>
      <c r="E366" s="21" t="s">
        <v>39</v>
      </c>
      <c r="F366" s="22">
        <v>83.8</v>
      </c>
      <c r="G366" s="22">
        <v>57.7</v>
      </c>
      <c r="H366" s="23">
        <f t="shared" si="10"/>
        <v>68.854415274463008</v>
      </c>
    </row>
    <row r="367" spans="1:8" ht="25.5">
      <c r="A367" s="19">
        <f t="shared" si="11"/>
        <v>359</v>
      </c>
      <c r="B367" s="24" t="s">
        <v>46</v>
      </c>
      <c r="C367" s="21" t="s">
        <v>178</v>
      </c>
      <c r="D367" s="21" t="s">
        <v>47</v>
      </c>
      <c r="E367" s="21" t="s">
        <v>39</v>
      </c>
      <c r="F367" s="22">
        <v>83.8</v>
      </c>
      <c r="G367" s="22">
        <v>57.7</v>
      </c>
      <c r="H367" s="23">
        <f t="shared" si="10"/>
        <v>68.854415274463008</v>
      </c>
    </row>
    <row r="368" spans="1:8" ht="89.25">
      <c r="A368" s="19">
        <f t="shared" si="11"/>
        <v>360</v>
      </c>
      <c r="B368" s="20" t="s">
        <v>179</v>
      </c>
      <c r="C368" s="21" t="s">
        <v>180</v>
      </c>
      <c r="D368" s="21"/>
      <c r="E368" s="21"/>
      <c r="F368" s="22">
        <v>4.3</v>
      </c>
      <c r="G368" s="22">
        <v>0.6</v>
      </c>
      <c r="H368" s="23">
        <f t="shared" si="10"/>
        <v>13.953488372093023</v>
      </c>
    </row>
    <row r="369" spans="1:8" ht="12.75">
      <c r="A369" s="19">
        <f t="shared" si="11"/>
        <v>361</v>
      </c>
      <c r="B369" s="24" t="s">
        <v>36</v>
      </c>
      <c r="C369" s="21" t="s">
        <v>180</v>
      </c>
      <c r="D369" s="21"/>
      <c r="E369" s="21" t="s">
        <v>37</v>
      </c>
      <c r="F369" s="22">
        <v>4.3</v>
      </c>
      <c r="G369" s="22">
        <v>0.6</v>
      </c>
      <c r="H369" s="23">
        <f t="shared" si="10"/>
        <v>13.953488372093023</v>
      </c>
    </row>
    <row r="370" spans="1:8" ht="12.75">
      <c r="A370" s="19">
        <f t="shared" si="11"/>
        <v>362</v>
      </c>
      <c r="B370" s="24" t="s">
        <v>38</v>
      </c>
      <c r="C370" s="21" t="s">
        <v>180</v>
      </c>
      <c r="D370" s="21"/>
      <c r="E370" s="21" t="s">
        <v>39</v>
      </c>
      <c r="F370" s="22">
        <v>4.3</v>
      </c>
      <c r="G370" s="22">
        <v>0.6</v>
      </c>
      <c r="H370" s="23">
        <f t="shared" si="10"/>
        <v>13.953488372093023</v>
      </c>
    </row>
    <row r="371" spans="1:8" ht="25.5">
      <c r="A371" s="19">
        <f t="shared" si="11"/>
        <v>363</v>
      </c>
      <c r="B371" s="24" t="s">
        <v>44</v>
      </c>
      <c r="C371" s="21" t="s">
        <v>180</v>
      </c>
      <c r="D371" s="21" t="s">
        <v>45</v>
      </c>
      <c r="E371" s="21" t="s">
        <v>39</v>
      </c>
      <c r="F371" s="22">
        <v>4.3</v>
      </c>
      <c r="G371" s="22">
        <v>0.6</v>
      </c>
      <c r="H371" s="23">
        <f t="shared" si="10"/>
        <v>13.953488372093023</v>
      </c>
    </row>
    <row r="372" spans="1:8" ht="25.5">
      <c r="A372" s="19">
        <f t="shared" si="11"/>
        <v>364</v>
      </c>
      <c r="B372" s="24" t="s">
        <v>46</v>
      </c>
      <c r="C372" s="21" t="s">
        <v>180</v>
      </c>
      <c r="D372" s="21" t="s">
        <v>47</v>
      </c>
      <c r="E372" s="21" t="s">
        <v>39</v>
      </c>
      <c r="F372" s="22">
        <v>4.3</v>
      </c>
      <c r="G372" s="22">
        <v>0.6</v>
      </c>
      <c r="H372" s="23">
        <f t="shared" si="10"/>
        <v>13.953488372093023</v>
      </c>
    </row>
    <row r="373" spans="1:8" ht="38.25">
      <c r="A373" s="14">
        <f t="shared" si="11"/>
        <v>365</v>
      </c>
      <c r="B373" s="15" t="s">
        <v>181</v>
      </c>
      <c r="C373" s="16" t="s">
        <v>182</v>
      </c>
      <c r="D373" s="16"/>
      <c r="E373" s="16"/>
      <c r="F373" s="17">
        <v>40711.699999999997</v>
      </c>
      <c r="G373" s="17">
        <v>30066.2</v>
      </c>
      <c r="H373" s="18">
        <f t="shared" si="10"/>
        <v>73.851497235438472</v>
      </c>
    </row>
    <row r="374" spans="1:8" ht="140.25">
      <c r="A374" s="19">
        <f t="shared" si="11"/>
        <v>366</v>
      </c>
      <c r="B374" s="20" t="s">
        <v>183</v>
      </c>
      <c r="C374" s="21" t="s">
        <v>184</v>
      </c>
      <c r="D374" s="21"/>
      <c r="E374" s="21"/>
      <c r="F374" s="22">
        <v>14128.1</v>
      </c>
      <c r="G374" s="22">
        <v>10148.299999999999</v>
      </c>
      <c r="H374" s="23">
        <f t="shared" si="10"/>
        <v>71.830607088001912</v>
      </c>
    </row>
    <row r="375" spans="1:8" ht="12.75">
      <c r="A375" s="19">
        <f t="shared" si="11"/>
        <v>367</v>
      </c>
      <c r="B375" s="24" t="s">
        <v>36</v>
      </c>
      <c r="C375" s="21" t="s">
        <v>184</v>
      </c>
      <c r="D375" s="21"/>
      <c r="E375" s="21" t="s">
        <v>37</v>
      </c>
      <c r="F375" s="22">
        <v>14128.1</v>
      </c>
      <c r="G375" s="22">
        <v>10148.299999999999</v>
      </c>
      <c r="H375" s="23">
        <f t="shared" si="10"/>
        <v>71.830607088001912</v>
      </c>
    </row>
    <row r="376" spans="1:8" ht="12.75">
      <c r="A376" s="19">
        <f t="shared" si="11"/>
        <v>368</v>
      </c>
      <c r="B376" s="24" t="s">
        <v>38</v>
      </c>
      <c r="C376" s="21" t="s">
        <v>184</v>
      </c>
      <c r="D376" s="21"/>
      <c r="E376" s="21" t="s">
        <v>39</v>
      </c>
      <c r="F376" s="22">
        <v>14128.1</v>
      </c>
      <c r="G376" s="22">
        <v>10148.299999999999</v>
      </c>
      <c r="H376" s="23">
        <f t="shared" si="10"/>
        <v>71.830607088001912</v>
      </c>
    </row>
    <row r="377" spans="1:8" ht="25.5">
      <c r="A377" s="19">
        <f t="shared" si="11"/>
        <v>369</v>
      </c>
      <c r="B377" s="24" t="s">
        <v>30</v>
      </c>
      <c r="C377" s="21" t="s">
        <v>184</v>
      </c>
      <c r="D377" s="21" t="s">
        <v>31</v>
      </c>
      <c r="E377" s="21" t="s">
        <v>39</v>
      </c>
      <c r="F377" s="22">
        <v>276.2</v>
      </c>
      <c r="G377" s="22">
        <v>163.69999999999999</v>
      </c>
      <c r="H377" s="23">
        <f t="shared" si="10"/>
        <v>59.268645908761762</v>
      </c>
    </row>
    <row r="378" spans="1:8" ht="38.25">
      <c r="A378" s="19">
        <f t="shared" si="11"/>
        <v>370</v>
      </c>
      <c r="B378" s="24" t="s">
        <v>32</v>
      </c>
      <c r="C378" s="21" t="s">
        <v>184</v>
      </c>
      <c r="D378" s="21" t="s">
        <v>33</v>
      </c>
      <c r="E378" s="21" t="s">
        <v>39</v>
      </c>
      <c r="F378" s="22">
        <v>276.2</v>
      </c>
      <c r="G378" s="22">
        <v>163.69999999999999</v>
      </c>
      <c r="H378" s="23">
        <f t="shared" si="10"/>
        <v>59.268645908761762</v>
      </c>
    </row>
    <row r="379" spans="1:8" ht="25.5">
      <c r="A379" s="19">
        <f t="shared" si="11"/>
        <v>371</v>
      </c>
      <c r="B379" s="24" t="s">
        <v>44</v>
      </c>
      <c r="C379" s="21" t="s">
        <v>184</v>
      </c>
      <c r="D379" s="21" t="s">
        <v>45</v>
      </c>
      <c r="E379" s="21" t="s">
        <v>39</v>
      </c>
      <c r="F379" s="22">
        <v>13851.9</v>
      </c>
      <c r="G379" s="22">
        <v>9984.5</v>
      </c>
      <c r="H379" s="23">
        <f t="shared" si="10"/>
        <v>72.080364426540768</v>
      </c>
    </row>
    <row r="380" spans="1:8" ht="25.5">
      <c r="A380" s="19">
        <f t="shared" si="11"/>
        <v>372</v>
      </c>
      <c r="B380" s="24" t="s">
        <v>46</v>
      </c>
      <c r="C380" s="21" t="s">
        <v>184</v>
      </c>
      <c r="D380" s="21" t="s">
        <v>47</v>
      </c>
      <c r="E380" s="21" t="s">
        <v>39</v>
      </c>
      <c r="F380" s="22">
        <v>13851.9</v>
      </c>
      <c r="G380" s="22">
        <v>9984.5</v>
      </c>
      <c r="H380" s="23">
        <f t="shared" si="10"/>
        <v>72.080364426540768</v>
      </c>
    </row>
    <row r="381" spans="1:8" ht="140.25">
      <c r="A381" s="19">
        <f t="shared" si="11"/>
        <v>373</v>
      </c>
      <c r="B381" s="20" t="s">
        <v>185</v>
      </c>
      <c r="C381" s="21" t="s">
        <v>186</v>
      </c>
      <c r="D381" s="21"/>
      <c r="E381" s="21"/>
      <c r="F381" s="22">
        <v>4848.3</v>
      </c>
      <c r="G381" s="22">
        <v>3619.9</v>
      </c>
      <c r="H381" s="23">
        <f t="shared" si="10"/>
        <v>74.663284037703932</v>
      </c>
    </row>
    <row r="382" spans="1:8" ht="12.75">
      <c r="A382" s="19">
        <f t="shared" si="11"/>
        <v>374</v>
      </c>
      <c r="B382" s="24" t="s">
        <v>36</v>
      </c>
      <c r="C382" s="21" t="s">
        <v>186</v>
      </c>
      <c r="D382" s="21"/>
      <c r="E382" s="21" t="s">
        <v>37</v>
      </c>
      <c r="F382" s="22">
        <v>4848.3</v>
      </c>
      <c r="G382" s="22">
        <v>3619.9</v>
      </c>
      <c r="H382" s="23">
        <f t="shared" si="10"/>
        <v>74.663284037703932</v>
      </c>
    </row>
    <row r="383" spans="1:8" ht="12.75">
      <c r="A383" s="19">
        <f t="shared" si="11"/>
        <v>375</v>
      </c>
      <c r="B383" s="24" t="s">
        <v>38</v>
      </c>
      <c r="C383" s="21" t="s">
        <v>186</v>
      </c>
      <c r="D383" s="21"/>
      <c r="E383" s="21" t="s">
        <v>39</v>
      </c>
      <c r="F383" s="22">
        <v>4848.3</v>
      </c>
      <c r="G383" s="22">
        <v>3619.9</v>
      </c>
      <c r="H383" s="23">
        <f t="shared" si="10"/>
        <v>74.663284037703932</v>
      </c>
    </row>
    <row r="384" spans="1:8" ht="25.5">
      <c r="A384" s="19">
        <f t="shared" si="11"/>
        <v>376</v>
      </c>
      <c r="B384" s="24" t="s">
        <v>30</v>
      </c>
      <c r="C384" s="21" t="s">
        <v>186</v>
      </c>
      <c r="D384" s="21" t="s">
        <v>31</v>
      </c>
      <c r="E384" s="21" t="s">
        <v>39</v>
      </c>
      <c r="F384" s="22">
        <v>87.8</v>
      </c>
      <c r="G384" s="22">
        <v>59.5</v>
      </c>
      <c r="H384" s="23">
        <f t="shared" si="10"/>
        <v>67.767653758542139</v>
      </c>
    </row>
    <row r="385" spans="1:8" ht="38.25">
      <c r="A385" s="19">
        <f t="shared" si="11"/>
        <v>377</v>
      </c>
      <c r="B385" s="24" t="s">
        <v>32</v>
      </c>
      <c r="C385" s="21" t="s">
        <v>186</v>
      </c>
      <c r="D385" s="21" t="s">
        <v>33</v>
      </c>
      <c r="E385" s="21" t="s">
        <v>39</v>
      </c>
      <c r="F385" s="22">
        <v>87.8</v>
      </c>
      <c r="G385" s="22">
        <v>59.5</v>
      </c>
      <c r="H385" s="23">
        <f t="shared" si="10"/>
        <v>67.767653758542139</v>
      </c>
    </row>
    <row r="386" spans="1:8" ht="25.5">
      <c r="A386" s="19">
        <f t="shared" si="11"/>
        <v>378</v>
      </c>
      <c r="B386" s="24" t="s">
        <v>44</v>
      </c>
      <c r="C386" s="21" t="s">
        <v>186</v>
      </c>
      <c r="D386" s="21" t="s">
        <v>45</v>
      </c>
      <c r="E386" s="21" t="s">
        <v>39</v>
      </c>
      <c r="F386" s="22">
        <v>4760.5</v>
      </c>
      <c r="G386" s="22">
        <v>3560.4</v>
      </c>
      <c r="H386" s="23">
        <f t="shared" si="10"/>
        <v>74.790463186640068</v>
      </c>
    </row>
    <row r="387" spans="1:8" ht="25.5">
      <c r="A387" s="19">
        <f t="shared" si="11"/>
        <v>379</v>
      </c>
      <c r="B387" s="24" t="s">
        <v>46</v>
      </c>
      <c r="C387" s="21" t="s">
        <v>186</v>
      </c>
      <c r="D387" s="21" t="s">
        <v>47</v>
      </c>
      <c r="E387" s="21" t="s">
        <v>39</v>
      </c>
      <c r="F387" s="22">
        <v>4760.5</v>
      </c>
      <c r="G387" s="22">
        <v>3560.4</v>
      </c>
      <c r="H387" s="23">
        <f t="shared" si="10"/>
        <v>74.790463186640068</v>
      </c>
    </row>
    <row r="388" spans="1:8" ht="255">
      <c r="A388" s="19">
        <f t="shared" si="11"/>
        <v>380</v>
      </c>
      <c r="B388" s="20" t="s">
        <v>187</v>
      </c>
      <c r="C388" s="21" t="s">
        <v>188</v>
      </c>
      <c r="D388" s="21"/>
      <c r="E388" s="21"/>
      <c r="F388" s="22">
        <v>13409.8</v>
      </c>
      <c r="G388" s="22">
        <v>10300</v>
      </c>
      <c r="H388" s="23">
        <f t="shared" si="10"/>
        <v>76.80949753165595</v>
      </c>
    </row>
    <row r="389" spans="1:8" ht="12.75">
      <c r="A389" s="19">
        <f t="shared" si="11"/>
        <v>381</v>
      </c>
      <c r="B389" s="24" t="s">
        <v>36</v>
      </c>
      <c r="C389" s="21" t="s">
        <v>188</v>
      </c>
      <c r="D389" s="21"/>
      <c r="E389" s="21" t="s">
        <v>37</v>
      </c>
      <c r="F389" s="22">
        <v>13409.8</v>
      </c>
      <c r="G389" s="22">
        <v>10300</v>
      </c>
      <c r="H389" s="23">
        <f t="shared" si="10"/>
        <v>76.80949753165595</v>
      </c>
    </row>
    <row r="390" spans="1:8" ht="12.75">
      <c r="A390" s="19">
        <f t="shared" si="11"/>
        <v>382</v>
      </c>
      <c r="B390" s="24" t="s">
        <v>38</v>
      </c>
      <c r="C390" s="21" t="s">
        <v>188</v>
      </c>
      <c r="D390" s="21"/>
      <c r="E390" s="21" t="s">
        <v>39</v>
      </c>
      <c r="F390" s="22">
        <v>13409.8</v>
      </c>
      <c r="G390" s="22">
        <v>10300</v>
      </c>
      <c r="H390" s="23">
        <f t="shared" si="10"/>
        <v>76.80949753165595</v>
      </c>
    </row>
    <row r="391" spans="1:8" ht="25.5">
      <c r="A391" s="19">
        <f t="shared" si="11"/>
        <v>383</v>
      </c>
      <c r="B391" s="24" t="s">
        <v>30</v>
      </c>
      <c r="C391" s="21" t="s">
        <v>188</v>
      </c>
      <c r="D391" s="21" t="s">
        <v>31</v>
      </c>
      <c r="E391" s="21" t="s">
        <v>39</v>
      </c>
      <c r="F391" s="22">
        <v>226.3</v>
      </c>
      <c r="G391" s="22">
        <v>168.8</v>
      </c>
      <c r="H391" s="23">
        <f t="shared" si="10"/>
        <v>74.591250552364116</v>
      </c>
    </row>
    <row r="392" spans="1:8" ht="38.25">
      <c r="A392" s="19">
        <f t="shared" si="11"/>
        <v>384</v>
      </c>
      <c r="B392" s="24" t="s">
        <v>32</v>
      </c>
      <c r="C392" s="21" t="s">
        <v>188</v>
      </c>
      <c r="D392" s="21" t="s">
        <v>33</v>
      </c>
      <c r="E392" s="21" t="s">
        <v>39</v>
      </c>
      <c r="F392" s="22">
        <v>226.3</v>
      </c>
      <c r="G392" s="22">
        <v>168.8</v>
      </c>
      <c r="H392" s="23">
        <f t="shared" si="10"/>
        <v>74.591250552364116</v>
      </c>
    </row>
    <row r="393" spans="1:8" ht="25.5">
      <c r="A393" s="19">
        <f t="shared" si="11"/>
        <v>385</v>
      </c>
      <c r="B393" s="24" t="s">
        <v>44</v>
      </c>
      <c r="C393" s="21" t="s">
        <v>188</v>
      </c>
      <c r="D393" s="21" t="s">
        <v>45</v>
      </c>
      <c r="E393" s="21" t="s">
        <v>39</v>
      </c>
      <c r="F393" s="22">
        <v>13183.5</v>
      </c>
      <c r="G393" s="22">
        <v>10131.200000000001</v>
      </c>
      <c r="H393" s="23">
        <f t="shared" si="10"/>
        <v>76.847574619789896</v>
      </c>
    </row>
    <row r="394" spans="1:8" ht="25.5">
      <c r="A394" s="19">
        <f t="shared" si="11"/>
        <v>386</v>
      </c>
      <c r="B394" s="24" t="s">
        <v>46</v>
      </c>
      <c r="C394" s="21" t="s">
        <v>188</v>
      </c>
      <c r="D394" s="21" t="s">
        <v>47</v>
      </c>
      <c r="E394" s="21" t="s">
        <v>39</v>
      </c>
      <c r="F394" s="22">
        <v>13183.5</v>
      </c>
      <c r="G394" s="22">
        <v>10131.200000000001</v>
      </c>
      <c r="H394" s="23">
        <f t="shared" ref="H394:H457" si="12">G394/F394*100</f>
        <v>76.847574619789896</v>
      </c>
    </row>
    <row r="395" spans="1:8" ht="89.25">
      <c r="A395" s="19">
        <f t="shared" ref="A395:A458" si="13">A394+1</f>
        <v>387</v>
      </c>
      <c r="B395" s="24" t="s">
        <v>189</v>
      </c>
      <c r="C395" s="21" t="s">
        <v>190</v>
      </c>
      <c r="D395" s="21"/>
      <c r="E395" s="21"/>
      <c r="F395" s="22">
        <v>8325.5</v>
      </c>
      <c r="G395" s="22">
        <v>5998</v>
      </c>
      <c r="H395" s="23">
        <f t="shared" si="12"/>
        <v>72.043721097831963</v>
      </c>
    </row>
    <row r="396" spans="1:8" ht="12.75">
      <c r="A396" s="19">
        <f t="shared" si="13"/>
        <v>388</v>
      </c>
      <c r="B396" s="24" t="s">
        <v>36</v>
      </c>
      <c r="C396" s="21" t="s">
        <v>190</v>
      </c>
      <c r="D396" s="21"/>
      <c r="E396" s="21" t="s">
        <v>37</v>
      </c>
      <c r="F396" s="22">
        <v>8325.5</v>
      </c>
      <c r="G396" s="22">
        <v>5998</v>
      </c>
      <c r="H396" s="23">
        <f t="shared" si="12"/>
        <v>72.043721097831963</v>
      </c>
    </row>
    <row r="397" spans="1:8" ht="12.75">
      <c r="A397" s="19">
        <f t="shared" si="13"/>
        <v>389</v>
      </c>
      <c r="B397" s="24" t="s">
        <v>38</v>
      </c>
      <c r="C397" s="21" t="s">
        <v>190</v>
      </c>
      <c r="D397" s="21"/>
      <c r="E397" s="21" t="s">
        <v>39</v>
      </c>
      <c r="F397" s="22">
        <v>8325.5</v>
      </c>
      <c r="G397" s="22">
        <v>5998</v>
      </c>
      <c r="H397" s="23">
        <f t="shared" si="12"/>
        <v>72.043721097831963</v>
      </c>
    </row>
    <row r="398" spans="1:8" ht="25.5">
      <c r="A398" s="19">
        <f t="shared" si="13"/>
        <v>390</v>
      </c>
      <c r="B398" s="24" t="s">
        <v>30</v>
      </c>
      <c r="C398" s="21" t="s">
        <v>190</v>
      </c>
      <c r="D398" s="21" t="s">
        <v>31</v>
      </c>
      <c r="E398" s="21" t="s">
        <v>39</v>
      </c>
      <c r="F398" s="22">
        <v>223.7</v>
      </c>
      <c r="G398" s="22">
        <v>97.3</v>
      </c>
      <c r="H398" s="23">
        <f t="shared" si="12"/>
        <v>43.4957532409477</v>
      </c>
    </row>
    <row r="399" spans="1:8" ht="38.25">
      <c r="A399" s="19">
        <f t="shared" si="13"/>
        <v>391</v>
      </c>
      <c r="B399" s="24" t="s">
        <v>32</v>
      </c>
      <c r="C399" s="21" t="s">
        <v>190</v>
      </c>
      <c r="D399" s="21" t="s">
        <v>33</v>
      </c>
      <c r="E399" s="21" t="s">
        <v>39</v>
      </c>
      <c r="F399" s="22">
        <v>223.7</v>
      </c>
      <c r="G399" s="22">
        <v>97.3</v>
      </c>
      <c r="H399" s="23">
        <f t="shared" si="12"/>
        <v>43.4957532409477</v>
      </c>
    </row>
    <row r="400" spans="1:8" ht="25.5">
      <c r="A400" s="19">
        <f t="shared" si="13"/>
        <v>392</v>
      </c>
      <c r="B400" s="24" t="s">
        <v>44</v>
      </c>
      <c r="C400" s="21" t="s">
        <v>190</v>
      </c>
      <c r="D400" s="21" t="s">
        <v>45</v>
      </c>
      <c r="E400" s="21" t="s">
        <v>39</v>
      </c>
      <c r="F400" s="22">
        <v>8101.8</v>
      </c>
      <c r="G400" s="22">
        <v>5900.7</v>
      </c>
      <c r="H400" s="23">
        <f t="shared" si="12"/>
        <v>72.831963267422054</v>
      </c>
    </row>
    <row r="401" spans="1:8" ht="25.5">
      <c r="A401" s="19">
        <f t="shared" si="13"/>
        <v>393</v>
      </c>
      <c r="B401" s="24" t="s">
        <v>46</v>
      </c>
      <c r="C401" s="21" t="s">
        <v>190</v>
      </c>
      <c r="D401" s="21" t="s">
        <v>47</v>
      </c>
      <c r="E401" s="21" t="s">
        <v>39</v>
      </c>
      <c r="F401" s="22">
        <v>8101.8</v>
      </c>
      <c r="G401" s="22">
        <v>5900.7</v>
      </c>
      <c r="H401" s="23">
        <f t="shared" si="12"/>
        <v>72.831963267422054</v>
      </c>
    </row>
    <row r="402" spans="1:8" ht="25.5">
      <c r="A402" s="14">
        <f t="shared" si="13"/>
        <v>394</v>
      </c>
      <c r="B402" s="15" t="s">
        <v>191</v>
      </c>
      <c r="C402" s="16" t="s">
        <v>192</v>
      </c>
      <c r="D402" s="16"/>
      <c r="E402" s="16"/>
      <c r="F402" s="17">
        <v>5374.4</v>
      </c>
      <c r="G402" s="17">
        <v>3750.4</v>
      </c>
      <c r="H402" s="18">
        <f t="shared" si="12"/>
        <v>69.782673414706764</v>
      </c>
    </row>
    <row r="403" spans="1:8" ht="114.75">
      <c r="A403" s="19">
        <f t="shared" si="13"/>
        <v>395</v>
      </c>
      <c r="B403" s="20" t="s">
        <v>193</v>
      </c>
      <c r="C403" s="21" t="s">
        <v>194</v>
      </c>
      <c r="D403" s="21"/>
      <c r="E403" s="21"/>
      <c r="F403" s="22">
        <v>5374.4</v>
      </c>
      <c r="G403" s="22">
        <v>3750.4</v>
      </c>
      <c r="H403" s="23">
        <f t="shared" si="12"/>
        <v>69.782673414706764</v>
      </c>
    </row>
    <row r="404" spans="1:8" ht="12.75">
      <c r="A404" s="19">
        <f t="shared" si="13"/>
        <v>396</v>
      </c>
      <c r="B404" s="24" t="s">
        <v>36</v>
      </c>
      <c r="C404" s="21" t="s">
        <v>194</v>
      </c>
      <c r="D404" s="21"/>
      <c r="E404" s="21" t="s">
        <v>37</v>
      </c>
      <c r="F404" s="22">
        <v>5374.4</v>
      </c>
      <c r="G404" s="22">
        <v>3750.4</v>
      </c>
      <c r="H404" s="23">
        <f t="shared" si="12"/>
        <v>69.782673414706764</v>
      </c>
    </row>
    <row r="405" spans="1:8" ht="12.75">
      <c r="A405" s="19">
        <f t="shared" si="13"/>
        <v>397</v>
      </c>
      <c r="B405" s="24" t="s">
        <v>195</v>
      </c>
      <c r="C405" s="21" t="s">
        <v>194</v>
      </c>
      <c r="D405" s="21"/>
      <c r="E405" s="21" t="s">
        <v>196</v>
      </c>
      <c r="F405" s="22">
        <v>5374.4</v>
      </c>
      <c r="G405" s="22">
        <v>3750.4</v>
      </c>
      <c r="H405" s="23">
        <f t="shared" si="12"/>
        <v>69.782673414706764</v>
      </c>
    </row>
    <row r="406" spans="1:8" ht="38.25">
      <c r="A406" s="19">
        <f t="shared" si="13"/>
        <v>398</v>
      </c>
      <c r="B406" s="24" t="s">
        <v>19</v>
      </c>
      <c r="C406" s="21" t="s">
        <v>194</v>
      </c>
      <c r="D406" s="21" t="s">
        <v>20</v>
      </c>
      <c r="E406" s="21" t="s">
        <v>196</v>
      </c>
      <c r="F406" s="22">
        <v>5374.4</v>
      </c>
      <c r="G406" s="22">
        <v>3750.4</v>
      </c>
      <c r="H406" s="23">
        <f t="shared" si="12"/>
        <v>69.782673414706764</v>
      </c>
    </row>
    <row r="407" spans="1:8" ht="12.75">
      <c r="A407" s="19">
        <f t="shared" si="13"/>
        <v>399</v>
      </c>
      <c r="B407" s="24" t="s">
        <v>21</v>
      </c>
      <c r="C407" s="21" t="s">
        <v>194</v>
      </c>
      <c r="D407" s="21" t="s">
        <v>22</v>
      </c>
      <c r="E407" s="21" t="s">
        <v>196</v>
      </c>
      <c r="F407" s="22">
        <v>5374.4</v>
      </c>
      <c r="G407" s="22">
        <v>3750.4</v>
      </c>
      <c r="H407" s="23">
        <f t="shared" si="12"/>
        <v>69.782673414706764</v>
      </c>
    </row>
    <row r="408" spans="1:8" ht="38.25">
      <c r="A408" s="14">
        <f t="shared" si="13"/>
        <v>400</v>
      </c>
      <c r="B408" s="15" t="s">
        <v>197</v>
      </c>
      <c r="C408" s="16" t="s">
        <v>198</v>
      </c>
      <c r="D408" s="16"/>
      <c r="E408" s="16"/>
      <c r="F408" s="17">
        <v>7784.4</v>
      </c>
      <c r="G408" s="17">
        <v>5194</v>
      </c>
      <c r="H408" s="18">
        <f t="shared" si="12"/>
        <v>66.723189969682963</v>
      </c>
    </row>
    <row r="409" spans="1:8" ht="102">
      <c r="A409" s="19">
        <f t="shared" si="13"/>
        <v>401</v>
      </c>
      <c r="B409" s="20" t="s">
        <v>199</v>
      </c>
      <c r="C409" s="21" t="s">
        <v>200</v>
      </c>
      <c r="D409" s="21"/>
      <c r="E409" s="21"/>
      <c r="F409" s="22">
        <v>6778.1</v>
      </c>
      <c r="G409" s="22">
        <v>4647.8999999999996</v>
      </c>
      <c r="H409" s="23">
        <f t="shared" si="12"/>
        <v>68.572313775246741</v>
      </c>
    </row>
    <row r="410" spans="1:8" ht="12.75">
      <c r="A410" s="19">
        <f t="shared" si="13"/>
        <v>402</v>
      </c>
      <c r="B410" s="24" t="s">
        <v>36</v>
      </c>
      <c r="C410" s="21" t="s">
        <v>200</v>
      </c>
      <c r="D410" s="21"/>
      <c r="E410" s="21" t="s">
        <v>37</v>
      </c>
      <c r="F410" s="22">
        <v>6778.1</v>
      </c>
      <c r="G410" s="22">
        <v>4647.8999999999996</v>
      </c>
      <c r="H410" s="23">
        <f t="shared" si="12"/>
        <v>68.572313775246741</v>
      </c>
    </row>
    <row r="411" spans="1:8" ht="12.75">
      <c r="A411" s="19">
        <f t="shared" si="13"/>
        <v>403</v>
      </c>
      <c r="B411" s="24" t="s">
        <v>201</v>
      </c>
      <c r="C411" s="21" t="s">
        <v>200</v>
      </c>
      <c r="D411" s="21"/>
      <c r="E411" s="21" t="s">
        <v>202</v>
      </c>
      <c r="F411" s="22">
        <v>6778.1</v>
      </c>
      <c r="G411" s="22">
        <v>4647.8999999999996</v>
      </c>
      <c r="H411" s="23">
        <f t="shared" si="12"/>
        <v>68.572313775246741</v>
      </c>
    </row>
    <row r="412" spans="1:8" ht="63.75">
      <c r="A412" s="19">
        <f t="shared" si="13"/>
        <v>404</v>
      </c>
      <c r="B412" s="24" t="s">
        <v>15</v>
      </c>
      <c r="C412" s="21" t="s">
        <v>200</v>
      </c>
      <c r="D412" s="21" t="s">
        <v>16</v>
      </c>
      <c r="E412" s="21" t="s">
        <v>202</v>
      </c>
      <c r="F412" s="22">
        <v>6333.6</v>
      </c>
      <c r="G412" s="22">
        <v>4391.1000000000004</v>
      </c>
      <c r="H412" s="23">
        <f t="shared" si="12"/>
        <v>69.330238726790455</v>
      </c>
    </row>
    <row r="413" spans="1:8" ht="25.5">
      <c r="A413" s="19">
        <f t="shared" si="13"/>
        <v>405</v>
      </c>
      <c r="B413" s="24" t="s">
        <v>163</v>
      </c>
      <c r="C413" s="21" t="s">
        <v>200</v>
      </c>
      <c r="D413" s="21" t="s">
        <v>164</v>
      </c>
      <c r="E413" s="21" t="s">
        <v>202</v>
      </c>
      <c r="F413" s="22">
        <v>6333.6</v>
      </c>
      <c r="G413" s="22">
        <v>4391.1000000000004</v>
      </c>
      <c r="H413" s="23">
        <f t="shared" si="12"/>
        <v>69.330238726790455</v>
      </c>
    </row>
    <row r="414" spans="1:8" ht="25.5">
      <c r="A414" s="19">
        <f t="shared" si="13"/>
        <v>406</v>
      </c>
      <c r="B414" s="24" t="s">
        <v>30</v>
      </c>
      <c r="C414" s="21" t="s">
        <v>200</v>
      </c>
      <c r="D414" s="21" t="s">
        <v>31</v>
      </c>
      <c r="E414" s="21" t="s">
        <v>202</v>
      </c>
      <c r="F414" s="22">
        <v>444.4</v>
      </c>
      <c r="G414" s="22">
        <v>256.7</v>
      </c>
      <c r="H414" s="23">
        <f t="shared" si="12"/>
        <v>57.763276327632759</v>
      </c>
    </row>
    <row r="415" spans="1:8" ht="38.25">
      <c r="A415" s="19">
        <f t="shared" si="13"/>
        <v>407</v>
      </c>
      <c r="B415" s="24" t="s">
        <v>32</v>
      </c>
      <c r="C415" s="21" t="s">
        <v>200</v>
      </c>
      <c r="D415" s="21" t="s">
        <v>33</v>
      </c>
      <c r="E415" s="21" t="s">
        <v>202</v>
      </c>
      <c r="F415" s="22">
        <v>444.4</v>
      </c>
      <c r="G415" s="22">
        <v>256.7</v>
      </c>
      <c r="H415" s="23">
        <f t="shared" si="12"/>
        <v>57.763276327632759</v>
      </c>
    </row>
    <row r="416" spans="1:8" ht="12.75">
      <c r="A416" s="19">
        <f t="shared" si="13"/>
        <v>408</v>
      </c>
      <c r="B416" s="24" t="s">
        <v>67</v>
      </c>
      <c r="C416" s="21" t="s">
        <v>200</v>
      </c>
      <c r="D416" s="21" t="s">
        <v>68</v>
      </c>
      <c r="E416" s="21" t="s">
        <v>202</v>
      </c>
      <c r="F416" s="22">
        <v>0.1</v>
      </c>
      <c r="G416" s="22">
        <v>0</v>
      </c>
      <c r="H416" s="23">
        <f t="shared" si="12"/>
        <v>0</v>
      </c>
    </row>
    <row r="417" spans="1:8" ht="12.75">
      <c r="A417" s="19">
        <f t="shared" si="13"/>
        <v>409</v>
      </c>
      <c r="B417" s="24" t="s">
        <v>69</v>
      </c>
      <c r="C417" s="21" t="s">
        <v>200</v>
      </c>
      <c r="D417" s="21" t="s">
        <v>70</v>
      </c>
      <c r="E417" s="21" t="s">
        <v>202</v>
      </c>
      <c r="F417" s="22">
        <v>0.1</v>
      </c>
      <c r="G417" s="22">
        <v>0</v>
      </c>
      <c r="H417" s="23">
        <f t="shared" si="12"/>
        <v>0</v>
      </c>
    </row>
    <row r="418" spans="1:8" ht="102">
      <c r="A418" s="19">
        <f t="shared" si="13"/>
        <v>410</v>
      </c>
      <c r="B418" s="20" t="s">
        <v>203</v>
      </c>
      <c r="C418" s="21" t="s">
        <v>204</v>
      </c>
      <c r="D418" s="21"/>
      <c r="E418" s="21"/>
      <c r="F418" s="22">
        <v>71.3</v>
      </c>
      <c r="G418" s="22">
        <v>0</v>
      </c>
      <c r="H418" s="23">
        <f t="shared" si="12"/>
        <v>0</v>
      </c>
    </row>
    <row r="419" spans="1:8" ht="12.75">
      <c r="A419" s="19">
        <f t="shared" si="13"/>
        <v>411</v>
      </c>
      <c r="B419" s="24" t="s">
        <v>36</v>
      </c>
      <c r="C419" s="21" t="s">
        <v>204</v>
      </c>
      <c r="D419" s="21"/>
      <c r="E419" s="21" t="s">
        <v>37</v>
      </c>
      <c r="F419" s="22">
        <v>71.3</v>
      </c>
      <c r="G419" s="22">
        <v>0</v>
      </c>
      <c r="H419" s="23">
        <f t="shared" si="12"/>
        <v>0</v>
      </c>
    </row>
    <row r="420" spans="1:8" ht="12.75">
      <c r="A420" s="19">
        <f t="shared" si="13"/>
        <v>412</v>
      </c>
      <c r="B420" s="24" t="s">
        <v>38</v>
      </c>
      <c r="C420" s="21" t="s">
        <v>204</v>
      </c>
      <c r="D420" s="21"/>
      <c r="E420" s="21" t="s">
        <v>39</v>
      </c>
      <c r="F420" s="22">
        <v>71.3</v>
      </c>
      <c r="G420" s="22">
        <v>0</v>
      </c>
      <c r="H420" s="23">
        <f t="shared" si="12"/>
        <v>0</v>
      </c>
    </row>
    <row r="421" spans="1:8" ht="25.5">
      <c r="A421" s="19">
        <f t="shared" si="13"/>
        <v>413</v>
      </c>
      <c r="B421" s="24" t="s">
        <v>44</v>
      </c>
      <c r="C421" s="21" t="s">
        <v>204</v>
      </c>
      <c r="D421" s="21" t="s">
        <v>45</v>
      </c>
      <c r="E421" s="21" t="s">
        <v>39</v>
      </c>
      <c r="F421" s="22">
        <v>71.3</v>
      </c>
      <c r="G421" s="22">
        <v>0</v>
      </c>
      <c r="H421" s="23">
        <f t="shared" si="12"/>
        <v>0</v>
      </c>
    </row>
    <row r="422" spans="1:8" ht="12.75">
      <c r="A422" s="19">
        <f t="shared" si="13"/>
        <v>414</v>
      </c>
      <c r="B422" s="24" t="s">
        <v>103</v>
      </c>
      <c r="C422" s="21" t="s">
        <v>204</v>
      </c>
      <c r="D422" s="21" t="s">
        <v>104</v>
      </c>
      <c r="E422" s="21" t="s">
        <v>39</v>
      </c>
      <c r="F422" s="22">
        <v>71.3</v>
      </c>
      <c r="G422" s="22">
        <v>0</v>
      </c>
      <c r="H422" s="23">
        <f t="shared" si="12"/>
        <v>0</v>
      </c>
    </row>
    <row r="423" spans="1:8" ht="102">
      <c r="A423" s="19">
        <f t="shared" si="13"/>
        <v>415</v>
      </c>
      <c r="B423" s="20" t="s">
        <v>205</v>
      </c>
      <c r="C423" s="21" t="s">
        <v>206</v>
      </c>
      <c r="D423" s="21"/>
      <c r="E423" s="21"/>
      <c r="F423" s="22">
        <v>818</v>
      </c>
      <c r="G423" s="22">
        <v>444.1</v>
      </c>
      <c r="H423" s="23">
        <f t="shared" si="12"/>
        <v>54.290953545232277</v>
      </c>
    </row>
    <row r="424" spans="1:8" ht="12.75">
      <c r="A424" s="19">
        <f t="shared" si="13"/>
        <v>416</v>
      </c>
      <c r="B424" s="24" t="s">
        <v>36</v>
      </c>
      <c r="C424" s="21" t="s">
        <v>206</v>
      </c>
      <c r="D424" s="21"/>
      <c r="E424" s="21" t="s">
        <v>37</v>
      </c>
      <c r="F424" s="22">
        <v>818</v>
      </c>
      <c r="G424" s="22">
        <v>444.1</v>
      </c>
      <c r="H424" s="23">
        <f t="shared" si="12"/>
        <v>54.290953545232277</v>
      </c>
    </row>
    <row r="425" spans="1:8" ht="12.75">
      <c r="A425" s="19">
        <f t="shared" si="13"/>
        <v>417</v>
      </c>
      <c r="B425" s="24" t="s">
        <v>38</v>
      </c>
      <c r="C425" s="21" t="s">
        <v>206</v>
      </c>
      <c r="D425" s="21"/>
      <c r="E425" s="21" t="s">
        <v>39</v>
      </c>
      <c r="F425" s="22">
        <v>818</v>
      </c>
      <c r="G425" s="22">
        <v>444.1</v>
      </c>
      <c r="H425" s="23">
        <f t="shared" si="12"/>
        <v>54.290953545232277</v>
      </c>
    </row>
    <row r="426" spans="1:8" ht="25.5">
      <c r="A426" s="19">
        <f t="shared" si="13"/>
        <v>418</v>
      </c>
      <c r="B426" s="24" t="s">
        <v>30</v>
      </c>
      <c r="C426" s="21" t="s">
        <v>206</v>
      </c>
      <c r="D426" s="21" t="s">
        <v>31</v>
      </c>
      <c r="E426" s="21" t="s">
        <v>39</v>
      </c>
      <c r="F426" s="22">
        <v>679</v>
      </c>
      <c r="G426" s="22">
        <v>305.10000000000002</v>
      </c>
      <c r="H426" s="23">
        <f t="shared" si="12"/>
        <v>44.93372606774669</v>
      </c>
    </row>
    <row r="427" spans="1:8" ht="38.25">
      <c r="A427" s="19">
        <f t="shared" si="13"/>
        <v>419</v>
      </c>
      <c r="B427" s="24" t="s">
        <v>32</v>
      </c>
      <c r="C427" s="21" t="s">
        <v>206</v>
      </c>
      <c r="D427" s="21" t="s">
        <v>33</v>
      </c>
      <c r="E427" s="21" t="s">
        <v>39</v>
      </c>
      <c r="F427" s="22">
        <v>679</v>
      </c>
      <c r="G427" s="22">
        <v>305.10000000000002</v>
      </c>
      <c r="H427" s="23">
        <f t="shared" si="12"/>
        <v>44.93372606774669</v>
      </c>
    </row>
    <row r="428" spans="1:8" ht="25.5">
      <c r="A428" s="19">
        <f t="shared" si="13"/>
        <v>420</v>
      </c>
      <c r="B428" s="24" t="s">
        <v>44</v>
      </c>
      <c r="C428" s="21" t="s">
        <v>206</v>
      </c>
      <c r="D428" s="21" t="s">
        <v>45</v>
      </c>
      <c r="E428" s="21" t="s">
        <v>39</v>
      </c>
      <c r="F428" s="22">
        <v>139</v>
      </c>
      <c r="G428" s="22">
        <v>139</v>
      </c>
      <c r="H428" s="23">
        <f t="shared" si="12"/>
        <v>100</v>
      </c>
    </row>
    <row r="429" spans="1:8" ht="12.75">
      <c r="A429" s="19">
        <f t="shared" si="13"/>
        <v>421</v>
      </c>
      <c r="B429" s="24" t="s">
        <v>103</v>
      </c>
      <c r="C429" s="21" t="s">
        <v>206</v>
      </c>
      <c r="D429" s="21" t="s">
        <v>104</v>
      </c>
      <c r="E429" s="21" t="s">
        <v>39</v>
      </c>
      <c r="F429" s="22">
        <v>139</v>
      </c>
      <c r="G429" s="22">
        <v>139</v>
      </c>
      <c r="H429" s="23">
        <f t="shared" si="12"/>
        <v>100</v>
      </c>
    </row>
    <row r="430" spans="1:8" ht="165.75">
      <c r="A430" s="19">
        <f t="shared" si="13"/>
        <v>422</v>
      </c>
      <c r="B430" s="20" t="s">
        <v>207</v>
      </c>
      <c r="C430" s="21" t="s">
        <v>208</v>
      </c>
      <c r="D430" s="21"/>
      <c r="E430" s="21"/>
      <c r="F430" s="22">
        <v>117</v>
      </c>
      <c r="G430" s="22">
        <v>102</v>
      </c>
      <c r="H430" s="23">
        <f t="shared" si="12"/>
        <v>87.179487179487182</v>
      </c>
    </row>
    <row r="431" spans="1:8" ht="12.75">
      <c r="A431" s="19">
        <f t="shared" si="13"/>
        <v>423</v>
      </c>
      <c r="B431" s="24" t="s">
        <v>36</v>
      </c>
      <c r="C431" s="21" t="s">
        <v>208</v>
      </c>
      <c r="D431" s="21"/>
      <c r="E431" s="21" t="s">
        <v>37</v>
      </c>
      <c r="F431" s="22">
        <v>117</v>
      </c>
      <c r="G431" s="22">
        <v>102</v>
      </c>
      <c r="H431" s="23">
        <f t="shared" si="12"/>
        <v>87.179487179487182</v>
      </c>
    </row>
    <row r="432" spans="1:8" ht="12.75">
      <c r="A432" s="19">
        <f t="shared" si="13"/>
        <v>424</v>
      </c>
      <c r="B432" s="24" t="s">
        <v>38</v>
      </c>
      <c r="C432" s="21" t="s">
        <v>208</v>
      </c>
      <c r="D432" s="21"/>
      <c r="E432" s="21" t="s">
        <v>39</v>
      </c>
      <c r="F432" s="22">
        <v>117</v>
      </c>
      <c r="G432" s="22">
        <v>102</v>
      </c>
      <c r="H432" s="23">
        <f t="shared" si="12"/>
        <v>87.179487179487182</v>
      </c>
    </row>
    <row r="433" spans="1:8" ht="25.5">
      <c r="A433" s="19">
        <f t="shared" si="13"/>
        <v>425</v>
      </c>
      <c r="B433" s="24" t="s">
        <v>44</v>
      </c>
      <c r="C433" s="21" t="s">
        <v>208</v>
      </c>
      <c r="D433" s="21" t="s">
        <v>45</v>
      </c>
      <c r="E433" s="21" t="s">
        <v>39</v>
      </c>
      <c r="F433" s="22">
        <v>117</v>
      </c>
      <c r="G433" s="22">
        <v>102</v>
      </c>
      <c r="H433" s="23">
        <f t="shared" si="12"/>
        <v>87.179487179487182</v>
      </c>
    </row>
    <row r="434" spans="1:8" ht="12.75">
      <c r="A434" s="19">
        <f t="shared" si="13"/>
        <v>426</v>
      </c>
      <c r="B434" s="24" t="s">
        <v>103</v>
      </c>
      <c r="C434" s="21" t="s">
        <v>208</v>
      </c>
      <c r="D434" s="21" t="s">
        <v>104</v>
      </c>
      <c r="E434" s="21" t="s">
        <v>39</v>
      </c>
      <c r="F434" s="22">
        <v>117</v>
      </c>
      <c r="G434" s="22">
        <v>102</v>
      </c>
      <c r="H434" s="23">
        <f t="shared" si="12"/>
        <v>87.179487179487182</v>
      </c>
    </row>
    <row r="435" spans="1:8" ht="51">
      <c r="A435" s="9">
        <f t="shared" si="13"/>
        <v>427</v>
      </c>
      <c r="B435" s="10" t="s">
        <v>209</v>
      </c>
      <c r="C435" s="11" t="s">
        <v>210</v>
      </c>
      <c r="D435" s="11"/>
      <c r="E435" s="11"/>
      <c r="F435" s="12">
        <v>37083.599999999999</v>
      </c>
      <c r="G435" s="12">
        <v>11391.6</v>
      </c>
      <c r="H435" s="13">
        <f t="shared" si="12"/>
        <v>30.718700449794522</v>
      </c>
    </row>
    <row r="436" spans="1:8" ht="38.25">
      <c r="A436" s="14">
        <f t="shared" si="13"/>
        <v>428</v>
      </c>
      <c r="B436" s="15" t="s">
        <v>211</v>
      </c>
      <c r="C436" s="16" t="s">
        <v>212</v>
      </c>
      <c r="D436" s="16"/>
      <c r="E436" s="16"/>
      <c r="F436" s="17">
        <v>2298</v>
      </c>
      <c r="G436" s="17">
        <v>1270</v>
      </c>
      <c r="H436" s="18">
        <f t="shared" si="12"/>
        <v>55.265448215839861</v>
      </c>
    </row>
    <row r="437" spans="1:8" ht="89.25">
      <c r="A437" s="19">
        <f t="shared" si="13"/>
        <v>429</v>
      </c>
      <c r="B437" s="20" t="s">
        <v>213</v>
      </c>
      <c r="C437" s="21" t="s">
        <v>214</v>
      </c>
      <c r="D437" s="21"/>
      <c r="E437" s="21"/>
      <c r="F437" s="22">
        <v>630</v>
      </c>
      <c r="G437" s="22">
        <v>210</v>
      </c>
      <c r="H437" s="23">
        <f t="shared" si="12"/>
        <v>33.333333333333329</v>
      </c>
    </row>
    <row r="438" spans="1:8" ht="12.75">
      <c r="A438" s="19">
        <f t="shared" si="13"/>
        <v>430</v>
      </c>
      <c r="B438" s="24" t="s">
        <v>215</v>
      </c>
      <c r="C438" s="21" t="s">
        <v>214</v>
      </c>
      <c r="D438" s="21"/>
      <c r="E438" s="21" t="s">
        <v>216</v>
      </c>
      <c r="F438" s="22">
        <v>630</v>
      </c>
      <c r="G438" s="22">
        <v>210</v>
      </c>
      <c r="H438" s="23">
        <f t="shared" si="12"/>
        <v>33.333333333333329</v>
      </c>
    </row>
    <row r="439" spans="1:8" ht="12.75">
      <c r="A439" s="19">
        <f t="shared" si="13"/>
        <v>431</v>
      </c>
      <c r="B439" s="24" t="s">
        <v>217</v>
      </c>
      <c r="C439" s="21" t="s">
        <v>214</v>
      </c>
      <c r="D439" s="21"/>
      <c r="E439" s="21" t="s">
        <v>218</v>
      </c>
      <c r="F439" s="22">
        <v>630</v>
      </c>
      <c r="G439" s="22">
        <v>210</v>
      </c>
      <c r="H439" s="23">
        <f t="shared" si="12"/>
        <v>33.333333333333329</v>
      </c>
    </row>
    <row r="440" spans="1:8" ht="25.5">
      <c r="A440" s="19">
        <f t="shared" si="13"/>
        <v>432</v>
      </c>
      <c r="B440" s="24" t="s">
        <v>30</v>
      </c>
      <c r="C440" s="21" t="s">
        <v>214</v>
      </c>
      <c r="D440" s="21" t="s">
        <v>31</v>
      </c>
      <c r="E440" s="21" t="s">
        <v>218</v>
      </c>
      <c r="F440" s="22">
        <v>210</v>
      </c>
      <c r="G440" s="22">
        <v>210</v>
      </c>
      <c r="H440" s="23">
        <f t="shared" si="12"/>
        <v>100</v>
      </c>
    </row>
    <row r="441" spans="1:8" ht="38.25">
      <c r="A441" s="19">
        <f t="shared" si="13"/>
        <v>433</v>
      </c>
      <c r="B441" s="24" t="s">
        <v>32</v>
      </c>
      <c r="C441" s="21" t="s">
        <v>214</v>
      </c>
      <c r="D441" s="21" t="s">
        <v>33</v>
      </c>
      <c r="E441" s="21" t="s">
        <v>218</v>
      </c>
      <c r="F441" s="22">
        <v>210</v>
      </c>
      <c r="G441" s="22">
        <v>210</v>
      </c>
      <c r="H441" s="23">
        <f t="shared" si="12"/>
        <v>100</v>
      </c>
    </row>
    <row r="442" spans="1:8" ht="12.75">
      <c r="A442" s="19">
        <f t="shared" si="13"/>
        <v>434</v>
      </c>
      <c r="B442" s="24" t="s">
        <v>77</v>
      </c>
      <c r="C442" s="21" t="s">
        <v>214</v>
      </c>
      <c r="D442" s="21" t="s">
        <v>78</v>
      </c>
      <c r="E442" s="21" t="s">
        <v>218</v>
      </c>
      <c r="F442" s="22">
        <v>420</v>
      </c>
      <c r="G442" s="22">
        <v>0</v>
      </c>
      <c r="H442" s="23">
        <f t="shared" si="12"/>
        <v>0</v>
      </c>
    </row>
    <row r="443" spans="1:8" ht="12.75">
      <c r="A443" s="19">
        <f t="shared" si="13"/>
        <v>435</v>
      </c>
      <c r="B443" s="24" t="s">
        <v>79</v>
      </c>
      <c r="C443" s="21" t="s">
        <v>214</v>
      </c>
      <c r="D443" s="21" t="s">
        <v>80</v>
      </c>
      <c r="E443" s="21" t="s">
        <v>218</v>
      </c>
      <c r="F443" s="22">
        <v>420</v>
      </c>
      <c r="G443" s="22">
        <v>0</v>
      </c>
      <c r="H443" s="23">
        <f t="shared" si="12"/>
        <v>0</v>
      </c>
    </row>
    <row r="444" spans="1:8" ht="114.75">
      <c r="A444" s="19">
        <f t="shared" si="13"/>
        <v>436</v>
      </c>
      <c r="B444" s="20" t="s">
        <v>219</v>
      </c>
      <c r="C444" s="21" t="s">
        <v>220</v>
      </c>
      <c r="D444" s="21"/>
      <c r="E444" s="21"/>
      <c r="F444" s="22">
        <v>210</v>
      </c>
      <c r="G444" s="22">
        <v>210</v>
      </c>
      <c r="H444" s="23">
        <f t="shared" si="12"/>
        <v>100</v>
      </c>
    </row>
    <row r="445" spans="1:8" ht="12.75">
      <c r="A445" s="19">
        <f t="shared" si="13"/>
        <v>437</v>
      </c>
      <c r="B445" s="24" t="s">
        <v>215</v>
      </c>
      <c r="C445" s="21" t="s">
        <v>220</v>
      </c>
      <c r="D445" s="21"/>
      <c r="E445" s="21" t="s">
        <v>216</v>
      </c>
      <c r="F445" s="22">
        <v>210</v>
      </c>
      <c r="G445" s="22">
        <v>210</v>
      </c>
      <c r="H445" s="23">
        <f t="shared" si="12"/>
        <v>100</v>
      </c>
    </row>
    <row r="446" spans="1:8" ht="12.75">
      <c r="A446" s="19">
        <f t="shared" si="13"/>
        <v>438</v>
      </c>
      <c r="B446" s="24" t="s">
        <v>217</v>
      </c>
      <c r="C446" s="21" t="s">
        <v>220</v>
      </c>
      <c r="D446" s="21"/>
      <c r="E446" s="21" t="s">
        <v>218</v>
      </c>
      <c r="F446" s="22">
        <v>210</v>
      </c>
      <c r="G446" s="22">
        <v>210</v>
      </c>
      <c r="H446" s="23">
        <f t="shared" si="12"/>
        <v>100</v>
      </c>
    </row>
    <row r="447" spans="1:8" ht="25.5">
      <c r="A447" s="19">
        <f t="shared" si="13"/>
        <v>439</v>
      </c>
      <c r="B447" s="24" t="s">
        <v>30</v>
      </c>
      <c r="C447" s="21" t="s">
        <v>220</v>
      </c>
      <c r="D447" s="21" t="s">
        <v>31</v>
      </c>
      <c r="E447" s="21" t="s">
        <v>218</v>
      </c>
      <c r="F447" s="22">
        <v>210</v>
      </c>
      <c r="G447" s="22">
        <v>210</v>
      </c>
      <c r="H447" s="23">
        <f t="shared" si="12"/>
        <v>100</v>
      </c>
    </row>
    <row r="448" spans="1:8" ht="38.25">
      <c r="A448" s="19">
        <f t="shared" si="13"/>
        <v>440</v>
      </c>
      <c r="B448" s="24" t="s">
        <v>32</v>
      </c>
      <c r="C448" s="21" t="s">
        <v>220</v>
      </c>
      <c r="D448" s="21" t="s">
        <v>33</v>
      </c>
      <c r="E448" s="21" t="s">
        <v>218</v>
      </c>
      <c r="F448" s="22">
        <v>210</v>
      </c>
      <c r="G448" s="22">
        <v>210</v>
      </c>
      <c r="H448" s="23">
        <f t="shared" si="12"/>
        <v>100</v>
      </c>
    </row>
    <row r="449" spans="1:8" ht="102">
      <c r="A449" s="19">
        <f t="shared" si="13"/>
        <v>441</v>
      </c>
      <c r="B449" s="20" t="s">
        <v>221</v>
      </c>
      <c r="C449" s="21" t="s">
        <v>222</v>
      </c>
      <c r="D449" s="21"/>
      <c r="E449" s="21"/>
      <c r="F449" s="22">
        <v>810</v>
      </c>
      <c r="G449" s="22">
        <v>600</v>
      </c>
      <c r="H449" s="23">
        <f t="shared" si="12"/>
        <v>74.074074074074076</v>
      </c>
    </row>
    <row r="450" spans="1:8" ht="12.75">
      <c r="A450" s="19">
        <f t="shared" si="13"/>
        <v>442</v>
      </c>
      <c r="B450" s="24" t="s">
        <v>215</v>
      </c>
      <c r="C450" s="21" t="s">
        <v>222</v>
      </c>
      <c r="D450" s="21"/>
      <c r="E450" s="21" t="s">
        <v>216</v>
      </c>
      <c r="F450" s="22">
        <v>810</v>
      </c>
      <c r="G450" s="22">
        <v>600</v>
      </c>
      <c r="H450" s="23">
        <f t="shared" si="12"/>
        <v>74.074074074074076</v>
      </c>
    </row>
    <row r="451" spans="1:8" ht="12.75">
      <c r="A451" s="19">
        <f t="shared" si="13"/>
        <v>443</v>
      </c>
      <c r="B451" s="24" t="s">
        <v>217</v>
      </c>
      <c r="C451" s="21" t="s">
        <v>222</v>
      </c>
      <c r="D451" s="21"/>
      <c r="E451" s="21" t="s">
        <v>218</v>
      </c>
      <c r="F451" s="22">
        <v>810</v>
      </c>
      <c r="G451" s="22">
        <v>600</v>
      </c>
      <c r="H451" s="23">
        <f t="shared" si="12"/>
        <v>74.074074074074076</v>
      </c>
    </row>
    <row r="452" spans="1:8" ht="25.5">
      <c r="A452" s="19">
        <f t="shared" si="13"/>
        <v>444</v>
      </c>
      <c r="B452" s="24" t="s">
        <v>30</v>
      </c>
      <c r="C452" s="21" t="s">
        <v>222</v>
      </c>
      <c r="D452" s="21" t="s">
        <v>31</v>
      </c>
      <c r="E452" s="21" t="s">
        <v>218</v>
      </c>
      <c r="F452" s="22">
        <v>600</v>
      </c>
      <c r="G452" s="22">
        <v>600</v>
      </c>
      <c r="H452" s="23">
        <f t="shared" si="12"/>
        <v>100</v>
      </c>
    </row>
    <row r="453" spans="1:8" ht="38.25">
      <c r="A453" s="19">
        <f t="shared" si="13"/>
        <v>445</v>
      </c>
      <c r="B453" s="24" t="s">
        <v>32</v>
      </c>
      <c r="C453" s="21" t="s">
        <v>222</v>
      </c>
      <c r="D453" s="21" t="s">
        <v>33</v>
      </c>
      <c r="E453" s="21" t="s">
        <v>218</v>
      </c>
      <c r="F453" s="22">
        <v>600</v>
      </c>
      <c r="G453" s="22">
        <v>600</v>
      </c>
      <c r="H453" s="23">
        <f t="shared" si="12"/>
        <v>100</v>
      </c>
    </row>
    <row r="454" spans="1:8" ht="12.75">
      <c r="A454" s="19">
        <f t="shared" si="13"/>
        <v>446</v>
      </c>
      <c r="B454" s="24" t="s">
        <v>77</v>
      </c>
      <c r="C454" s="21" t="s">
        <v>222</v>
      </c>
      <c r="D454" s="21" t="s">
        <v>78</v>
      </c>
      <c r="E454" s="21" t="s">
        <v>218</v>
      </c>
      <c r="F454" s="22">
        <v>210</v>
      </c>
      <c r="G454" s="22">
        <v>0</v>
      </c>
      <c r="H454" s="23">
        <f t="shared" si="12"/>
        <v>0</v>
      </c>
    </row>
    <row r="455" spans="1:8" ht="12.75">
      <c r="A455" s="19">
        <f t="shared" si="13"/>
        <v>447</v>
      </c>
      <c r="B455" s="24" t="s">
        <v>79</v>
      </c>
      <c r="C455" s="21" t="s">
        <v>222</v>
      </c>
      <c r="D455" s="21" t="s">
        <v>80</v>
      </c>
      <c r="E455" s="21" t="s">
        <v>218</v>
      </c>
      <c r="F455" s="22">
        <v>210</v>
      </c>
      <c r="G455" s="22">
        <v>0</v>
      </c>
      <c r="H455" s="23">
        <f t="shared" si="12"/>
        <v>0</v>
      </c>
    </row>
    <row r="456" spans="1:8" ht="102">
      <c r="A456" s="19">
        <f t="shared" si="13"/>
        <v>448</v>
      </c>
      <c r="B456" s="20" t="s">
        <v>223</v>
      </c>
      <c r="C456" s="21" t="s">
        <v>224</v>
      </c>
      <c r="D456" s="21"/>
      <c r="E456" s="21"/>
      <c r="F456" s="22">
        <v>450</v>
      </c>
      <c r="G456" s="22">
        <v>250</v>
      </c>
      <c r="H456" s="23">
        <f t="shared" si="12"/>
        <v>55.555555555555557</v>
      </c>
    </row>
    <row r="457" spans="1:8" ht="12.75">
      <c r="A457" s="19">
        <f t="shared" si="13"/>
        <v>449</v>
      </c>
      <c r="B457" s="24" t="s">
        <v>215</v>
      </c>
      <c r="C457" s="21" t="s">
        <v>224</v>
      </c>
      <c r="D457" s="21"/>
      <c r="E457" s="21" t="s">
        <v>216</v>
      </c>
      <c r="F457" s="22">
        <v>450</v>
      </c>
      <c r="G457" s="22">
        <v>250</v>
      </c>
      <c r="H457" s="23">
        <f t="shared" si="12"/>
        <v>55.555555555555557</v>
      </c>
    </row>
    <row r="458" spans="1:8" ht="12.75">
      <c r="A458" s="19">
        <f t="shared" si="13"/>
        <v>450</v>
      </c>
      <c r="B458" s="24" t="s">
        <v>217</v>
      </c>
      <c r="C458" s="21" t="s">
        <v>224</v>
      </c>
      <c r="D458" s="21"/>
      <c r="E458" s="21" t="s">
        <v>218</v>
      </c>
      <c r="F458" s="22">
        <v>450</v>
      </c>
      <c r="G458" s="22">
        <v>250</v>
      </c>
      <c r="H458" s="23">
        <f t="shared" ref="H458:H521" si="14">G458/F458*100</f>
        <v>55.555555555555557</v>
      </c>
    </row>
    <row r="459" spans="1:8" ht="25.5">
      <c r="A459" s="19">
        <f t="shared" ref="A459:A522" si="15">A458+1</f>
        <v>451</v>
      </c>
      <c r="B459" s="24" t="s">
        <v>30</v>
      </c>
      <c r="C459" s="21" t="s">
        <v>224</v>
      </c>
      <c r="D459" s="21" t="s">
        <v>31</v>
      </c>
      <c r="E459" s="21" t="s">
        <v>218</v>
      </c>
      <c r="F459" s="22">
        <v>450</v>
      </c>
      <c r="G459" s="22">
        <v>250</v>
      </c>
      <c r="H459" s="23">
        <f t="shared" si="14"/>
        <v>55.555555555555557</v>
      </c>
    </row>
    <row r="460" spans="1:8" ht="38.25">
      <c r="A460" s="19">
        <f t="shared" si="15"/>
        <v>452</v>
      </c>
      <c r="B460" s="24" t="s">
        <v>32</v>
      </c>
      <c r="C460" s="21" t="s">
        <v>224</v>
      </c>
      <c r="D460" s="21" t="s">
        <v>33</v>
      </c>
      <c r="E460" s="21" t="s">
        <v>218</v>
      </c>
      <c r="F460" s="22">
        <v>450</v>
      </c>
      <c r="G460" s="22">
        <v>250</v>
      </c>
      <c r="H460" s="23">
        <f t="shared" si="14"/>
        <v>55.555555555555557</v>
      </c>
    </row>
    <row r="461" spans="1:8" ht="229.5">
      <c r="A461" s="19">
        <f t="shared" si="15"/>
        <v>453</v>
      </c>
      <c r="B461" s="20" t="s">
        <v>225</v>
      </c>
      <c r="C461" s="21" t="s">
        <v>226</v>
      </c>
      <c r="D461" s="21"/>
      <c r="E461" s="21"/>
      <c r="F461" s="22">
        <v>198</v>
      </c>
      <c r="G461" s="22">
        <v>0</v>
      </c>
      <c r="H461" s="23">
        <f t="shared" si="14"/>
        <v>0</v>
      </c>
    </row>
    <row r="462" spans="1:8" ht="12.75">
      <c r="A462" s="19">
        <f t="shared" si="15"/>
        <v>454</v>
      </c>
      <c r="B462" s="24" t="s">
        <v>215</v>
      </c>
      <c r="C462" s="21" t="s">
        <v>226</v>
      </c>
      <c r="D462" s="21"/>
      <c r="E462" s="21" t="s">
        <v>216</v>
      </c>
      <c r="F462" s="22">
        <v>198</v>
      </c>
      <c r="G462" s="22">
        <v>0</v>
      </c>
      <c r="H462" s="23">
        <f t="shared" si="14"/>
        <v>0</v>
      </c>
    </row>
    <row r="463" spans="1:8" ht="12.75">
      <c r="A463" s="19">
        <f t="shared" si="15"/>
        <v>455</v>
      </c>
      <c r="B463" s="24" t="s">
        <v>217</v>
      </c>
      <c r="C463" s="21" t="s">
        <v>226</v>
      </c>
      <c r="D463" s="21"/>
      <c r="E463" s="21" t="s">
        <v>218</v>
      </c>
      <c r="F463" s="22">
        <v>198</v>
      </c>
      <c r="G463" s="22">
        <v>0</v>
      </c>
      <c r="H463" s="23">
        <f t="shared" si="14"/>
        <v>0</v>
      </c>
    </row>
    <row r="464" spans="1:8" ht="25.5">
      <c r="A464" s="19">
        <f t="shared" si="15"/>
        <v>456</v>
      </c>
      <c r="B464" s="24" t="s">
        <v>30</v>
      </c>
      <c r="C464" s="21" t="s">
        <v>226</v>
      </c>
      <c r="D464" s="21" t="s">
        <v>31</v>
      </c>
      <c r="E464" s="21" t="s">
        <v>218</v>
      </c>
      <c r="F464" s="22">
        <v>198</v>
      </c>
      <c r="G464" s="22">
        <v>0</v>
      </c>
      <c r="H464" s="23">
        <f t="shared" si="14"/>
        <v>0</v>
      </c>
    </row>
    <row r="465" spans="1:8" ht="38.25">
      <c r="A465" s="19">
        <f t="shared" si="15"/>
        <v>457</v>
      </c>
      <c r="B465" s="24" t="s">
        <v>32</v>
      </c>
      <c r="C465" s="21" t="s">
        <v>226</v>
      </c>
      <c r="D465" s="21" t="s">
        <v>33</v>
      </c>
      <c r="E465" s="21" t="s">
        <v>218</v>
      </c>
      <c r="F465" s="22">
        <v>198</v>
      </c>
      <c r="G465" s="22">
        <v>0</v>
      </c>
      <c r="H465" s="23">
        <f t="shared" si="14"/>
        <v>0</v>
      </c>
    </row>
    <row r="466" spans="1:8" ht="25.5">
      <c r="A466" s="14">
        <f t="shared" si="15"/>
        <v>458</v>
      </c>
      <c r="B466" s="15" t="s">
        <v>227</v>
      </c>
      <c r="C466" s="16" t="s">
        <v>228</v>
      </c>
      <c r="D466" s="16"/>
      <c r="E466" s="16"/>
      <c r="F466" s="17">
        <v>206</v>
      </c>
      <c r="G466" s="17">
        <v>0</v>
      </c>
      <c r="H466" s="18">
        <f t="shared" si="14"/>
        <v>0</v>
      </c>
    </row>
    <row r="467" spans="1:8" ht="114.75">
      <c r="A467" s="19">
        <f t="shared" si="15"/>
        <v>459</v>
      </c>
      <c r="B467" s="20" t="s">
        <v>229</v>
      </c>
      <c r="C467" s="21" t="s">
        <v>230</v>
      </c>
      <c r="D467" s="21"/>
      <c r="E467" s="21"/>
      <c r="F467" s="22">
        <v>100</v>
      </c>
      <c r="G467" s="22">
        <v>0</v>
      </c>
      <c r="H467" s="23">
        <f t="shared" si="14"/>
        <v>0</v>
      </c>
    </row>
    <row r="468" spans="1:8" ht="12.75">
      <c r="A468" s="19">
        <f t="shared" si="15"/>
        <v>460</v>
      </c>
      <c r="B468" s="24"/>
      <c r="C468" s="21" t="s">
        <v>230</v>
      </c>
      <c r="D468" s="21"/>
      <c r="E468" s="21" t="s">
        <v>216</v>
      </c>
      <c r="F468" s="22">
        <v>100</v>
      </c>
      <c r="G468" s="22">
        <v>0</v>
      </c>
      <c r="H468" s="23">
        <f t="shared" si="14"/>
        <v>0</v>
      </c>
    </row>
    <row r="469" spans="1:8" ht="12.75">
      <c r="A469" s="19">
        <f t="shared" si="15"/>
        <v>461</v>
      </c>
      <c r="B469" s="24"/>
      <c r="C469" s="21" t="s">
        <v>230</v>
      </c>
      <c r="D469" s="21"/>
      <c r="E469" s="21" t="s">
        <v>218</v>
      </c>
      <c r="F469" s="22">
        <v>100</v>
      </c>
      <c r="G469" s="22">
        <v>0</v>
      </c>
      <c r="H469" s="23">
        <f t="shared" si="14"/>
        <v>0</v>
      </c>
    </row>
    <row r="470" spans="1:8" ht="25.5">
      <c r="A470" s="19">
        <f t="shared" si="15"/>
        <v>462</v>
      </c>
      <c r="B470" s="24" t="s">
        <v>30</v>
      </c>
      <c r="C470" s="21" t="s">
        <v>230</v>
      </c>
      <c r="D470" s="21" t="s">
        <v>31</v>
      </c>
      <c r="E470" s="21" t="s">
        <v>218</v>
      </c>
      <c r="F470" s="22">
        <v>100</v>
      </c>
      <c r="G470" s="22">
        <v>0</v>
      </c>
      <c r="H470" s="23">
        <f t="shared" si="14"/>
        <v>0</v>
      </c>
    </row>
    <row r="471" spans="1:8" ht="38.25">
      <c r="A471" s="19">
        <f t="shared" si="15"/>
        <v>463</v>
      </c>
      <c r="B471" s="24" t="s">
        <v>32</v>
      </c>
      <c r="C471" s="21" t="s">
        <v>230</v>
      </c>
      <c r="D471" s="21" t="s">
        <v>33</v>
      </c>
      <c r="E471" s="21" t="s">
        <v>218</v>
      </c>
      <c r="F471" s="22">
        <v>100</v>
      </c>
      <c r="G471" s="22">
        <v>0</v>
      </c>
      <c r="H471" s="23">
        <f t="shared" si="14"/>
        <v>0</v>
      </c>
    </row>
    <row r="472" spans="1:8" ht="127.5">
      <c r="A472" s="19">
        <f t="shared" si="15"/>
        <v>464</v>
      </c>
      <c r="B472" s="20" t="s">
        <v>231</v>
      </c>
      <c r="C472" s="21" t="s">
        <v>232</v>
      </c>
      <c r="D472" s="21"/>
      <c r="E472" s="21"/>
      <c r="F472" s="22">
        <v>100</v>
      </c>
      <c r="G472" s="22">
        <v>0</v>
      </c>
      <c r="H472" s="23">
        <f t="shared" si="14"/>
        <v>0</v>
      </c>
    </row>
    <row r="473" spans="1:8" ht="12.75">
      <c r="A473" s="19">
        <f t="shared" si="15"/>
        <v>465</v>
      </c>
      <c r="B473" s="24" t="s">
        <v>215</v>
      </c>
      <c r="C473" s="21" t="s">
        <v>232</v>
      </c>
      <c r="D473" s="21"/>
      <c r="E473" s="21" t="s">
        <v>216</v>
      </c>
      <c r="F473" s="22">
        <v>100</v>
      </c>
      <c r="G473" s="22">
        <v>0</v>
      </c>
      <c r="H473" s="23">
        <f t="shared" si="14"/>
        <v>0</v>
      </c>
    </row>
    <row r="474" spans="1:8" ht="12.75">
      <c r="A474" s="19">
        <f t="shared" si="15"/>
        <v>466</v>
      </c>
      <c r="B474" s="24" t="s">
        <v>217</v>
      </c>
      <c r="C474" s="21" t="s">
        <v>232</v>
      </c>
      <c r="D474" s="21"/>
      <c r="E474" s="21" t="s">
        <v>218</v>
      </c>
      <c r="F474" s="22">
        <v>100</v>
      </c>
      <c r="G474" s="22">
        <v>0</v>
      </c>
      <c r="H474" s="23">
        <f t="shared" si="14"/>
        <v>0</v>
      </c>
    </row>
    <row r="475" spans="1:8" ht="25.5">
      <c r="A475" s="19">
        <f t="shared" si="15"/>
        <v>467</v>
      </c>
      <c r="B475" s="24" t="s">
        <v>30</v>
      </c>
      <c r="C475" s="21" t="s">
        <v>232</v>
      </c>
      <c r="D475" s="21" t="s">
        <v>31</v>
      </c>
      <c r="E475" s="21" t="s">
        <v>218</v>
      </c>
      <c r="F475" s="22">
        <v>100</v>
      </c>
      <c r="G475" s="22">
        <v>0</v>
      </c>
      <c r="H475" s="23">
        <f t="shared" si="14"/>
        <v>0</v>
      </c>
    </row>
    <row r="476" spans="1:8" ht="38.25">
      <c r="A476" s="19">
        <f t="shared" si="15"/>
        <v>468</v>
      </c>
      <c r="B476" s="24" t="s">
        <v>32</v>
      </c>
      <c r="C476" s="21" t="s">
        <v>232</v>
      </c>
      <c r="D476" s="21" t="s">
        <v>33</v>
      </c>
      <c r="E476" s="21" t="s">
        <v>218</v>
      </c>
      <c r="F476" s="22">
        <v>100</v>
      </c>
      <c r="G476" s="22">
        <v>0</v>
      </c>
      <c r="H476" s="23">
        <f t="shared" si="14"/>
        <v>0</v>
      </c>
    </row>
    <row r="477" spans="1:8" ht="89.25">
      <c r="A477" s="19">
        <f t="shared" si="15"/>
        <v>469</v>
      </c>
      <c r="B477" s="20" t="s">
        <v>233</v>
      </c>
      <c r="C477" s="21" t="s">
        <v>234</v>
      </c>
      <c r="D477" s="21"/>
      <c r="E477" s="21"/>
      <c r="F477" s="22">
        <v>6</v>
      </c>
      <c r="G477" s="22">
        <v>0</v>
      </c>
      <c r="H477" s="23">
        <f t="shared" si="14"/>
        <v>0</v>
      </c>
    </row>
    <row r="478" spans="1:8" ht="12.75">
      <c r="A478" s="19">
        <f t="shared" si="15"/>
        <v>470</v>
      </c>
      <c r="B478" s="24" t="s">
        <v>215</v>
      </c>
      <c r="C478" s="21" t="s">
        <v>234</v>
      </c>
      <c r="D478" s="21"/>
      <c r="E478" s="21" t="s">
        <v>216</v>
      </c>
      <c r="F478" s="22">
        <v>6</v>
      </c>
      <c r="G478" s="22">
        <v>0</v>
      </c>
      <c r="H478" s="23">
        <f t="shared" si="14"/>
        <v>0</v>
      </c>
    </row>
    <row r="479" spans="1:8" ht="12.75">
      <c r="A479" s="19">
        <f t="shared" si="15"/>
        <v>471</v>
      </c>
      <c r="B479" s="24" t="s">
        <v>217</v>
      </c>
      <c r="C479" s="21" t="s">
        <v>234</v>
      </c>
      <c r="D479" s="21"/>
      <c r="E479" s="21" t="s">
        <v>218</v>
      </c>
      <c r="F479" s="22">
        <v>6</v>
      </c>
      <c r="G479" s="22">
        <v>0</v>
      </c>
      <c r="H479" s="23">
        <f t="shared" si="14"/>
        <v>0</v>
      </c>
    </row>
    <row r="480" spans="1:8" ht="25.5">
      <c r="A480" s="19">
        <f t="shared" si="15"/>
        <v>472</v>
      </c>
      <c r="B480" s="24" t="s">
        <v>30</v>
      </c>
      <c r="C480" s="21" t="s">
        <v>234</v>
      </c>
      <c r="D480" s="21" t="s">
        <v>31</v>
      </c>
      <c r="E480" s="21" t="s">
        <v>218</v>
      </c>
      <c r="F480" s="22">
        <v>6</v>
      </c>
      <c r="G480" s="22">
        <v>0</v>
      </c>
      <c r="H480" s="23">
        <f t="shared" si="14"/>
        <v>0</v>
      </c>
    </row>
    <row r="481" spans="1:8" ht="38.25">
      <c r="A481" s="19">
        <f t="shared" si="15"/>
        <v>473</v>
      </c>
      <c r="B481" s="24" t="s">
        <v>32</v>
      </c>
      <c r="C481" s="21" t="s">
        <v>234</v>
      </c>
      <c r="D481" s="21" t="s">
        <v>33</v>
      </c>
      <c r="E481" s="21" t="s">
        <v>218</v>
      </c>
      <c r="F481" s="22">
        <v>6</v>
      </c>
      <c r="G481" s="22">
        <v>0</v>
      </c>
      <c r="H481" s="23">
        <f t="shared" si="14"/>
        <v>0</v>
      </c>
    </row>
    <row r="482" spans="1:8" ht="38.25">
      <c r="A482" s="14">
        <f t="shared" si="15"/>
        <v>474</v>
      </c>
      <c r="B482" s="15" t="s">
        <v>235</v>
      </c>
      <c r="C482" s="16" t="s">
        <v>236</v>
      </c>
      <c r="D482" s="16"/>
      <c r="E482" s="16"/>
      <c r="F482" s="17">
        <v>1029.5999999999999</v>
      </c>
      <c r="G482" s="17">
        <v>0</v>
      </c>
      <c r="H482" s="18">
        <f t="shared" si="14"/>
        <v>0</v>
      </c>
    </row>
    <row r="483" spans="1:8" ht="114.75">
      <c r="A483" s="19">
        <f t="shared" si="15"/>
        <v>475</v>
      </c>
      <c r="B483" s="20" t="s">
        <v>237</v>
      </c>
      <c r="C483" s="21" t="s">
        <v>238</v>
      </c>
      <c r="D483" s="21"/>
      <c r="E483" s="21"/>
      <c r="F483" s="22">
        <v>379.1</v>
      </c>
      <c r="G483" s="22">
        <v>0</v>
      </c>
      <c r="H483" s="23">
        <f t="shared" si="14"/>
        <v>0</v>
      </c>
    </row>
    <row r="484" spans="1:8" ht="12.75">
      <c r="A484" s="19">
        <f t="shared" si="15"/>
        <v>476</v>
      </c>
      <c r="B484" s="24" t="s">
        <v>239</v>
      </c>
      <c r="C484" s="21" t="s">
        <v>238</v>
      </c>
      <c r="D484" s="21"/>
      <c r="E484" s="21" t="s">
        <v>240</v>
      </c>
      <c r="F484" s="22">
        <v>68</v>
      </c>
      <c r="G484" s="22">
        <v>0</v>
      </c>
      <c r="H484" s="23">
        <f t="shared" si="14"/>
        <v>0</v>
      </c>
    </row>
    <row r="485" spans="1:8" ht="51">
      <c r="A485" s="19">
        <f t="shared" si="15"/>
        <v>477</v>
      </c>
      <c r="B485" s="24" t="s">
        <v>241</v>
      </c>
      <c r="C485" s="21" t="s">
        <v>238</v>
      </c>
      <c r="D485" s="21"/>
      <c r="E485" s="21" t="s">
        <v>242</v>
      </c>
      <c r="F485" s="22">
        <v>68</v>
      </c>
      <c r="G485" s="22">
        <v>0</v>
      </c>
      <c r="H485" s="23">
        <f t="shared" si="14"/>
        <v>0</v>
      </c>
    </row>
    <row r="486" spans="1:8" ht="25.5">
      <c r="A486" s="19">
        <f t="shared" si="15"/>
        <v>478</v>
      </c>
      <c r="B486" s="24" t="s">
        <v>30</v>
      </c>
      <c r="C486" s="21" t="s">
        <v>238</v>
      </c>
      <c r="D486" s="21" t="s">
        <v>31</v>
      </c>
      <c r="E486" s="21" t="s">
        <v>242</v>
      </c>
      <c r="F486" s="22">
        <v>68</v>
      </c>
      <c r="G486" s="22">
        <v>0</v>
      </c>
      <c r="H486" s="23">
        <f t="shared" si="14"/>
        <v>0</v>
      </c>
    </row>
    <row r="487" spans="1:8" ht="38.25">
      <c r="A487" s="19">
        <f t="shared" si="15"/>
        <v>479</v>
      </c>
      <c r="B487" s="24" t="s">
        <v>32</v>
      </c>
      <c r="C487" s="21" t="s">
        <v>238</v>
      </c>
      <c r="D487" s="21" t="s">
        <v>33</v>
      </c>
      <c r="E487" s="21" t="s">
        <v>242</v>
      </c>
      <c r="F487" s="22">
        <v>68</v>
      </c>
      <c r="G487" s="22">
        <v>0</v>
      </c>
      <c r="H487" s="23">
        <f t="shared" si="14"/>
        <v>0</v>
      </c>
    </row>
    <row r="488" spans="1:8" ht="12.75">
      <c r="A488" s="19">
        <f t="shared" si="15"/>
        <v>480</v>
      </c>
      <c r="B488" s="24" t="s">
        <v>11</v>
      </c>
      <c r="C488" s="21" t="s">
        <v>238</v>
      </c>
      <c r="D488" s="21"/>
      <c r="E488" s="21" t="s">
        <v>12</v>
      </c>
      <c r="F488" s="22">
        <v>117.4</v>
      </c>
      <c r="G488" s="22">
        <v>0</v>
      </c>
      <c r="H488" s="23">
        <f t="shared" si="14"/>
        <v>0</v>
      </c>
    </row>
    <row r="489" spans="1:8" ht="12.75">
      <c r="A489" s="19">
        <f t="shared" si="15"/>
        <v>481</v>
      </c>
      <c r="B489" s="24" t="s">
        <v>13</v>
      </c>
      <c r="C489" s="21" t="s">
        <v>238</v>
      </c>
      <c r="D489" s="21"/>
      <c r="E489" s="21" t="s">
        <v>14</v>
      </c>
      <c r="F489" s="22">
        <v>58.7</v>
      </c>
      <c r="G489" s="22">
        <v>0</v>
      </c>
      <c r="H489" s="23">
        <f t="shared" si="14"/>
        <v>0</v>
      </c>
    </row>
    <row r="490" spans="1:8" ht="25.5">
      <c r="A490" s="19">
        <f t="shared" si="15"/>
        <v>482</v>
      </c>
      <c r="B490" s="24" t="s">
        <v>30</v>
      </c>
      <c r="C490" s="21" t="s">
        <v>238</v>
      </c>
      <c r="D490" s="21" t="s">
        <v>31</v>
      </c>
      <c r="E490" s="21" t="s">
        <v>14</v>
      </c>
      <c r="F490" s="22">
        <v>58.7</v>
      </c>
      <c r="G490" s="22">
        <v>0</v>
      </c>
      <c r="H490" s="23">
        <f t="shared" si="14"/>
        <v>0</v>
      </c>
    </row>
    <row r="491" spans="1:8" ht="38.25">
      <c r="A491" s="19">
        <f t="shared" si="15"/>
        <v>483</v>
      </c>
      <c r="B491" s="24" t="s">
        <v>32</v>
      </c>
      <c r="C491" s="21" t="s">
        <v>238</v>
      </c>
      <c r="D491" s="21" t="s">
        <v>33</v>
      </c>
      <c r="E491" s="21" t="s">
        <v>14</v>
      </c>
      <c r="F491" s="22">
        <v>58.7</v>
      </c>
      <c r="G491" s="22">
        <v>0</v>
      </c>
      <c r="H491" s="23">
        <f t="shared" si="14"/>
        <v>0</v>
      </c>
    </row>
    <row r="492" spans="1:8" ht="12.75">
      <c r="A492" s="19">
        <f t="shared" si="15"/>
        <v>484</v>
      </c>
      <c r="B492" s="24" t="s">
        <v>54</v>
      </c>
      <c r="C492" s="21" t="s">
        <v>238</v>
      </c>
      <c r="D492" s="21"/>
      <c r="E492" s="21" t="s">
        <v>23</v>
      </c>
      <c r="F492" s="22">
        <v>58.7</v>
      </c>
      <c r="G492" s="22">
        <v>0</v>
      </c>
      <c r="H492" s="23">
        <f t="shared" si="14"/>
        <v>0</v>
      </c>
    </row>
    <row r="493" spans="1:8" ht="38.25">
      <c r="A493" s="19">
        <f t="shared" si="15"/>
        <v>485</v>
      </c>
      <c r="B493" s="24" t="s">
        <v>19</v>
      </c>
      <c r="C493" s="21" t="s">
        <v>238</v>
      </c>
      <c r="D493" s="21" t="s">
        <v>20</v>
      </c>
      <c r="E493" s="21" t="s">
        <v>23</v>
      </c>
      <c r="F493" s="22">
        <v>58.7</v>
      </c>
      <c r="G493" s="22">
        <v>0</v>
      </c>
      <c r="H493" s="23">
        <f t="shared" si="14"/>
        <v>0</v>
      </c>
    </row>
    <row r="494" spans="1:8" ht="12.75">
      <c r="A494" s="19">
        <f t="shared" si="15"/>
        <v>486</v>
      </c>
      <c r="B494" s="24" t="s">
        <v>21</v>
      </c>
      <c r="C494" s="21" t="s">
        <v>238</v>
      </c>
      <c r="D494" s="21" t="s">
        <v>22</v>
      </c>
      <c r="E494" s="21" t="s">
        <v>23</v>
      </c>
      <c r="F494" s="22">
        <v>58.7</v>
      </c>
      <c r="G494" s="22">
        <v>0</v>
      </c>
      <c r="H494" s="23">
        <f t="shared" si="14"/>
        <v>0</v>
      </c>
    </row>
    <row r="495" spans="1:8" ht="12.75">
      <c r="A495" s="19">
        <f t="shared" si="15"/>
        <v>487</v>
      </c>
      <c r="B495" s="24" t="s">
        <v>243</v>
      </c>
      <c r="C495" s="21" t="s">
        <v>238</v>
      </c>
      <c r="D495" s="21"/>
      <c r="E495" s="21" t="s">
        <v>244</v>
      </c>
      <c r="F495" s="22">
        <v>113.3</v>
      </c>
      <c r="G495" s="22">
        <v>0</v>
      </c>
      <c r="H495" s="23">
        <f t="shared" si="14"/>
        <v>0</v>
      </c>
    </row>
    <row r="496" spans="1:8" ht="12.75">
      <c r="A496" s="19">
        <f t="shared" si="15"/>
        <v>488</v>
      </c>
      <c r="B496" s="24" t="s">
        <v>245</v>
      </c>
      <c r="C496" s="21" t="s">
        <v>238</v>
      </c>
      <c r="D496" s="21"/>
      <c r="E496" s="21" t="s">
        <v>246</v>
      </c>
      <c r="F496" s="22">
        <v>113.3</v>
      </c>
      <c r="G496" s="22">
        <v>0</v>
      </c>
      <c r="H496" s="23">
        <f t="shared" si="14"/>
        <v>0</v>
      </c>
    </row>
    <row r="497" spans="1:8" ht="38.25">
      <c r="A497" s="19">
        <f t="shared" si="15"/>
        <v>489</v>
      </c>
      <c r="B497" s="24" t="s">
        <v>19</v>
      </c>
      <c r="C497" s="21" t="s">
        <v>238</v>
      </c>
      <c r="D497" s="21" t="s">
        <v>20</v>
      </c>
      <c r="E497" s="21" t="s">
        <v>246</v>
      </c>
      <c r="F497" s="22">
        <v>113.3</v>
      </c>
      <c r="G497" s="22">
        <v>0</v>
      </c>
      <c r="H497" s="23">
        <f t="shared" si="14"/>
        <v>0</v>
      </c>
    </row>
    <row r="498" spans="1:8" ht="12.75">
      <c r="A498" s="19">
        <f t="shared" si="15"/>
        <v>490</v>
      </c>
      <c r="B498" s="24" t="s">
        <v>21</v>
      </c>
      <c r="C498" s="21" t="s">
        <v>238</v>
      </c>
      <c r="D498" s="21" t="s">
        <v>22</v>
      </c>
      <c r="E498" s="21" t="s">
        <v>246</v>
      </c>
      <c r="F498" s="22">
        <v>113.3</v>
      </c>
      <c r="G498" s="22">
        <v>0</v>
      </c>
      <c r="H498" s="23">
        <f t="shared" si="14"/>
        <v>0</v>
      </c>
    </row>
    <row r="499" spans="1:8" ht="12.75">
      <c r="A499" s="19">
        <f t="shared" si="15"/>
        <v>491</v>
      </c>
      <c r="B499" s="24" t="s">
        <v>61</v>
      </c>
      <c r="C499" s="21" t="s">
        <v>238</v>
      </c>
      <c r="D499" s="21"/>
      <c r="E499" s="21" t="s">
        <v>62</v>
      </c>
      <c r="F499" s="22">
        <v>80.400000000000006</v>
      </c>
      <c r="G499" s="22">
        <v>0</v>
      </c>
      <c r="H499" s="23">
        <f t="shared" si="14"/>
        <v>0</v>
      </c>
    </row>
    <row r="500" spans="1:8" ht="12.75">
      <c r="A500" s="19">
        <f t="shared" si="15"/>
        <v>492</v>
      </c>
      <c r="B500" s="24" t="s">
        <v>247</v>
      </c>
      <c r="C500" s="21" t="s">
        <v>238</v>
      </c>
      <c r="D500" s="21"/>
      <c r="E500" s="21" t="s">
        <v>248</v>
      </c>
      <c r="F500" s="22">
        <v>80.400000000000006</v>
      </c>
      <c r="G500" s="22">
        <v>0</v>
      </c>
      <c r="H500" s="23">
        <f t="shared" si="14"/>
        <v>0</v>
      </c>
    </row>
    <row r="501" spans="1:8" ht="12.75">
      <c r="A501" s="19">
        <f t="shared" si="15"/>
        <v>493</v>
      </c>
      <c r="B501" s="24" t="s">
        <v>77</v>
      </c>
      <c r="C501" s="21" t="s">
        <v>238</v>
      </c>
      <c r="D501" s="21" t="s">
        <v>78</v>
      </c>
      <c r="E501" s="21" t="s">
        <v>248</v>
      </c>
      <c r="F501" s="22">
        <v>80.400000000000006</v>
      </c>
      <c r="G501" s="22">
        <v>0</v>
      </c>
      <c r="H501" s="23">
        <f t="shared" si="14"/>
        <v>0</v>
      </c>
    </row>
    <row r="502" spans="1:8" ht="12.75">
      <c r="A502" s="19">
        <f t="shared" si="15"/>
        <v>494</v>
      </c>
      <c r="B502" s="24" t="s">
        <v>79</v>
      </c>
      <c r="C502" s="21" t="s">
        <v>238</v>
      </c>
      <c r="D502" s="21" t="s">
        <v>80</v>
      </c>
      <c r="E502" s="21" t="s">
        <v>248</v>
      </c>
      <c r="F502" s="22">
        <v>80.400000000000006</v>
      </c>
      <c r="G502" s="22">
        <v>0</v>
      </c>
      <c r="H502" s="23">
        <f t="shared" si="14"/>
        <v>0</v>
      </c>
    </row>
    <row r="503" spans="1:8" ht="102">
      <c r="A503" s="19">
        <f t="shared" si="15"/>
        <v>495</v>
      </c>
      <c r="B503" s="20" t="s">
        <v>249</v>
      </c>
      <c r="C503" s="21" t="s">
        <v>250</v>
      </c>
      <c r="D503" s="21"/>
      <c r="E503" s="21"/>
      <c r="F503" s="22">
        <v>650</v>
      </c>
      <c r="G503" s="22">
        <v>0</v>
      </c>
      <c r="H503" s="23">
        <f t="shared" si="14"/>
        <v>0</v>
      </c>
    </row>
    <row r="504" spans="1:8" ht="12.75">
      <c r="A504" s="19">
        <f t="shared" si="15"/>
        <v>496</v>
      </c>
      <c r="B504" s="24" t="s">
        <v>215</v>
      </c>
      <c r="C504" s="21" t="s">
        <v>250</v>
      </c>
      <c r="D504" s="21"/>
      <c r="E504" s="21" t="s">
        <v>216</v>
      </c>
      <c r="F504" s="22">
        <v>650</v>
      </c>
      <c r="G504" s="22">
        <v>0</v>
      </c>
      <c r="H504" s="23">
        <f t="shared" si="14"/>
        <v>0</v>
      </c>
    </row>
    <row r="505" spans="1:8" ht="12.75">
      <c r="A505" s="19">
        <f t="shared" si="15"/>
        <v>497</v>
      </c>
      <c r="B505" s="24" t="s">
        <v>217</v>
      </c>
      <c r="C505" s="21" t="s">
        <v>250</v>
      </c>
      <c r="D505" s="21"/>
      <c r="E505" s="21" t="s">
        <v>218</v>
      </c>
      <c r="F505" s="22">
        <v>650</v>
      </c>
      <c r="G505" s="22">
        <v>0</v>
      </c>
      <c r="H505" s="23">
        <f t="shared" si="14"/>
        <v>0</v>
      </c>
    </row>
    <row r="506" spans="1:8" ht="12.75">
      <c r="A506" s="19">
        <f t="shared" si="15"/>
        <v>498</v>
      </c>
      <c r="B506" s="24" t="s">
        <v>77</v>
      </c>
      <c r="C506" s="21" t="s">
        <v>250</v>
      </c>
      <c r="D506" s="21" t="s">
        <v>78</v>
      </c>
      <c r="E506" s="21" t="s">
        <v>218</v>
      </c>
      <c r="F506" s="22">
        <v>650</v>
      </c>
      <c r="G506" s="22">
        <v>0</v>
      </c>
      <c r="H506" s="23">
        <f t="shared" si="14"/>
        <v>0</v>
      </c>
    </row>
    <row r="507" spans="1:8" ht="12.75">
      <c r="A507" s="19">
        <f t="shared" si="15"/>
        <v>499</v>
      </c>
      <c r="B507" s="24" t="s">
        <v>79</v>
      </c>
      <c r="C507" s="21" t="s">
        <v>250</v>
      </c>
      <c r="D507" s="21" t="s">
        <v>80</v>
      </c>
      <c r="E507" s="21" t="s">
        <v>218</v>
      </c>
      <c r="F507" s="22">
        <v>650</v>
      </c>
      <c r="G507" s="22">
        <v>0</v>
      </c>
      <c r="H507" s="23">
        <f t="shared" si="14"/>
        <v>0</v>
      </c>
    </row>
    <row r="508" spans="1:8" ht="127.5">
      <c r="A508" s="19">
        <f t="shared" si="15"/>
        <v>500</v>
      </c>
      <c r="B508" s="20" t="s">
        <v>251</v>
      </c>
      <c r="C508" s="21" t="s">
        <v>252</v>
      </c>
      <c r="D508" s="21"/>
      <c r="E508" s="21"/>
      <c r="F508" s="22">
        <v>0.5</v>
      </c>
      <c r="G508" s="22">
        <v>0</v>
      </c>
      <c r="H508" s="23">
        <f t="shared" si="14"/>
        <v>0</v>
      </c>
    </row>
    <row r="509" spans="1:8" ht="12.75">
      <c r="A509" s="19">
        <f t="shared" si="15"/>
        <v>501</v>
      </c>
      <c r="B509" s="24" t="s">
        <v>215</v>
      </c>
      <c r="C509" s="21" t="s">
        <v>252</v>
      </c>
      <c r="D509" s="21"/>
      <c r="E509" s="21" t="s">
        <v>216</v>
      </c>
      <c r="F509" s="22">
        <v>0.5</v>
      </c>
      <c r="G509" s="22">
        <v>0</v>
      </c>
      <c r="H509" s="23">
        <f t="shared" si="14"/>
        <v>0</v>
      </c>
    </row>
    <row r="510" spans="1:8" ht="12.75">
      <c r="A510" s="19">
        <f t="shared" si="15"/>
        <v>502</v>
      </c>
      <c r="B510" s="24" t="s">
        <v>217</v>
      </c>
      <c r="C510" s="21" t="s">
        <v>252</v>
      </c>
      <c r="D510" s="21"/>
      <c r="E510" s="21" t="s">
        <v>218</v>
      </c>
      <c r="F510" s="22">
        <v>0.5</v>
      </c>
      <c r="G510" s="22">
        <v>0</v>
      </c>
      <c r="H510" s="23">
        <f t="shared" si="14"/>
        <v>0</v>
      </c>
    </row>
    <row r="511" spans="1:8" ht="25.5">
      <c r="A511" s="19">
        <f t="shared" si="15"/>
        <v>503</v>
      </c>
      <c r="B511" s="24" t="s">
        <v>30</v>
      </c>
      <c r="C511" s="21" t="s">
        <v>252</v>
      </c>
      <c r="D511" s="21" t="s">
        <v>31</v>
      </c>
      <c r="E511" s="21" t="s">
        <v>218</v>
      </c>
      <c r="F511" s="22">
        <v>0.5</v>
      </c>
      <c r="G511" s="22">
        <v>0</v>
      </c>
      <c r="H511" s="23">
        <f t="shared" si="14"/>
        <v>0</v>
      </c>
    </row>
    <row r="512" spans="1:8" ht="38.25">
      <c r="A512" s="19">
        <f t="shared" si="15"/>
        <v>504</v>
      </c>
      <c r="B512" s="24" t="s">
        <v>32</v>
      </c>
      <c r="C512" s="21" t="s">
        <v>252</v>
      </c>
      <c r="D512" s="21" t="s">
        <v>33</v>
      </c>
      <c r="E512" s="21" t="s">
        <v>218</v>
      </c>
      <c r="F512" s="22">
        <v>0.5</v>
      </c>
      <c r="G512" s="22">
        <v>0</v>
      </c>
      <c r="H512" s="23">
        <f t="shared" si="14"/>
        <v>0</v>
      </c>
    </row>
    <row r="513" spans="1:8" ht="38.25">
      <c r="A513" s="14">
        <f t="shared" si="15"/>
        <v>505</v>
      </c>
      <c r="B513" s="15" t="s">
        <v>253</v>
      </c>
      <c r="C513" s="16" t="s">
        <v>254</v>
      </c>
      <c r="D513" s="16"/>
      <c r="E513" s="16"/>
      <c r="F513" s="17">
        <v>2961.3</v>
      </c>
      <c r="G513" s="17">
        <v>2205.4</v>
      </c>
      <c r="H513" s="18">
        <f t="shared" si="14"/>
        <v>74.474048559754152</v>
      </c>
    </row>
    <row r="514" spans="1:8" ht="102">
      <c r="A514" s="19">
        <f t="shared" si="15"/>
        <v>506</v>
      </c>
      <c r="B514" s="20" t="s">
        <v>255</v>
      </c>
      <c r="C514" s="21" t="s">
        <v>256</v>
      </c>
      <c r="D514" s="21"/>
      <c r="E514" s="21"/>
      <c r="F514" s="22">
        <v>2961.3</v>
      </c>
      <c r="G514" s="22">
        <v>2205.4</v>
      </c>
      <c r="H514" s="23">
        <f t="shared" si="14"/>
        <v>74.474048559754152</v>
      </c>
    </row>
    <row r="515" spans="1:8" ht="12.75">
      <c r="A515" s="19">
        <f t="shared" si="15"/>
        <v>507</v>
      </c>
      <c r="B515" s="24" t="s">
        <v>215</v>
      </c>
      <c r="C515" s="21" t="s">
        <v>256</v>
      </c>
      <c r="D515" s="21"/>
      <c r="E515" s="21" t="s">
        <v>216</v>
      </c>
      <c r="F515" s="22">
        <v>2961.3</v>
      </c>
      <c r="G515" s="22">
        <v>2205.4</v>
      </c>
      <c r="H515" s="23">
        <f t="shared" si="14"/>
        <v>74.474048559754152</v>
      </c>
    </row>
    <row r="516" spans="1:8" ht="25.5">
      <c r="A516" s="19">
        <f t="shared" si="15"/>
        <v>508</v>
      </c>
      <c r="B516" s="24" t="s">
        <v>257</v>
      </c>
      <c r="C516" s="21" t="s">
        <v>256</v>
      </c>
      <c r="D516" s="21"/>
      <c r="E516" s="21" t="s">
        <v>258</v>
      </c>
      <c r="F516" s="22">
        <v>2961.3</v>
      </c>
      <c r="G516" s="22">
        <v>2205.4</v>
      </c>
      <c r="H516" s="23">
        <f t="shared" si="14"/>
        <v>74.474048559754152</v>
      </c>
    </row>
    <row r="517" spans="1:8" ht="63.75">
      <c r="A517" s="19">
        <f t="shared" si="15"/>
        <v>509</v>
      </c>
      <c r="B517" s="24" t="s">
        <v>15</v>
      </c>
      <c r="C517" s="21" t="s">
        <v>256</v>
      </c>
      <c r="D517" s="21" t="s">
        <v>16</v>
      </c>
      <c r="E517" s="21" t="s">
        <v>258</v>
      </c>
      <c r="F517" s="22">
        <v>2314</v>
      </c>
      <c r="G517" s="22">
        <v>1794.3</v>
      </c>
      <c r="H517" s="23">
        <f t="shared" si="14"/>
        <v>77.541054451166815</v>
      </c>
    </row>
    <row r="518" spans="1:8" ht="25.5">
      <c r="A518" s="19">
        <f t="shared" si="15"/>
        <v>510</v>
      </c>
      <c r="B518" s="24" t="s">
        <v>17</v>
      </c>
      <c r="C518" s="21" t="s">
        <v>256</v>
      </c>
      <c r="D518" s="21" t="s">
        <v>18</v>
      </c>
      <c r="E518" s="21" t="s">
        <v>258</v>
      </c>
      <c r="F518" s="22">
        <v>2314</v>
      </c>
      <c r="G518" s="22">
        <v>1794.3</v>
      </c>
      <c r="H518" s="23">
        <f t="shared" si="14"/>
        <v>77.541054451166815</v>
      </c>
    </row>
    <row r="519" spans="1:8" ht="25.5">
      <c r="A519" s="19">
        <f t="shared" si="15"/>
        <v>511</v>
      </c>
      <c r="B519" s="24" t="s">
        <v>30</v>
      </c>
      <c r="C519" s="21" t="s">
        <v>256</v>
      </c>
      <c r="D519" s="21" t="s">
        <v>31</v>
      </c>
      <c r="E519" s="21" t="s">
        <v>258</v>
      </c>
      <c r="F519" s="22">
        <v>647.29999999999995</v>
      </c>
      <c r="G519" s="22">
        <v>411.1</v>
      </c>
      <c r="H519" s="23">
        <f t="shared" si="14"/>
        <v>63.509964467789281</v>
      </c>
    </row>
    <row r="520" spans="1:8" ht="38.25">
      <c r="A520" s="19">
        <f t="shared" si="15"/>
        <v>512</v>
      </c>
      <c r="B520" s="24" t="s">
        <v>32</v>
      </c>
      <c r="C520" s="21" t="s">
        <v>256</v>
      </c>
      <c r="D520" s="21" t="s">
        <v>33</v>
      </c>
      <c r="E520" s="21" t="s">
        <v>258</v>
      </c>
      <c r="F520" s="22">
        <v>647.29999999999995</v>
      </c>
      <c r="G520" s="22">
        <v>411.1</v>
      </c>
      <c r="H520" s="23">
        <f t="shared" si="14"/>
        <v>63.509964467789281</v>
      </c>
    </row>
    <row r="521" spans="1:8" ht="12.75">
      <c r="A521" s="14">
        <f t="shared" si="15"/>
        <v>513</v>
      </c>
      <c r="B521" s="15" t="s">
        <v>259</v>
      </c>
      <c r="C521" s="16" t="s">
        <v>260</v>
      </c>
      <c r="D521" s="16"/>
      <c r="E521" s="16"/>
      <c r="F521" s="17">
        <v>30588.7</v>
      </c>
      <c r="G521" s="17">
        <v>7916.2</v>
      </c>
      <c r="H521" s="18">
        <f t="shared" si="14"/>
        <v>25.879491446187643</v>
      </c>
    </row>
    <row r="522" spans="1:8" ht="178.5">
      <c r="A522" s="19">
        <f t="shared" si="15"/>
        <v>514</v>
      </c>
      <c r="B522" s="20" t="s">
        <v>261</v>
      </c>
      <c r="C522" s="21" t="s">
        <v>262</v>
      </c>
      <c r="D522" s="21"/>
      <c r="E522" s="21"/>
      <c r="F522" s="22">
        <v>19800</v>
      </c>
      <c r="G522" s="22">
        <v>0</v>
      </c>
      <c r="H522" s="23">
        <f t="shared" ref="H522:H585" si="16">G522/F522*100</f>
        <v>0</v>
      </c>
    </row>
    <row r="523" spans="1:8" ht="12.75">
      <c r="A523" s="19">
        <f t="shared" ref="A523:A586" si="17">A522+1</f>
        <v>515</v>
      </c>
      <c r="B523" s="24" t="s">
        <v>215</v>
      </c>
      <c r="C523" s="21" t="s">
        <v>262</v>
      </c>
      <c r="D523" s="21"/>
      <c r="E523" s="21" t="s">
        <v>216</v>
      </c>
      <c r="F523" s="22">
        <v>19800</v>
      </c>
      <c r="G523" s="22">
        <v>0</v>
      </c>
      <c r="H523" s="23">
        <f t="shared" si="16"/>
        <v>0</v>
      </c>
    </row>
    <row r="524" spans="1:8" ht="25.5">
      <c r="A524" s="19">
        <f t="shared" si="17"/>
        <v>516</v>
      </c>
      <c r="B524" s="24" t="s">
        <v>257</v>
      </c>
      <c r="C524" s="21" t="s">
        <v>262</v>
      </c>
      <c r="D524" s="21"/>
      <c r="E524" s="21" t="s">
        <v>258</v>
      </c>
      <c r="F524" s="22">
        <v>19800</v>
      </c>
      <c r="G524" s="22">
        <v>0</v>
      </c>
      <c r="H524" s="23">
        <f t="shared" si="16"/>
        <v>0</v>
      </c>
    </row>
    <row r="525" spans="1:8" ht="25.5">
      <c r="A525" s="19">
        <f t="shared" si="17"/>
        <v>517</v>
      </c>
      <c r="B525" s="24" t="s">
        <v>30</v>
      </c>
      <c r="C525" s="21" t="s">
        <v>262</v>
      </c>
      <c r="D525" s="21" t="s">
        <v>31</v>
      </c>
      <c r="E525" s="21" t="s">
        <v>258</v>
      </c>
      <c r="F525" s="22">
        <v>19800</v>
      </c>
      <c r="G525" s="22">
        <v>0</v>
      </c>
      <c r="H525" s="23">
        <f t="shared" si="16"/>
        <v>0</v>
      </c>
    </row>
    <row r="526" spans="1:8" ht="38.25">
      <c r="A526" s="19">
        <f t="shared" si="17"/>
        <v>518</v>
      </c>
      <c r="B526" s="24" t="s">
        <v>32</v>
      </c>
      <c r="C526" s="21" t="s">
        <v>262</v>
      </c>
      <c r="D526" s="21" t="s">
        <v>33</v>
      </c>
      <c r="E526" s="21" t="s">
        <v>258</v>
      </c>
      <c r="F526" s="22">
        <v>19800</v>
      </c>
      <c r="G526" s="22">
        <v>0</v>
      </c>
      <c r="H526" s="23">
        <f t="shared" si="16"/>
        <v>0</v>
      </c>
    </row>
    <row r="527" spans="1:8" ht="89.25">
      <c r="A527" s="19">
        <f t="shared" si="17"/>
        <v>519</v>
      </c>
      <c r="B527" s="24" t="s">
        <v>263</v>
      </c>
      <c r="C527" s="21" t="s">
        <v>264</v>
      </c>
      <c r="D527" s="21"/>
      <c r="E527" s="21"/>
      <c r="F527" s="22">
        <v>9108.2000000000007</v>
      </c>
      <c r="G527" s="22">
        <v>6831.1</v>
      </c>
      <c r="H527" s="23">
        <f t="shared" si="16"/>
        <v>74.999451044114096</v>
      </c>
    </row>
    <row r="528" spans="1:8" ht="12.75">
      <c r="A528" s="19">
        <f t="shared" si="17"/>
        <v>520</v>
      </c>
      <c r="B528" s="24" t="s">
        <v>215</v>
      </c>
      <c r="C528" s="21" t="s">
        <v>264</v>
      </c>
      <c r="D528" s="21"/>
      <c r="E528" s="21" t="s">
        <v>216</v>
      </c>
      <c r="F528" s="22">
        <v>9108.2000000000007</v>
      </c>
      <c r="G528" s="22">
        <v>6831.1</v>
      </c>
      <c r="H528" s="23">
        <f t="shared" si="16"/>
        <v>74.999451044114096</v>
      </c>
    </row>
    <row r="529" spans="1:8" ht="12.75">
      <c r="A529" s="19">
        <f t="shared" si="17"/>
        <v>521</v>
      </c>
      <c r="B529" s="24" t="s">
        <v>217</v>
      </c>
      <c r="C529" s="21" t="s">
        <v>264</v>
      </c>
      <c r="D529" s="21"/>
      <c r="E529" s="21" t="s">
        <v>218</v>
      </c>
      <c r="F529" s="22">
        <v>9108.2000000000007</v>
      </c>
      <c r="G529" s="22">
        <v>6831.1</v>
      </c>
      <c r="H529" s="23">
        <f t="shared" si="16"/>
        <v>74.999451044114096</v>
      </c>
    </row>
    <row r="530" spans="1:8" ht="12.75">
      <c r="A530" s="19">
        <f t="shared" si="17"/>
        <v>522</v>
      </c>
      <c r="B530" s="24" t="s">
        <v>67</v>
      </c>
      <c r="C530" s="21" t="s">
        <v>264</v>
      </c>
      <c r="D530" s="21" t="s">
        <v>68</v>
      </c>
      <c r="E530" s="21" t="s">
        <v>218</v>
      </c>
      <c r="F530" s="22">
        <v>9108.2000000000007</v>
      </c>
      <c r="G530" s="22">
        <v>6831.1</v>
      </c>
      <c r="H530" s="23">
        <f t="shared" si="16"/>
        <v>74.999451044114096</v>
      </c>
    </row>
    <row r="531" spans="1:8" ht="38.25">
      <c r="A531" s="19">
        <f t="shared" si="17"/>
        <v>523</v>
      </c>
      <c r="B531" s="24" t="s">
        <v>265</v>
      </c>
      <c r="C531" s="21" t="s">
        <v>264</v>
      </c>
      <c r="D531" s="21" t="s">
        <v>266</v>
      </c>
      <c r="E531" s="21" t="s">
        <v>218</v>
      </c>
      <c r="F531" s="22">
        <v>9108.2000000000007</v>
      </c>
      <c r="G531" s="22">
        <v>6831.1</v>
      </c>
      <c r="H531" s="23">
        <f t="shared" si="16"/>
        <v>74.999451044114096</v>
      </c>
    </row>
    <row r="532" spans="1:8" ht="102">
      <c r="A532" s="19">
        <f t="shared" si="17"/>
        <v>524</v>
      </c>
      <c r="B532" s="20" t="s">
        <v>267</v>
      </c>
      <c r="C532" s="21" t="s">
        <v>268</v>
      </c>
      <c r="D532" s="21"/>
      <c r="E532" s="21"/>
      <c r="F532" s="22">
        <v>450</v>
      </c>
      <c r="G532" s="22">
        <v>0</v>
      </c>
      <c r="H532" s="23">
        <f t="shared" si="16"/>
        <v>0</v>
      </c>
    </row>
    <row r="533" spans="1:8" ht="12.75">
      <c r="A533" s="19">
        <f t="shared" si="17"/>
        <v>525</v>
      </c>
      <c r="B533" s="24" t="s">
        <v>215</v>
      </c>
      <c r="C533" s="21" t="s">
        <v>268</v>
      </c>
      <c r="D533" s="21"/>
      <c r="E533" s="21" t="s">
        <v>216</v>
      </c>
      <c r="F533" s="22">
        <v>450</v>
      </c>
      <c r="G533" s="22">
        <v>0</v>
      </c>
      <c r="H533" s="23">
        <f t="shared" si="16"/>
        <v>0</v>
      </c>
    </row>
    <row r="534" spans="1:8" ht="25.5">
      <c r="A534" s="19">
        <f t="shared" si="17"/>
        <v>526</v>
      </c>
      <c r="B534" s="24" t="s">
        <v>257</v>
      </c>
      <c r="C534" s="21" t="s">
        <v>268</v>
      </c>
      <c r="D534" s="21"/>
      <c r="E534" s="21" t="s">
        <v>258</v>
      </c>
      <c r="F534" s="22">
        <v>450</v>
      </c>
      <c r="G534" s="22">
        <v>0</v>
      </c>
      <c r="H534" s="23">
        <f t="shared" si="16"/>
        <v>0</v>
      </c>
    </row>
    <row r="535" spans="1:8" ht="25.5">
      <c r="A535" s="19">
        <f t="shared" si="17"/>
        <v>527</v>
      </c>
      <c r="B535" s="24" t="s">
        <v>30</v>
      </c>
      <c r="C535" s="21" t="s">
        <v>268</v>
      </c>
      <c r="D535" s="21" t="s">
        <v>31</v>
      </c>
      <c r="E535" s="21" t="s">
        <v>258</v>
      </c>
      <c r="F535" s="22">
        <v>450</v>
      </c>
      <c r="G535" s="22">
        <v>0</v>
      </c>
      <c r="H535" s="23">
        <f t="shared" si="16"/>
        <v>0</v>
      </c>
    </row>
    <row r="536" spans="1:8" ht="38.25">
      <c r="A536" s="19">
        <f t="shared" si="17"/>
        <v>528</v>
      </c>
      <c r="B536" s="24" t="s">
        <v>32</v>
      </c>
      <c r="C536" s="21" t="s">
        <v>268</v>
      </c>
      <c r="D536" s="21" t="s">
        <v>33</v>
      </c>
      <c r="E536" s="21" t="s">
        <v>258</v>
      </c>
      <c r="F536" s="22">
        <v>450</v>
      </c>
      <c r="G536" s="22">
        <v>0</v>
      </c>
      <c r="H536" s="23">
        <f t="shared" si="16"/>
        <v>0</v>
      </c>
    </row>
    <row r="537" spans="1:8" ht="127.5">
      <c r="A537" s="19">
        <f t="shared" si="17"/>
        <v>529</v>
      </c>
      <c r="B537" s="20" t="s">
        <v>269</v>
      </c>
      <c r="C537" s="21" t="s">
        <v>270</v>
      </c>
      <c r="D537" s="21"/>
      <c r="E537" s="21"/>
      <c r="F537" s="22">
        <v>573.9</v>
      </c>
      <c r="G537" s="22">
        <v>573.9</v>
      </c>
      <c r="H537" s="23">
        <f t="shared" si="16"/>
        <v>100</v>
      </c>
    </row>
    <row r="538" spans="1:8" ht="12.75">
      <c r="A538" s="19">
        <f t="shared" si="17"/>
        <v>530</v>
      </c>
      <c r="B538" s="24" t="s">
        <v>11</v>
      </c>
      <c r="C538" s="21" t="s">
        <v>270</v>
      </c>
      <c r="D538" s="21"/>
      <c r="E538" s="21" t="s">
        <v>12</v>
      </c>
      <c r="F538" s="22">
        <v>573.9</v>
      </c>
      <c r="G538" s="22">
        <v>573.9</v>
      </c>
      <c r="H538" s="23">
        <f t="shared" si="16"/>
        <v>100</v>
      </c>
    </row>
    <row r="539" spans="1:8" ht="12.75">
      <c r="A539" s="19">
        <f t="shared" si="17"/>
        <v>531</v>
      </c>
      <c r="B539" s="24" t="s">
        <v>54</v>
      </c>
      <c r="C539" s="21" t="s">
        <v>270</v>
      </c>
      <c r="D539" s="21"/>
      <c r="E539" s="21" t="s">
        <v>23</v>
      </c>
      <c r="F539" s="22">
        <v>573.9</v>
      </c>
      <c r="G539" s="22">
        <v>573.9</v>
      </c>
      <c r="H539" s="23">
        <f t="shared" si="16"/>
        <v>100</v>
      </c>
    </row>
    <row r="540" spans="1:8" ht="25.5">
      <c r="A540" s="19">
        <f t="shared" si="17"/>
        <v>532</v>
      </c>
      <c r="B540" s="24" t="s">
        <v>30</v>
      </c>
      <c r="C540" s="21" t="s">
        <v>270</v>
      </c>
      <c r="D540" s="21" t="s">
        <v>31</v>
      </c>
      <c r="E540" s="21" t="s">
        <v>23</v>
      </c>
      <c r="F540" s="22">
        <v>573.9</v>
      </c>
      <c r="G540" s="22">
        <v>573.9</v>
      </c>
      <c r="H540" s="23">
        <f t="shared" si="16"/>
        <v>100</v>
      </c>
    </row>
    <row r="541" spans="1:8" ht="38.25">
      <c r="A541" s="19">
        <f t="shared" si="17"/>
        <v>533</v>
      </c>
      <c r="B541" s="24" t="s">
        <v>32</v>
      </c>
      <c r="C541" s="21" t="s">
        <v>270</v>
      </c>
      <c r="D541" s="21" t="s">
        <v>33</v>
      </c>
      <c r="E541" s="21" t="s">
        <v>23</v>
      </c>
      <c r="F541" s="22">
        <v>573.9</v>
      </c>
      <c r="G541" s="22">
        <v>573.9</v>
      </c>
      <c r="H541" s="23">
        <f t="shared" si="16"/>
        <v>100</v>
      </c>
    </row>
    <row r="542" spans="1:8" ht="127.5">
      <c r="A542" s="19">
        <f t="shared" si="17"/>
        <v>534</v>
      </c>
      <c r="B542" s="20" t="s">
        <v>271</v>
      </c>
      <c r="C542" s="21" t="s">
        <v>272</v>
      </c>
      <c r="D542" s="21"/>
      <c r="E542" s="21"/>
      <c r="F542" s="22">
        <v>444.4</v>
      </c>
      <c r="G542" s="22">
        <v>444.4</v>
      </c>
      <c r="H542" s="23">
        <f t="shared" si="16"/>
        <v>100</v>
      </c>
    </row>
    <row r="543" spans="1:8" ht="12.75">
      <c r="A543" s="19">
        <f t="shared" si="17"/>
        <v>535</v>
      </c>
      <c r="B543" s="24" t="s">
        <v>11</v>
      </c>
      <c r="C543" s="21" t="s">
        <v>272</v>
      </c>
      <c r="D543" s="21"/>
      <c r="E543" s="21" t="s">
        <v>12</v>
      </c>
      <c r="F543" s="22">
        <v>444.4</v>
      </c>
      <c r="G543" s="22">
        <v>444.4</v>
      </c>
      <c r="H543" s="23">
        <f t="shared" si="16"/>
        <v>100</v>
      </c>
    </row>
    <row r="544" spans="1:8" ht="12.75">
      <c r="A544" s="19">
        <f t="shared" si="17"/>
        <v>536</v>
      </c>
      <c r="B544" s="24" t="s">
        <v>54</v>
      </c>
      <c r="C544" s="21" t="s">
        <v>272</v>
      </c>
      <c r="D544" s="21"/>
      <c r="E544" s="21" t="s">
        <v>23</v>
      </c>
      <c r="F544" s="22">
        <v>444.4</v>
      </c>
      <c r="G544" s="22">
        <v>444.4</v>
      </c>
      <c r="H544" s="23">
        <f t="shared" si="16"/>
        <v>100</v>
      </c>
    </row>
    <row r="545" spans="1:8" ht="25.5">
      <c r="A545" s="19">
        <f t="shared" si="17"/>
        <v>537</v>
      </c>
      <c r="B545" s="24" t="s">
        <v>30</v>
      </c>
      <c r="C545" s="21" t="s">
        <v>272</v>
      </c>
      <c r="D545" s="21" t="s">
        <v>31</v>
      </c>
      <c r="E545" s="21" t="s">
        <v>23</v>
      </c>
      <c r="F545" s="22">
        <v>444.4</v>
      </c>
      <c r="G545" s="22">
        <v>444.4</v>
      </c>
      <c r="H545" s="23">
        <f t="shared" si="16"/>
        <v>100</v>
      </c>
    </row>
    <row r="546" spans="1:8" ht="38.25">
      <c r="A546" s="19">
        <f t="shared" si="17"/>
        <v>538</v>
      </c>
      <c r="B546" s="24" t="s">
        <v>32</v>
      </c>
      <c r="C546" s="21" t="s">
        <v>272</v>
      </c>
      <c r="D546" s="21" t="s">
        <v>33</v>
      </c>
      <c r="E546" s="21" t="s">
        <v>23</v>
      </c>
      <c r="F546" s="22">
        <v>444.4</v>
      </c>
      <c r="G546" s="22">
        <v>444.4</v>
      </c>
      <c r="H546" s="23">
        <f t="shared" si="16"/>
        <v>100</v>
      </c>
    </row>
    <row r="547" spans="1:8" ht="102">
      <c r="A547" s="19">
        <f t="shared" si="17"/>
        <v>539</v>
      </c>
      <c r="B547" s="20" t="s">
        <v>273</v>
      </c>
      <c r="C547" s="21" t="s">
        <v>274</v>
      </c>
      <c r="D547" s="21"/>
      <c r="E547" s="21"/>
      <c r="F547" s="22">
        <v>66.8</v>
      </c>
      <c r="G547" s="22">
        <v>66.8</v>
      </c>
      <c r="H547" s="23">
        <f t="shared" si="16"/>
        <v>100</v>
      </c>
    </row>
    <row r="548" spans="1:8" ht="12.75">
      <c r="A548" s="19">
        <f t="shared" si="17"/>
        <v>540</v>
      </c>
      <c r="B548" s="24" t="s">
        <v>11</v>
      </c>
      <c r="C548" s="21" t="s">
        <v>274</v>
      </c>
      <c r="D548" s="21"/>
      <c r="E548" s="21" t="s">
        <v>12</v>
      </c>
      <c r="F548" s="22">
        <v>66.8</v>
      </c>
      <c r="G548" s="22">
        <v>66.8</v>
      </c>
      <c r="H548" s="23">
        <f t="shared" si="16"/>
        <v>100</v>
      </c>
    </row>
    <row r="549" spans="1:8" ht="12.75">
      <c r="A549" s="19">
        <f t="shared" si="17"/>
        <v>541</v>
      </c>
      <c r="B549" s="24" t="s">
        <v>54</v>
      </c>
      <c r="C549" s="21" t="s">
        <v>274</v>
      </c>
      <c r="D549" s="21"/>
      <c r="E549" s="21" t="s">
        <v>23</v>
      </c>
      <c r="F549" s="22">
        <v>66.8</v>
      </c>
      <c r="G549" s="22">
        <v>66.8</v>
      </c>
      <c r="H549" s="23">
        <f t="shared" si="16"/>
        <v>100</v>
      </c>
    </row>
    <row r="550" spans="1:8" ht="25.5">
      <c r="A550" s="19">
        <f t="shared" si="17"/>
        <v>542</v>
      </c>
      <c r="B550" s="24" t="s">
        <v>30</v>
      </c>
      <c r="C550" s="21" t="s">
        <v>274</v>
      </c>
      <c r="D550" s="21" t="s">
        <v>31</v>
      </c>
      <c r="E550" s="21" t="s">
        <v>23</v>
      </c>
      <c r="F550" s="22">
        <v>66.8</v>
      </c>
      <c r="G550" s="22">
        <v>66.8</v>
      </c>
      <c r="H550" s="23">
        <f t="shared" si="16"/>
        <v>100</v>
      </c>
    </row>
    <row r="551" spans="1:8" ht="38.25">
      <c r="A551" s="19">
        <f t="shared" si="17"/>
        <v>543</v>
      </c>
      <c r="B551" s="24" t="s">
        <v>32</v>
      </c>
      <c r="C551" s="21" t="s">
        <v>274</v>
      </c>
      <c r="D551" s="21" t="s">
        <v>33</v>
      </c>
      <c r="E551" s="21" t="s">
        <v>23</v>
      </c>
      <c r="F551" s="22">
        <v>66.8</v>
      </c>
      <c r="G551" s="22">
        <v>66.8</v>
      </c>
      <c r="H551" s="23">
        <f t="shared" si="16"/>
        <v>100</v>
      </c>
    </row>
    <row r="552" spans="1:8" ht="89.25">
      <c r="A552" s="19">
        <f t="shared" si="17"/>
        <v>544</v>
      </c>
      <c r="B552" s="20" t="s">
        <v>275</v>
      </c>
      <c r="C552" s="21" t="s">
        <v>276</v>
      </c>
      <c r="D552" s="21"/>
      <c r="E552" s="21"/>
      <c r="F552" s="22">
        <v>9.5</v>
      </c>
      <c r="G552" s="22">
        <v>0</v>
      </c>
      <c r="H552" s="23">
        <f t="shared" si="16"/>
        <v>0</v>
      </c>
    </row>
    <row r="553" spans="1:8" ht="12.75">
      <c r="A553" s="19">
        <f t="shared" si="17"/>
        <v>545</v>
      </c>
      <c r="B553" s="24" t="s">
        <v>215</v>
      </c>
      <c r="C553" s="21" t="s">
        <v>276</v>
      </c>
      <c r="D553" s="21"/>
      <c r="E553" s="21" t="s">
        <v>216</v>
      </c>
      <c r="F553" s="22">
        <v>9.5</v>
      </c>
      <c r="G553" s="22">
        <v>0</v>
      </c>
      <c r="H553" s="23">
        <f t="shared" si="16"/>
        <v>0</v>
      </c>
    </row>
    <row r="554" spans="1:8" ht="12.75">
      <c r="A554" s="19">
        <f t="shared" si="17"/>
        <v>546</v>
      </c>
      <c r="B554" s="24" t="s">
        <v>217</v>
      </c>
      <c r="C554" s="21" t="s">
        <v>276</v>
      </c>
      <c r="D554" s="21"/>
      <c r="E554" s="21" t="s">
        <v>218</v>
      </c>
      <c r="F554" s="22">
        <v>9.5</v>
      </c>
      <c r="G554" s="22">
        <v>0</v>
      </c>
      <c r="H554" s="23">
        <f t="shared" si="16"/>
        <v>0</v>
      </c>
    </row>
    <row r="555" spans="1:8" ht="25.5">
      <c r="A555" s="19">
        <f t="shared" si="17"/>
        <v>547</v>
      </c>
      <c r="B555" s="24" t="s">
        <v>30</v>
      </c>
      <c r="C555" s="21" t="s">
        <v>276</v>
      </c>
      <c r="D555" s="21" t="s">
        <v>31</v>
      </c>
      <c r="E555" s="21" t="s">
        <v>218</v>
      </c>
      <c r="F555" s="22">
        <v>9.5</v>
      </c>
      <c r="G555" s="22">
        <v>0</v>
      </c>
      <c r="H555" s="23">
        <f t="shared" si="16"/>
        <v>0</v>
      </c>
    </row>
    <row r="556" spans="1:8" ht="38.25">
      <c r="A556" s="19">
        <f t="shared" si="17"/>
        <v>548</v>
      </c>
      <c r="B556" s="24" t="s">
        <v>32</v>
      </c>
      <c r="C556" s="21" t="s">
        <v>276</v>
      </c>
      <c r="D556" s="21" t="s">
        <v>33</v>
      </c>
      <c r="E556" s="21" t="s">
        <v>218</v>
      </c>
      <c r="F556" s="22">
        <v>9.5</v>
      </c>
      <c r="G556" s="22">
        <v>0</v>
      </c>
      <c r="H556" s="23">
        <f t="shared" si="16"/>
        <v>0</v>
      </c>
    </row>
    <row r="557" spans="1:8" ht="76.5">
      <c r="A557" s="19">
        <f t="shared" si="17"/>
        <v>549</v>
      </c>
      <c r="B557" s="24" t="s">
        <v>277</v>
      </c>
      <c r="C557" s="21" t="s">
        <v>278</v>
      </c>
      <c r="D557" s="21"/>
      <c r="E557" s="21"/>
      <c r="F557" s="22">
        <v>135.9</v>
      </c>
      <c r="G557" s="22">
        <v>0</v>
      </c>
      <c r="H557" s="23">
        <f t="shared" si="16"/>
        <v>0</v>
      </c>
    </row>
    <row r="558" spans="1:8" ht="12.75">
      <c r="A558" s="19">
        <f t="shared" si="17"/>
        <v>550</v>
      </c>
      <c r="B558" s="24" t="s">
        <v>215</v>
      </c>
      <c r="C558" s="21" t="s">
        <v>278</v>
      </c>
      <c r="D558" s="21"/>
      <c r="E558" s="21" t="s">
        <v>216</v>
      </c>
      <c r="F558" s="22">
        <v>135.9</v>
      </c>
      <c r="G558" s="22">
        <v>0</v>
      </c>
      <c r="H558" s="23">
        <f t="shared" si="16"/>
        <v>0</v>
      </c>
    </row>
    <row r="559" spans="1:8" ht="12.75">
      <c r="A559" s="19">
        <f t="shared" si="17"/>
        <v>551</v>
      </c>
      <c r="B559" s="24" t="s">
        <v>217</v>
      </c>
      <c r="C559" s="21" t="s">
        <v>278</v>
      </c>
      <c r="D559" s="21"/>
      <c r="E559" s="21" t="s">
        <v>218</v>
      </c>
      <c r="F559" s="22">
        <v>135.9</v>
      </c>
      <c r="G559" s="22">
        <v>0</v>
      </c>
      <c r="H559" s="23">
        <f t="shared" si="16"/>
        <v>0</v>
      </c>
    </row>
    <row r="560" spans="1:8" ht="25.5">
      <c r="A560" s="19">
        <f t="shared" si="17"/>
        <v>552</v>
      </c>
      <c r="B560" s="24" t="s">
        <v>30</v>
      </c>
      <c r="C560" s="21" t="s">
        <v>278</v>
      </c>
      <c r="D560" s="21" t="s">
        <v>31</v>
      </c>
      <c r="E560" s="21" t="s">
        <v>218</v>
      </c>
      <c r="F560" s="22">
        <v>135.9</v>
      </c>
      <c r="G560" s="22">
        <v>0</v>
      </c>
      <c r="H560" s="23">
        <f t="shared" si="16"/>
        <v>0</v>
      </c>
    </row>
    <row r="561" spans="1:8" ht="38.25">
      <c r="A561" s="19">
        <f t="shared" si="17"/>
        <v>553</v>
      </c>
      <c r="B561" s="24" t="s">
        <v>32</v>
      </c>
      <c r="C561" s="21" t="s">
        <v>278</v>
      </c>
      <c r="D561" s="21" t="s">
        <v>33</v>
      </c>
      <c r="E561" s="21" t="s">
        <v>218</v>
      </c>
      <c r="F561" s="22">
        <v>135.9</v>
      </c>
      <c r="G561" s="22">
        <v>0</v>
      </c>
      <c r="H561" s="23">
        <f t="shared" si="16"/>
        <v>0</v>
      </c>
    </row>
    <row r="562" spans="1:8" ht="51">
      <c r="A562" s="9">
        <f t="shared" si="17"/>
        <v>554</v>
      </c>
      <c r="B562" s="10" t="s">
        <v>279</v>
      </c>
      <c r="C562" s="11" t="s">
        <v>280</v>
      </c>
      <c r="D562" s="11"/>
      <c r="E562" s="11"/>
      <c r="F562" s="12">
        <v>860.5</v>
      </c>
      <c r="G562" s="12">
        <v>98.7</v>
      </c>
      <c r="H562" s="13">
        <f t="shared" si="16"/>
        <v>11.470075537478211</v>
      </c>
    </row>
    <row r="563" spans="1:8" ht="38.25">
      <c r="A563" s="14">
        <f t="shared" si="17"/>
        <v>555</v>
      </c>
      <c r="B563" s="15" t="s">
        <v>281</v>
      </c>
      <c r="C563" s="16" t="s">
        <v>282</v>
      </c>
      <c r="D563" s="16"/>
      <c r="E563" s="16"/>
      <c r="F563" s="17">
        <v>850.5</v>
      </c>
      <c r="G563" s="17">
        <v>98.7</v>
      </c>
      <c r="H563" s="18">
        <f t="shared" si="16"/>
        <v>11.60493827160494</v>
      </c>
    </row>
    <row r="564" spans="1:8" ht="127.5">
      <c r="A564" s="19">
        <f t="shared" si="17"/>
        <v>556</v>
      </c>
      <c r="B564" s="20" t="s">
        <v>283</v>
      </c>
      <c r="C564" s="21" t="s">
        <v>284</v>
      </c>
      <c r="D564" s="21"/>
      <c r="E564" s="21"/>
      <c r="F564" s="22">
        <v>25</v>
      </c>
      <c r="G564" s="22">
        <v>0</v>
      </c>
      <c r="H564" s="23">
        <f t="shared" si="16"/>
        <v>0</v>
      </c>
    </row>
    <row r="565" spans="1:8" ht="12.75">
      <c r="A565" s="19">
        <f t="shared" si="17"/>
        <v>557</v>
      </c>
      <c r="B565" s="24" t="s">
        <v>285</v>
      </c>
      <c r="C565" s="21" t="s">
        <v>284</v>
      </c>
      <c r="D565" s="21"/>
      <c r="E565" s="21" t="s">
        <v>286</v>
      </c>
      <c r="F565" s="22">
        <v>25</v>
      </c>
      <c r="G565" s="22">
        <v>0</v>
      </c>
      <c r="H565" s="23">
        <f t="shared" si="16"/>
        <v>0</v>
      </c>
    </row>
    <row r="566" spans="1:8" ht="12.75">
      <c r="A566" s="19">
        <f t="shared" si="17"/>
        <v>558</v>
      </c>
      <c r="B566" s="24" t="s">
        <v>287</v>
      </c>
      <c r="C566" s="21" t="s">
        <v>284</v>
      </c>
      <c r="D566" s="21"/>
      <c r="E566" s="21" t="s">
        <v>288</v>
      </c>
      <c r="F566" s="22">
        <v>25</v>
      </c>
      <c r="G566" s="22">
        <v>0</v>
      </c>
      <c r="H566" s="23">
        <f t="shared" si="16"/>
        <v>0</v>
      </c>
    </row>
    <row r="567" spans="1:8" ht="25.5">
      <c r="A567" s="19">
        <f t="shared" si="17"/>
        <v>559</v>
      </c>
      <c r="B567" s="24" t="s">
        <v>30</v>
      </c>
      <c r="C567" s="21" t="s">
        <v>284</v>
      </c>
      <c r="D567" s="21" t="s">
        <v>31</v>
      </c>
      <c r="E567" s="21" t="s">
        <v>288</v>
      </c>
      <c r="F567" s="22">
        <v>25</v>
      </c>
      <c r="G567" s="22">
        <v>0</v>
      </c>
      <c r="H567" s="23">
        <f t="shared" si="16"/>
        <v>0</v>
      </c>
    </row>
    <row r="568" spans="1:8" ht="38.25">
      <c r="A568" s="19">
        <f t="shared" si="17"/>
        <v>560</v>
      </c>
      <c r="B568" s="24" t="s">
        <v>32</v>
      </c>
      <c r="C568" s="21" t="s">
        <v>284</v>
      </c>
      <c r="D568" s="21" t="s">
        <v>33</v>
      </c>
      <c r="E568" s="21" t="s">
        <v>288</v>
      </c>
      <c r="F568" s="22">
        <v>25</v>
      </c>
      <c r="G568" s="22">
        <v>0</v>
      </c>
      <c r="H568" s="23">
        <f t="shared" si="16"/>
        <v>0</v>
      </c>
    </row>
    <row r="569" spans="1:8" ht="102">
      <c r="A569" s="19">
        <f t="shared" si="17"/>
        <v>561</v>
      </c>
      <c r="B569" s="20" t="s">
        <v>289</v>
      </c>
      <c r="C569" s="21" t="s">
        <v>290</v>
      </c>
      <c r="D569" s="21"/>
      <c r="E569" s="21"/>
      <c r="F569" s="22">
        <v>1</v>
      </c>
      <c r="G569" s="22">
        <v>0</v>
      </c>
      <c r="H569" s="23">
        <f t="shared" si="16"/>
        <v>0</v>
      </c>
    </row>
    <row r="570" spans="1:8" ht="12.75">
      <c r="A570" s="19">
        <f t="shared" si="17"/>
        <v>562</v>
      </c>
      <c r="B570" s="24" t="s">
        <v>239</v>
      </c>
      <c r="C570" s="21" t="s">
        <v>290</v>
      </c>
      <c r="D570" s="21"/>
      <c r="E570" s="21" t="s">
        <v>240</v>
      </c>
      <c r="F570" s="22">
        <v>1</v>
      </c>
      <c r="G570" s="22">
        <v>0</v>
      </c>
      <c r="H570" s="23">
        <f t="shared" si="16"/>
        <v>0</v>
      </c>
    </row>
    <row r="571" spans="1:8" ht="51">
      <c r="A571" s="19">
        <f t="shared" si="17"/>
        <v>563</v>
      </c>
      <c r="B571" s="24" t="s">
        <v>241</v>
      </c>
      <c r="C571" s="21" t="s">
        <v>290</v>
      </c>
      <c r="D571" s="21"/>
      <c r="E571" s="21" t="s">
        <v>242</v>
      </c>
      <c r="F571" s="22">
        <v>1</v>
      </c>
      <c r="G571" s="22">
        <v>0</v>
      </c>
      <c r="H571" s="23">
        <f t="shared" si="16"/>
        <v>0</v>
      </c>
    </row>
    <row r="572" spans="1:8" ht="25.5">
      <c r="A572" s="19">
        <f t="shared" si="17"/>
        <v>564</v>
      </c>
      <c r="B572" s="24" t="s">
        <v>30</v>
      </c>
      <c r="C572" s="21" t="s">
        <v>290</v>
      </c>
      <c r="D572" s="21" t="s">
        <v>31</v>
      </c>
      <c r="E572" s="21" t="s">
        <v>242</v>
      </c>
      <c r="F572" s="22">
        <v>1</v>
      </c>
      <c r="G572" s="22">
        <v>0</v>
      </c>
      <c r="H572" s="23">
        <f t="shared" si="16"/>
        <v>0</v>
      </c>
    </row>
    <row r="573" spans="1:8" ht="38.25">
      <c r="A573" s="19">
        <f t="shared" si="17"/>
        <v>565</v>
      </c>
      <c r="B573" s="24" t="s">
        <v>32</v>
      </c>
      <c r="C573" s="21" t="s">
        <v>290</v>
      </c>
      <c r="D573" s="21" t="s">
        <v>33</v>
      </c>
      <c r="E573" s="21" t="s">
        <v>242</v>
      </c>
      <c r="F573" s="22">
        <v>1</v>
      </c>
      <c r="G573" s="22">
        <v>0</v>
      </c>
      <c r="H573" s="23">
        <f t="shared" si="16"/>
        <v>0</v>
      </c>
    </row>
    <row r="574" spans="1:8" ht="114.75">
      <c r="A574" s="19">
        <f t="shared" si="17"/>
        <v>566</v>
      </c>
      <c r="B574" s="20" t="s">
        <v>291</v>
      </c>
      <c r="C574" s="21" t="s">
        <v>292</v>
      </c>
      <c r="D574" s="21"/>
      <c r="E574" s="21"/>
      <c r="F574" s="22">
        <v>300</v>
      </c>
      <c r="G574" s="22">
        <v>0</v>
      </c>
      <c r="H574" s="23">
        <f t="shared" si="16"/>
        <v>0</v>
      </c>
    </row>
    <row r="575" spans="1:8" ht="12.75">
      <c r="A575" s="19">
        <f t="shared" si="17"/>
        <v>567</v>
      </c>
      <c r="B575" s="24" t="s">
        <v>285</v>
      </c>
      <c r="C575" s="21" t="s">
        <v>292</v>
      </c>
      <c r="D575" s="21"/>
      <c r="E575" s="21" t="s">
        <v>286</v>
      </c>
      <c r="F575" s="22">
        <v>300</v>
      </c>
      <c r="G575" s="22">
        <v>0</v>
      </c>
      <c r="H575" s="23">
        <f t="shared" si="16"/>
        <v>0</v>
      </c>
    </row>
    <row r="576" spans="1:8" ht="12.75">
      <c r="A576" s="19">
        <f t="shared" si="17"/>
        <v>568</v>
      </c>
      <c r="B576" s="24" t="s">
        <v>287</v>
      </c>
      <c r="C576" s="21" t="s">
        <v>292</v>
      </c>
      <c r="D576" s="21"/>
      <c r="E576" s="21" t="s">
        <v>288</v>
      </c>
      <c r="F576" s="22">
        <v>300</v>
      </c>
      <c r="G576" s="22">
        <v>0</v>
      </c>
      <c r="H576" s="23">
        <f t="shared" si="16"/>
        <v>0</v>
      </c>
    </row>
    <row r="577" spans="1:8" ht="25.5">
      <c r="A577" s="19">
        <f t="shared" si="17"/>
        <v>569</v>
      </c>
      <c r="B577" s="24" t="s">
        <v>30</v>
      </c>
      <c r="C577" s="21" t="s">
        <v>292</v>
      </c>
      <c r="D577" s="21" t="s">
        <v>31</v>
      </c>
      <c r="E577" s="21" t="s">
        <v>288</v>
      </c>
      <c r="F577" s="22">
        <v>300</v>
      </c>
      <c r="G577" s="22">
        <v>0</v>
      </c>
      <c r="H577" s="23">
        <f t="shared" si="16"/>
        <v>0</v>
      </c>
    </row>
    <row r="578" spans="1:8" ht="38.25">
      <c r="A578" s="19">
        <f t="shared" si="17"/>
        <v>570</v>
      </c>
      <c r="B578" s="24" t="s">
        <v>32</v>
      </c>
      <c r="C578" s="21" t="s">
        <v>292</v>
      </c>
      <c r="D578" s="21" t="s">
        <v>33</v>
      </c>
      <c r="E578" s="21" t="s">
        <v>288</v>
      </c>
      <c r="F578" s="22">
        <v>300</v>
      </c>
      <c r="G578" s="22">
        <v>0</v>
      </c>
      <c r="H578" s="23">
        <f t="shared" si="16"/>
        <v>0</v>
      </c>
    </row>
    <row r="579" spans="1:8" ht="114.75">
      <c r="A579" s="19">
        <f t="shared" si="17"/>
        <v>571</v>
      </c>
      <c r="B579" s="20" t="s">
        <v>293</v>
      </c>
      <c r="C579" s="21" t="s">
        <v>294</v>
      </c>
      <c r="D579" s="21"/>
      <c r="E579" s="21"/>
      <c r="F579" s="22">
        <v>49</v>
      </c>
      <c r="G579" s="22">
        <v>49</v>
      </c>
      <c r="H579" s="23">
        <f t="shared" si="16"/>
        <v>100</v>
      </c>
    </row>
    <row r="580" spans="1:8" ht="12.75">
      <c r="A580" s="19">
        <f t="shared" si="17"/>
        <v>572</v>
      </c>
      <c r="B580" s="24" t="s">
        <v>285</v>
      </c>
      <c r="C580" s="21" t="s">
        <v>294</v>
      </c>
      <c r="D580" s="21"/>
      <c r="E580" s="21" t="s">
        <v>286</v>
      </c>
      <c r="F580" s="22">
        <v>49</v>
      </c>
      <c r="G580" s="22">
        <v>49</v>
      </c>
      <c r="H580" s="23">
        <f t="shared" si="16"/>
        <v>100</v>
      </c>
    </row>
    <row r="581" spans="1:8" ht="25.5">
      <c r="A581" s="19">
        <f t="shared" si="17"/>
        <v>573</v>
      </c>
      <c r="B581" s="24" t="s">
        <v>295</v>
      </c>
      <c r="C581" s="21" t="s">
        <v>294</v>
      </c>
      <c r="D581" s="21"/>
      <c r="E581" s="21" t="s">
        <v>296</v>
      </c>
      <c r="F581" s="22">
        <v>49</v>
      </c>
      <c r="G581" s="22">
        <v>49</v>
      </c>
      <c r="H581" s="23">
        <f t="shared" si="16"/>
        <v>100</v>
      </c>
    </row>
    <row r="582" spans="1:8" ht="25.5">
      <c r="A582" s="19">
        <f t="shared" si="17"/>
        <v>574</v>
      </c>
      <c r="B582" s="24" t="s">
        <v>30</v>
      </c>
      <c r="C582" s="21" t="s">
        <v>294</v>
      </c>
      <c r="D582" s="21" t="s">
        <v>31</v>
      </c>
      <c r="E582" s="21" t="s">
        <v>296</v>
      </c>
      <c r="F582" s="22">
        <v>49</v>
      </c>
      <c r="G582" s="22">
        <v>49</v>
      </c>
      <c r="H582" s="23">
        <f t="shared" si="16"/>
        <v>100</v>
      </c>
    </row>
    <row r="583" spans="1:8" ht="38.25">
      <c r="A583" s="19">
        <f t="shared" si="17"/>
        <v>575</v>
      </c>
      <c r="B583" s="24" t="s">
        <v>32</v>
      </c>
      <c r="C583" s="21" t="s">
        <v>294</v>
      </c>
      <c r="D583" s="21" t="s">
        <v>33</v>
      </c>
      <c r="E583" s="21" t="s">
        <v>296</v>
      </c>
      <c r="F583" s="22">
        <v>49</v>
      </c>
      <c r="G583" s="22">
        <v>49</v>
      </c>
      <c r="H583" s="23">
        <f t="shared" si="16"/>
        <v>100</v>
      </c>
    </row>
    <row r="584" spans="1:8" ht="76.5">
      <c r="A584" s="19">
        <f t="shared" si="17"/>
        <v>576</v>
      </c>
      <c r="B584" s="24" t="s">
        <v>297</v>
      </c>
      <c r="C584" s="21" t="s">
        <v>298</v>
      </c>
      <c r="D584" s="21"/>
      <c r="E584" s="21"/>
      <c r="F584" s="22">
        <v>25.5</v>
      </c>
      <c r="G584" s="22">
        <v>12.8</v>
      </c>
      <c r="H584" s="23">
        <f t="shared" si="16"/>
        <v>50.196078431372548</v>
      </c>
    </row>
    <row r="585" spans="1:8" ht="12.75">
      <c r="A585" s="19">
        <f t="shared" si="17"/>
        <v>577</v>
      </c>
      <c r="B585" s="24" t="s">
        <v>285</v>
      </c>
      <c r="C585" s="21" t="s">
        <v>298</v>
      </c>
      <c r="D585" s="21"/>
      <c r="E585" s="21" t="s">
        <v>286</v>
      </c>
      <c r="F585" s="22">
        <v>25.5</v>
      </c>
      <c r="G585" s="22">
        <v>12.8</v>
      </c>
      <c r="H585" s="23">
        <f t="shared" si="16"/>
        <v>50.196078431372548</v>
      </c>
    </row>
    <row r="586" spans="1:8" ht="12.75">
      <c r="A586" s="19">
        <f t="shared" si="17"/>
        <v>578</v>
      </c>
      <c r="B586" s="24" t="s">
        <v>287</v>
      </c>
      <c r="C586" s="21" t="s">
        <v>298</v>
      </c>
      <c r="D586" s="21"/>
      <c r="E586" s="21" t="s">
        <v>288</v>
      </c>
      <c r="F586" s="22">
        <v>25.5</v>
      </c>
      <c r="G586" s="22">
        <v>12.8</v>
      </c>
      <c r="H586" s="23">
        <f t="shared" ref="H586:H649" si="18">G586/F586*100</f>
        <v>50.196078431372548</v>
      </c>
    </row>
    <row r="587" spans="1:8" ht="25.5">
      <c r="A587" s="19">
        <f t="shared" ref="A587:A650" si="19">A586+1</f>
        <v>579</v>
      </c>
      <c r="B587" s="24" t="s">
        <v>30</v>
      </c>
      <c r="C587" s="21" t="s">
        <v>298</v>
      </c>
      <c r="D587" s="21" t="s">
        <v>31</v>
      </c>
      <c r="E587" s="21" t="s">
        <v>288</v>
      </c>
      <c r="F587" s="22">
        <v>25.5</v>
      </c>
      <c r="G587" s="22">
        <v>12.8</v>
      </c>
      <c r="H587" s="23">
        <f t="shared" si="18"/>
        <v>50.196078431372548</v>
      </c>
    </row>
    <row r="588" spans="1:8" ht="38.25">
      <c r="A588" s="19">
        <f t="shared" si="19"/>
        <v>580</v>
      </c>
      <c r="B588" s="24" t="s">
        <v>32</v>
      </c>
      <c r="C588" s="21" t="s">
        <v>298</v>
      </c>
      <c r="D588" s="21" t="s">
        <v>33</v>
      </c>
      <c r="E588" s="21" t="s">
        <v>288</v>
      </c>
      <c r="F588" s="22">
        <v>25.5</v>
      </c>
      <c r="G588" s="22">
        <v>12.8</v>
      </c>
      <c r="H588" s="23">
        <f t="shared" si="18"/>
        <v>50.196078431372548</v>
      </c>
    </row>
    <row r="589" spans="1:8" ht="114.75">
      <c r="A589" s="19">
        <f t="shared" si="19"/>
        <v>581</v>
      </c>
      <c r="B589" s="20" t="s">
        <v>299</v>
      </c>
      <c r="C589" s="21" t="s">
        <v>300</v>
      </c>
      <c r="D589" s="21"/>
      <c r="E589" s="21"/>
      <c r="F589" s="22">
        <v>450</v>
      </c>
      <c r="G589" s="22">
        <v>37</v>
      </c>
      <c r="H589" s="23">
        <f t="shared" si="18"/>
        <v>8.2222222222222232</v>
      </c>
    </row>
    <row r="590" spans="1:8" ht="12.75">
      <c r="A590" s="19">
        <f t="shared" si="19"/>
        <v>582</v>
      </c>
      <c r="B590" s="24" t="s">
        <v>285</v>
      </c>
      <c r="C590" s="21" t="s">
        <v>300</v>
      </c>
      <c r="D590" s="21"/>
      <c r="E590" s="21" t="s">
        <v>286</v>
      </c>
      <c r="F590" s="22">
        <v>450</v>
      </c>
      <c r="G590" s="22">
        <v>37</v>
      </c>
      <c r="H590" s="23">
        <f t="shared" si="18"/>
        <v>8.2222222222222232</v>
      </c>
    </row>
    <row r="591" spans="1:8" ht="12.75">
      <c r="A591" s="19">
        <f t="shared" si="19"/>
        <v>583</v>
      </c>
      <c r="B591" s="24" t="s">
        <v>287</v>
      </c>
      <c r="C591" s="21" t="s">
        <v>300</v>
      </c>
      <c r="D591" s="21"/>
      <c r="E591" s="21" t="s">
        <v>288</v>
      </c>
      <c r="F591" s="22">
        <v>450</v>
      </c>
      <c r="G591" s="22">
        <v>37</v>
      </c>
      <c r="H591" s="23">
        <f t="shared" si="18"/>
        <v>8.2222222222222232</v>
      </c>
    </row>
    <row r="592" spans="1:8" ht="25.5">
      <c r="A592" s="19">
        <f t="shared" si="19"/>
        <v>584</v>
      </c>
      <c r="B592" s="24" t="s">
        <v>30</v>
      </c>
      <c r="C592" s="21" t="s">
        <v>300</v>
      </c>
      <c r="D592" s="21" t="s">
        <v>31</v>
      </c>
      <c r="E592" s="21" t="s">
        <v>288</v>
      </c>
      <c r="F592" s="22">
        <v>450</v>
      </c>
      <c r="G592" s="22">
        <v>37</v>
      </c>
      <c r="H592" s="23">
        <f t="shared" si="18"/>
        <v>8.2222222222222232</v>
      </c>
    </row>
    <row r="593" spans="1:8" ht="38.25">
      <c r="A593" s="19">
        <f t="shared" si="19"/>
        <v>585</v>
      </c>
      <c r="B593" s="24" t="s">
        <v>32</v>
      </c>
      <c r="C593" s="21" t="s">
        <v>300</v>
      </c>
      <c r="D593" s="21" t="s">
        <v>33</v>
      </c>
      <c r="E593" s="21" t="s">
        <v>288</v>
      </c>
      <c r="F593" s="22">
        <v>450</v>
      </c>
      <c r="G593" s="22">
        <v>37</v>
      </c>
      <c r="H593" s="23">
        <f t="shared" si="18"/>
        <v>8.2222222222222232</v>
      </c>
    </row>
    <row r="594" spans="1:8" ht="38.25">
      <c r="A594" s="14">
        <f t="shared" si="19"/>
        <v>586</v>
      </c>
      <c r="B594" s="15" t="s">
        <v>301</v>
      </c>
      <c r="C594" s="16" t="s">
        <v>302</v>
      </c>
      <c r="D594" s="16"/>
      <c r="E594" s="16"/>
      <c r="F594" s="17">
        <v>10</v>
      </c>
      <c r="G594" s="17">
        <v>0</v>
      </c>
      <c r="H594" s="18">
        <f t="shared" si="18"/>
        <v>0</v>
      </c>
    </row>
    <row r="595" spans="1:8" ht="114.75">
      <c r="A595" s="19">
        <f t="shared" si="19"/>
        <v>587</v>
      </c>
      <c r="B595" s="20" t="s">
        <v>303</v>
      </c>
      <c r="C595" s="21" t="s">
        <v>304</v>
      </c>
      <c r="D595" s="21"/>
      <c r="E595" s="21"/>
      <c r="F595" s="22">
        <v>10</v>
      </c>
      <c r="G595" s="22">
        <v>0</v>
      </c>
      <c r="H595" s="23">
        <f t="shared" si="18"/>
        <v>0</v>
      </c>
    </row>
    <row r="596" spans="1:8" ht="12.75">
      <c r="A596" s="19">
        <f t="shared" si="19"/>
        <v>588</v>
      </c>
      <c r="B596" s="24" t="s">
        <v>239</v>
      </c>
      <c r="C596" s="21" t="s">
        <v>304</v>
      </c>
      <c r="D596" s="21"/>
      <c r="E596" s="21" t="s">
        <v>240</v>
      </c>
      <c r="F596" s="22">
        <v>10</v>
      </c>
      <c r="G596" s="22">
        <v>0</v>
      </c>
      <c r="H596" s="23">
        <f t="shared" si="18"/>
        <v>0</v>
      </c>
    </row>
    <row r="597" spans="1:8" ht="51">
      <c r="A597" s="19">
        <f t="shared" si="19"/>
        <v>589</v>
      </c>
      <c r="B597" s="24" t="s">
        <v>241</v>
      </c>
      <c r="C597" s="21" t="s">
        <v>304</v>
      </c>
      <c r="D597" s="21"/>
      <c r="E597" s="21" t="s">
        <v>242</v>
      </c>
      <c r="F597" s="22">
        <v>10</v>
      </c>
      <c r="G597" s="22">
        <v>0</v>
      </c>
      <c r="H597" s="23">
        <f t="shared" si="18"/>
        <v>0</v>
      </c>
    </row>
    <row r="598" spans="1:8" ht="25.5">
      <c r="A598" s="19">
        <f t="shared" si="19"/>
        <v>590</v>
      </c>
      <c r="B598" s="24" t="s">
        <v>30</v>
      </c>
      <c r="C598" s="21" t="s">
        <v>304</v>
      </c>
      <c r="D598" s="21" t="s">
        <v>31</v>
      </c>
      <c r="E598" s="21" t="s">
        <v>242</v>
      </c>
      <c r="F598" s="22">
        <v>10</v>
      </c>
      <c r="G598" s="22">
        <v>0</v>
      </c>
      <c r="H598" s="23">
        <f t="shared" si="18"/>
        <v>0</v>
      </c>
    </row>
    <row r="599" spans="1:8" ht="38.25">
      <c r="A599" s="19">
        <f t="shared" si="19"/>
        <v>591</v>
      </c>
      <c r="B599" s="24" t="s">
        <v>32</v>
      </c>
      <c r="C599" s="21" t="s">
        <v>304</v>
      </c>
      <c r="D599" s="21" t="s">
        <v>33</v>
      </c>
      <c r="E599" s="21" t="s">
        <v>242</v>
      </c>
      <c r="F599" s="22">
        <v>10</v>
      </c>
      <c r="G599" s="22">
        <v>0</v>
      </c>
      <c r="H599" s="23">
        <f t="shared" si="18"/>
        <v>0</v>
      </c>
    </row>
    <row r="600" spans="1:8" ht="25.5">
      <c r="A600" s="9">
        <f t="shared" si="19"/>
        <v>592</v>
      </c>
      <c r="B600" s="10" t="s">
        <v>305</v>
      </c>
      <c r="C600" s="11" t="s">
        <v>306</v>
      </c>
      <c r="D600" s="11"/>
      <c r="E600" s="11"/>
      <c r="F600" s="12">
        <v>1649</v>
      </c>
      <c r="G600" s="12">
        <v>1008.1</v>
      </c>
      <c r="H600" s="13">
        <f t="shared" si="18"/>
        <v>61.134020618556704</v>
      </c>
    </row>
    <row r="601" spans="1:8" ht="12.75">
      <c r="A601" s="14">
        <f t="shared" si="19"/>
        <v>593</v>
      </c>
      <c r="B601" s="15" t="s">
        <v>259</v>
      </c>
      <c r="C601" s="16" t="s">
        <v>307</v>
      </c>
      <c r="D601" s="16"/>
      <c r="E601" s="16"/>
      <c r="F601" s="17">
        <v>1649</v>
      </c>
      <c r="G601" s="17">
        <v>1008.1</v>
      </c>
      <c r="H601" s="18">
        <f t="shared" si="18"/>
        <v>61.134020618556704</v>
      </c>
    </row>
    <row r="602" spans="1:8" ht="76.5">
      <c r="A602" s="19">
        <f t="shared" si="19"/>
        <v>594</v>
      </c>
      <c r="B602" s="24" t="s">
        <v>308</v>
      </c>
      <c r="C602" s="21" t="s">
        <v>309</v>
      </c>
      <c r="D602" s="21"/>
      <c r="E602" s="21"/>
      <c r="F602" s="22">
        <v>814</v>
      </c>
      <c r="G602" s="22">
        <v>813.7</v>
      </c>
      <c r="H602" s="23">
        <f t="shared" si="18"/>
        <v>99.96314496314497</v>
      </c>
    </row>
    <row r="603" spans="1:8" ht="12.75">
      <c r="A603" s="19">
        <f t="shared" si="19"/>
        <v>595</v>
      </c>
      <c r="B603" s="24" t="s">
        <v>285</v>
      </c>
      <c r="C603" s="21" t="s">
        <v>309</v>
      </c>
      <c r="D603" s="21"/>
      <c r="E603" s="21" t="s">
        <v>286</v>
      </c>
      <c r="F603" s="22">
        <v>814</v>
      </c>
      <c r="G603" s="22">
        <v>813.7</v>
      </c>
      <c r="H603" s="23">
        <f t="shared" si="18"/>
        <v>99.96314496314497</v>
      </c>
    </row>
    <row r="604" spans="1:8" ht="25.5">
      <c r="A604" s="19">
        <f t="shared" si="19"/>
        <v>596</v>
      </c>
      <c r="B604" s="24" t="s">
        <v>295</v>
      </c>
      <c r="C604" s="21" t="s">
        <v>309</v>
      </c>
      <c r="D604" s="21"/>
      <c r="E604" s="21" t="s">
        <v>296</v>
      </c>
      <c r="F604" s="22">
        <v>814</v>
      </c>
      <c r="G604" s="22">
        <v>813.7</v>
      </c>
      <c r="H604" s="23">
        <f t="shared" si="18"/>
        <v>99.96314496314497</v>
      </c>
    </row>
    <row r="605" spans="1:8" ht="25.5">
      <c r="A605" s="19">
        <f t="shared" si="19"/>
        <v>597</v>
      </c>
      <c r="B605" s="24" t="s">
        <v>30</v>
      </c>
      <c r="C605" s="21" t="s">
        <v>309</v>
      </c>
      <c r="D605" s="21" t="s">
        <v>31</v>
      </c>
      <c r="E605" s="21" t="s">
        <v>296</v>
      </c>
      <c r="F605" s="22">
        <v>814</v>
      </c>
      <c r="G605" s="22">
        <v>813.7</v>
      </c>
      <c r="H605" s="23">
        <f t="shared" si="18"/>
        <v>99.96314496314497</v>
      </c>
    </row>
    <row r="606" spans="1:8" ht="38.25">
      <c r="A606" s="19">
        <f t="shared" si="19"/>
        <v>598</v>
      </c>
      <c r="B606" s="24" t="s">
        <v>32</v>
      </c>
      <c r="C606" s="21" t="s">
        <v>309</v>
      </c>
      <c r="D606" s="21" t="s">
        <v>33</v>
      </c>
      <c r="E606" s="21" t="s">
        <v>296</v>
      </c>
      <c r="F606" s="22">
        <v>814</v>
      </c>
      <c r="G606" s="22">
        <v>813.7</v>
      </c>
      <c r="H606" s="23">
        <f t="shared" si="18"/>
        <v>99.96314496314497</v>
      </c>
    </row>
    <row r="607" spans="1:8" ht="76.5">
      <c r="A607" s="19">
        <f t="shared" si="19"/>
        <v>599</v>
      </c>
      <c r="B607" s="24" t="s">
        <v>310</v>
      </c>
      <c r="C607" s="21" t="s">
        <v>311</v>
      </c>
      <c r="D607" s="21"/>
      <c r="E607" s="21"/>
      <c r="F607" s="22">
        <v>635</v>
      </c>
      <c r="G607" s="22">
        <v>34.799999999999997</v>
      </c>
      <c r="H607" s="23">
        <f t="shared" si="18"/>
        <v>5.4803149606299204</v>
      </c>
    </row>
    <row r="608" spans="1:8" ht="12.75">
      <c r="A608" s="19">
        <f t="shared" si="19"/>
        <v>600</v>
      </c>
      <c r="B608" s="24" t="s">
        <v>285</v>
      </c>
      <c r="C608" s="21" t="s">
        <v>311</v>
      </c>
      <c r="D608" s="21"/>
      <c r="E608" s="21" t="s">
        <v>286</v>
      </c>
      <c r="F608" s="22">
        <v>635</v>
      </c>
      <c r="G608" s="22">
        <v>34.799999999999997</v>
      </c>
      <c r="H608" s="23">
        <f t="shared" si="18"/>
        <v>5.4803149606299204</v>
      </c>
    </row>
    <row r="609" spans="1:8" ht="25.5">
      <c r="A609" s="19">
        <f t="shared" si="19"/>
        <v>601</v>
      </c>
      <c r="B609" s="24" t="s">
        <v>295</v>
      </c>
      <c r="C609" s="21" t="s">
        <v>311</v>
      </c>
      <c r="D609" s="21"/>
      <c r="E609" s="21" t="s">
        <v>296</v>
      </c>
      <c r="F609" s="22">
        <v>635</v>
      </c>
      <c r="G609" s="22">
        <v>34.799999999999997</v>
      </c>
      <c r="H609" s="23">
        <f t="shared" si="18"/>
        <v>5.4803149606299204</v>
      </c>
    </row>
    <row r="610" spans="1:8" ht="25.5">
      <c r="A610" s="19">
        <f t="shared" si="19"/>
        <v>602</v>
      </c>
      <c r="B610" s="24" t="s">
        <v>30</v>
      </c>
      <c r="C610" s="21" t="s">
        <v>311</v>
      </c>
      <c r="D610" s="21" t="s">
        <v>31</v>
      </c>
      <c r="E610" s="21" t="s">
        <v>296</v>
      </c>
      <c r="F610" s="22">
        <v>635</v>
      </c>
      <c r="G610" s="22">
        <v>34.799999999999997</v>
      </c>
      <c r="H610" s="23">
        <f t="shared" si="18"/>
        <v>5.4803149606299204</v>
      </c>
    </row>
    <row r="611" spans="1:8" ht="38.25">
      <c r="A611" s="19">
        <f t="shared" si="19"/>
        <v>603</v>
      </c>
      <c r="B611" s="24" t="s">
        <v>32</v>
      </c>
      <c r="C611" s="21" t="s">
        <v>311</v>
      </c>
      <c r="D611" s="21" t="s">
        <v>33</v>
      </c>
      <c r="E611" s="21" t="s">
        <v>296</v>
      </c>
      <c r="F611" s="22">
        <v>635</v>
      </c>
      <c r="G611" s="22">
        <v>34.799999999999997</v>
      </c>
      <c r="H611" s="23">
        <f t="shared" si="18"/>
        <v>5.4803149606299204</v>
      </c>
    </row>
    <row r="612" spans="1:8" ht="76.5">
      <c r="A612" s="19">
        <f t="shared" si="19"/>
        <v>604</v>
      </c>
      <c r="B612" s="24" t="s">
        <v>312</v>
      </c>
      <c r="C612" s="21" t="s">
        <v>313</v>
      </c>
      <c r="D612" s="21"/>
      <c r="E612" s="21"/>
      <c r="F612" s="22">
        <v>40</v>
      </c>
      <c r="G612" s="22">
        <v>0</v>
      </c>
      <c r="H612" s="23">
        <f t="shared" si="18"/>
        <v>0</v>
      </c>
    </row>
    <row r="613" spans="1:8" ht="12.75">
      <c r="A613" s="19">
        <f t="shared" si="19"/>
        <v>605</v>
      </c>
      <c r="B613" s="24" t="s">
        <v>285</v>
      </c>
      <c r="C613" s="21" t="s">
        <v>313</v>
      </c>
      <c r="D613" s="21"/>
      <c r="E613" s="21" t="s">
        <v>286</v>
      </c>
      <c r="F613" s="22">
        <v>40</v>
      </c>
      <c r="G613" s="22">
        <v>0</v>
      </c>
      <c r="H613" s="23">
        <f t="shared" si="18"/>
        <v>0</v>
      </c>
    </row>
    <row r="614" spans="1:8" ht="25.5">
      <c r="A614" s="19">
        <f t="shared" si="19"/>
        <v>606</v>
      </c>
      <c r="B614" s="24" t="s">
        <v>295</v>
      </c>
      <c r="C614" s="21" t="s">
        <v>313</v>
      </c>
      <c r="D614" s="21"/>
      <c r="E614" s="21" t="s">
        <v>296</v>
      </c>
      <c r="F614" s="22">
        <v>40</v>
      </c>
      <c r="G614" s="22">
        <v>0</v>
      </c>
      <c r="H614" s="23">
        <f t="shared" si="18"/>
        <v>0</v>
      </c>
    </row>
    <row r="615" spans="1:8" ht="25.5">
      <c r="A615" s="19">
        <f t="shared" si="19"/>
        <v>607</v>
      </c>
      <c r="B615" s="24" t="s">
        <v>30</v>
      </c>
      <c r="C615" s="21" t="s">
        <v>313</v>
      </c>
      <c r="D615" s="21" t="s">
        <v>31</v>
      </c>
      <c r="E615" s="21" t="s">
        <v>296</v>
      </c>
      <c r="F615" s="22">
        <v>40</v>
      </c>
      <c r="G615" s="22">
        <v>0</v>
      </c>
      <c r="H615" s="23">
        <f t="shared" si="18"/>
        <v>0</v>
      </c>
    </row>
    <row r="616" spans="1:8" ht="38.25">
      <c r="A616" s="19">
        <f t="shared" si="19"/>
        <v>608</v>
      </c>
      <c r="B616" s="24" t="s">
        <v>32</v>
      </c>
      <c r="C616" s="21" t="s">
        <v>313</v>
      </c>
      <c r="D616" s="21" t="s">
        <v>33</v>
      </c>
      <c r="E616" s="21" t="s">
        <v>296</v>
      </c>
      <c r="F616" s="22">
        <v>40</v>
      </c>
      <c r="G616" s="22">
        <v>0</v>
      </c>
      <c r="H616" s="23">
        <f t="shared" si="18"/>
        <v>0</v>
      </c>
    </row>
    <row r="617" spans="1:8" ht="63.75">
      <c r="A617" s="19">
        <f t="shared" si="19"/>
        <v>609</v>
      </c>
      <c r="B617" s="24" t="s">
        <v>314</v>
      </c>
      <c r="C617" s="21" t="s">
        <v>315</v>
      </c>
      <c r="D617" s="21"/>
      <c r="E617" s="21"/>
      <c r="F617" s="22">
        <v>160</v>
      </c>
      <c r="G617" s="22">
        <v>159.6</v>
      </c>
      <c r="H617" s="23">
        <f t="shared" si="18"/>
        <v>99.75</v>
      </c>
    </row>
    <row r="618" spans="1:8" ht="12.75">
      <c r="A618" s="19">
        <f t="shared" si="19"/>
        <v>610</v>
      </c>
      <c r="B618" s="24" t="s">
        <v>285</v>
      </c>
      <c r="C618" s="21" t="s">
        <v>315</v>
      </c>
      <c r="D618" s="21"/>
      <c r="E618" s="21" t="s">
        <v>286</v>
      </c>
      <c r="F618" s="22">
        <v>160</v>
      </c>
      <c r="G618" s="22">
        <v>159.6</v>
      </c>
      <c r="H618" s="23">
        <f t="shared" si="18"/>
        <v>99.75</v>
      </c>
    </row>
    <row r="619" spans="1:8" ht="25.5">
      <c r="A619" s="19">
        <f t="shared" si="19"/>
        <v>611</v>
      </c>
      <c r="B619" s="24" t="s">
        <v>295</v>
      </c>
      <c r="C619" s="21" t="s">
        <v>315</v>
      </c>
      <c r="D619" s="21"/>
      <c r="E619" s="21" t="s">
        <v>296</v>
      </c>
      <c r="F619" s="22">
        <v>160</v>
      </c>
      <c r="G619" s="22">
        <v>159.6</v>
      </c>
      <c r="H619" s="23">
        <f t="shared" si="18"/>
        <v>99.75</v>
      </c>
    </row>
    <row r="620" spans="1:8" ht="25.5">
      <c r="A620" s="19">
        <f t="shared" si="19"/>
        <v>612</v>
      </c>
      <c r="B620" s="24" t="s">
        <v>30</v>
      </c>
      <c r="C620" s="21" t="s">
        <v>315</v>
      </c>
      <c r="D620" s="21" t="s">
        <v>31</v>
      </c>
      <c r="E620" s="21" t="s">
        <v>296</v>
      </c>
      <c r="F620" s="22">
        <v>160</v>
      </c>
      <c r="G620" s="22">
        <v>159.6</v>
      </c>
      <c r="H620" s="23">
        <f t="shared" si="18"/>
        <v>99.75</v>
      </c>
    </row>
    <row r="621" spans="1:8" ht="38.25">
      <c r="A621" s="19">
        <f t="shared" si="19"/>
        <v>613</v>
      </c>
      <c r="B621" s="24" t="s">
        <v>32</v>
      </c>
      <c r="C621" s="21" t="s">
        <v>315</v>
      </c>
      <c r="D621" s="21" t="s">
        <v>33</v>
      </c>
      <c r="E621" s="21" t="s">
        <v>296</v>
      </c>
      <c r="F621" s="22">
        <v>160</v>
      </c>
      <c r="G621" s="22">
        <v>159.6</v>
      </c>
      <c r="H621" s="23">
        <f t="shared" si="18"/>
        <v>99.75</v>
      </c>
    </row>
    <row r="622" spans="1:8" ht="25.5">
      <c r="A622" s="9">
        <f t="shared" si="19"/>
        <v>614</v>
      </c>
      <c r="B622" s="10" t="s">
        <v>316</v>
      </c>
      <c r="C622" s="11" t="s">
        <v>317</v>
      </c>
      <c r="D622" s="11"/>
      <c r="E622" s="11"/>
      <c r="F622" s="12">
        <v>26780.2</v>
      </c>
      <c r="G622" s="12">
        <v>18701.5</v>
      </c>
      <c r="H622" s="13">
        <f t="shared" si="18"/>
        <v>69.833309684020278</v>
      </c>
    </row>
    <row r="623" spans="1:8" ht="25.5">
      <c r="A623" s="14">
        <f t="shared" si="19"/>
        <v>615</v>
      </c>
      <c r="B623" s="15" t="s">
        <v>318</v>
      </c>
      <c r="C623" s="16" t="s">
        <v>319</v>
      </c>
      <c r="D623" s="16"/>
      <c r="E623" s="16"/>
      <c r="F623" s="17">
        <v>279.3</v>
      </c>
      <c r="G623" s="17">
        <v>48.5</v>
      </c>
      <c r="H623" s="18">
        <f t="shared" si="18"/>
        <v>17.364840673111349</v>
      </c>
    </row>
    <row r="624" spans="1:8" ht="76.5">
      <c r="A624" s="19">
        <f t="shared" si="19"/>
        <v>616</v>
      </c>
      <c r="B624" s="24" t="s">
        <v>320</v>
      </c>
      <c r="C624" s="21" t="s">
        <v>321</v>
      </c>
      <c r="D624" s="21"/>
      <c r="E624" s="21"/>
      <c r="F624" s="22">
        <v>193.8</v>
      </c>
      <c r="G624" s="22">
        <v>0</v>
      </c>
      <c r="H624" s="23">
        <f t="shared" si="18"/>
        <v>0</v>
      </c>
    </row>
    <row r="625" spans="1:8" ht="12.75">
      <c r="A625" s="19">
        <f t="shared" si="19"/>
        <v>617</v>
      </c>
      <c r="B625" s="24" t="s">
        <v>243</v>
      </c>
      <c r="C625" s="21" t="s">
        <v>321</v>
      </c>
      <c r="D625" s="21"/>
      <c r="E625" s="21" t="s">
        <v>244</v>
      </c>
      <c r="F625" s="22">
        <v>193.8</v>
      </c>
      <c r="G625" s="22">
        <v>0</v>
      </c>
      <c r="H625" s="23">
        <f t="shared" si="18"/>
        <v>0</v>
      </c>
    </row>
    <row r="626" spans="1:8" ht="12.75">
      <c r="A626" s="19">
        <f t="shared" si="19"/>
        <v>618</v>
      </c>
      <c r="B626" s="24" t="s">
        <v>245</v>
      </c>
      <c r="C626" s="21" t="s">
        <v>321</v>
      </c>
      <c r="D626" s="21"/>
      <c r="E626" s="21" t="s">
        <v>246</v>
      </c>
      <c r="F626" s="22">
        <v>193.8</v>
      </c>
      <c r="G626" s="22">
        <v>0</v>
      </c>
      <c r="H626" s="23">
        <f t="shared" si="18"/>
        <v>0</v>
      </c>
    </row>
    <row r="627" spans="1:8" ht="38.25">
      <c r="A627" s="19">
        <f t="shared" si="19"/>
        <v>619</v>
      </c>
      <c r="B627" s="24" t="s">
        <v>19</v>
      </c>
      <c r="C627" s="21" t="s">
        <v>321</v>
      </c>
      <c r="D627" s="21" t="s">
        <v>20</v>
      </c>
      <c r="E627" s="21" t="s">
        <v>246</v>
      </c>
      <c r="F627" s="22">
        <v>193.8</v>
      </c>
      <c r="G627" s="22">
        <v>0</v>
      </c>
      <c r="H627" s="23">
        <f t="shared" si="18"/>
        <v>0</v>
      </c>
    </row>
    <row r="628" spans="1:8" ht="12.75">
      <c r="A628" s="19">
        <f t="shared" si="19"/>
        <v>620</v>
      </c>
      <c r="B628" s="24" t="s">
        <v>21</v>
      </c>
      <c r="C628" s="21" t="s">
        <v>321</v>
      </c>
      <c r="D628" s="21" t="s">
        <v>22</v>
      </c>
      <c r="E628" s="21" t="s">
        <v>246</v>
      </c>
      <c r="F628" s="22">
        <v>193.8</v>
      </c>
      <c r="G628" s="22">
        <v>0</v>
      </c>
      <c r="H628" s="23">
        <f t="shared" si="18"/>
        <v>0</v>
      </c>
    </row>
    <row r="629" spans="1:8" ht="76.5">
      <c r="A629" s="19">
        <f t="shared" si="19"/>
        <v>621</v>
      </c>
      <c r="B629" s="24" t="s">
        <v>322</v>
      </c>
      <c r="C629" s="21" t="s">
        <v>323</v>
      </c>
      <c r="D629" s="21"/>
      <c r="E629" s="21"/>
      <c r="F629" s="22">
        <v>85.5</v>
      </c>
      <c r="G629" s="22">
        <v>48.5</v>
      </c>
      <c r="H629" s="23">
        <f t="shared" si="18"/>
        <v>56.725146198830409</v>
      </c>
    </row>
    <row r="630" spans="1:8" ht="12.75">
      <c r="A630" s="19">
        <f t="shared" si="19"/>
        <v>622</v>
      </c>
      <c r="B630" s="24" t="s">
        <v>243</v>
      </c>
      <c r="C630" s="21" t="s">
        <v>323</v>
      </c>
      <c r="D630" s="21"/>
      <c r="E630" s="21" t="s">
        <v>244</v>
      </c>
      <c r="F630" s="22">
        <v>85.5</v>
      </c>
      <c r="G630" s="22">
        <v>48.5</v>
      </c>
      <c r="H630" s="23">
        <f t="shared" si="18"/>
        <v>56.725146198830409</v>
      </c>
    </row>
    <row r="631" spans="1:8" ht="12.75">
      <c r="A631" s="19">
        <f t="shared" si="19"/>
        <v>623</v>
      </c>
      <c r="B631" s="24" t="s">
        <v>245</v>
      </c>
      <c r="C631" s="21" t="s">
        <v>323</v>
      </c>
      <c r="D631" s="21"/>
      <c r="E631" s="21" t="s">
        <v>246</v>
      </c>
      <c r="F631" s="22">
        <v>85.5</v>
      </c>
      <c r="G631" s="22">
        <v>48.5</v>
      </c>
      <c r="H631" s="23">
        <f t="shared" si="18"/>
        <v>56.725146198830409</v>
      </c>
    </row>
    <row r="632" spans="1:8" ht="38.25">
      <c r="A632" s="19">
        <f t="shared" si="19"/>
        <v>624</v>
      </c>
      <c r="B632" s="24" t="s">
        <v>19</v>
      </c>
      <c r="C632" s="21" t="s">
        <v>323</v>
      </c>
      <c r="D632" s="21" t="s">
        <v>20</v>
      </c>
      <c r="E632" s="21" t="s">
        <v>246</v>
      </c>
      <c r="F632" s="22">
        <v>85.5</v>
      </c>
      <c r="G632" s="22">
        <v>48.5</v>
      </c>
      <c r="H632" s="23">
        <f t="shared" si="18"/>
        <v>56.725146198830409</v>
      </c>
    </row>
    <row r="633" spans="1:8" ht="12.75">
      <c r="A633" s="19">
        <f t="shared" si="19"/>
        <v>625</v>
      </c>
      <c r="B633" s="24" t="s">
        <v>21</v>
      </c>
      <c r="C633" s="21" t="s">
        <v>323</v>
      </c>
      <c r="D633" s="21" t="s">
        <v>22</v>
      </c>
      <c r="E633" s="21" t="s">
        <v>246</v>
      </c>
      <c r="F633" s="22">
        <v>85.5</v>
      </c>
      <c r="G633" s="22">
        <v>48.5</v>
      </c>
      <c r="H633" s="23">
        <f t="shared" si="18"/>
        <v>56.725146198830409</v>
      </c>
    </row>
    <row r="634" spans="1:8" ht="25.5">
      <c r="A634" s="14">
        <f t="shared" si="19"/>
        <v>626</v>
      </c>
      <c r="B634" s="15" t="s">
        <v>324</v>
      </c>
      <c r="C634" s="16" t="s">
        <v>325</v>
      </c>
      <c r="D634" s="16"/>
      <c r="E634" s="16"/>
      <c r="F634" s="17">
        <v>1550</v>
      </c>
      <c r="G634" s="17">
        <v>670.8</v>
      </c>
      <c r="H634" s="18">
        <f t="shared" si="18"/>
        <v>43.277419354838706</v>
      </c>
    </row>
    <row r="635" spans="1:8" ht="51">
      <c r="A635" s="19">
        <f t="shared" si="19"/>
        <v>627</v>
      </c>
      <c r="B635" s="24" t="s">
        <v>326</v>
      </c>
      <c r="C635" s="21" t="s">
        <v>327</v>
      </c>
      <c r="D635" s="21"/>
      <c r="E635" s="21"/>
      <c r="F635" s="22">
        <v>1550</v>
      </c>
      <c r="G635" s="22">
        <v>670.8</v>
      </c>
      <c r="H635" s="23">
        <f t="shared" si="18"/>
        <v>43.277419354838706</v>
      </c>
    </row>
    <row r="636" spans="1:8" ht="12.75">
      <c r="A636" s="19">
        <f t="shared" si="19"/>
        <v>628</v>
      </c>
      <c r="B636" s="24" t="s">
        <v>243</v>
      </c>
      <c r="C636" s="21" t="s">
        <v>327</v>
      </c>
      <c r="D636" s="21"/>
      <c r="E636" s="21" t="s">
        <v>244</v>
      </c>
      <c r="F636" s="22">
        <v>1550</v>
      </c>
      <c r="G636" s="22">
        <v>670.8</v>
      </c>
      <c r="H636" s="23">
        <f t="shared" si="18"/>
        <v>43.277419354838706</v>
      </c>
    </row>
    <row r="637" spans="1:8" ht="25.5">
      <c r="A637" s="19">
        <f t="shared" si="19"/>
        <v>629</v>
      </c>
      <c r="B637" s="24" t="s">
        <v>328</v>
      </c>
      <c r="C637" s="21" t="s">
        <v>327</v>
      </c>
      <c r="D637" s="21"/>
      <c r="E637" s="21" t="s">
        <v>329</v>
      </c>
      <c r="F637" s="22">
        <v>1550</v>
      </c>
      <c r="G637" s="22">
        <v>670.8</v>
      </c>
      <c r="H637" s="23">
        <f t="shared" si="18"/>
        <v>43.277419354838706</v>
      </c>
    </row>
    <row r="638" spans="1:8" ht="25.5">
      <c r="A638" s="19">
        <f t="shared" si="19"/>
        <v>630</v>
      </c>
      <c r="B638" s="24" t="s">
        <v>30</v>
      </c>
      <c r="C638" s="21" t="s">
        <v>327</v>
      </c>
      <c r="D638" s="21" t="s">
        <v>31</v>
      </c>
      <c r="E638" s="21" t="s">
        <v>329</v>
      </c>
      <c r="F638" s="22">
        <v>1550</v>
      </c>
      <c r="G638" s="22">
        <v>670.8</v>
      </c>
      <c r="H638" s="23">
        <f t="shared" si="18"/>
        <v>43.277419354838706</v>
      </c>
    </row>
    <row r="639" spans="1:8" ht="38.25">
      <c r="A639" s="19">
        <f t="shared" si="19"/>
        <v>631</v>
      </c>
      <c r="B639" s="24" t="s">
        <v>32</v>
      </c>
      <c r="C639" s="21" t="s">
        <v>327</v>
      </c>
      <c r="D639" s="21" t="s">
        <v>33</v>
      </c>
      <c r="E639" s="21" t="s">
        <v>329</v>
      </c>
      <c r="F639" s="22">
        <v>1550</v>
      </c>
      <c r="G639" s="22">
        <v>670.8</v>
      </c>
      <c r="H639" s="23">
        <f t="shared" si="18"/>
        <v>43.277419354838706</v>
      </c>
    </row>
    <row r="640" spans="1:8" ht="38.25">
      <c r="A640" s="14">
        <f t="shared" si="19"/>
        <v>632</v>
      </c>
      <c r="B640" s="15" t="s">
        <v>330</v>
      </c>
      <c r="C640" s="16" t="s">
        <v>331</v>
      </c>
      <c r="D640" s="16"/>
      <c r="E640" s="16"/>
      <c r="F640" s="17">
        <v>24950.9</v>
      </c>
      <c r="G640" s="17">
        <v>17982.2</v>
      </c>
      <c r="H640" s="18">
        <f t="shared" si="18"/>
        <v>72.070346159857962</v>
      </c>
    </row>
    <row r="641" spans="1:8" ht="114.75">
      <c r="A641" s="19">
        <f t="shared" si="19"/>
        <v>633</v>
      </c>
      <c r="B641" s="20" t="s">
        <v>332</v>
      </c>
      <c r="C641" s="21" t="s">
        <v>333</v>
      </c>
      <c r="D641" s="21"/>
      <c r="E641" s="21"/>
      <c r="F641" s="22">
        <v>500</v>
      </c>
      <c r="G641" s="22">
        <v>390</v>
      </c>
      <c r="H641" s="23">
        <f t="shared" si="18"/>
        <v>78</v>
      </c>
    </row>
    <row r="642" spans="1:8" ht="12.75">
      <c r="A642" s="19">
        <f t="shared" si="19"/>
        <v>634</v>
      </c>
      <c r="B642" s="24" t="s">
        <v>243</v>
      </c>
      <c r="C642" s="21" t="s">
        <v>333</v>
      </c>
      <c r="D642" s="21"/>
      <c r="E642" s="21" t="s">
        <v>244</v>
      </c>
      <c r="F642" s="22">
        <v>500</v>
      </c>
      <c r="G642" s="22">
        <v>390</v>
      </c>
      <c r="H642" s="23">
        <f t="shared" si="18"/>
        <v>78</v>
      </c>
    </row>
    <row r="643" spans="1:8" ht="12.75">
      <c r="A643" s="19">
        <f t="shared" si="19"/>
        <v>635</v>
      </c>
      <c r="B643" s="24" t="s">
        <v>245</v>
      </c>
      <c r="C643" s="21" t="s">
        <v>333</v>
      </c>
      <c r="D643" s="21"/>
      <c r="E643" s="21" t="s">
        <v>246</v>
      </c>
      <c r="F643" s="22">
        <v>500</v>
      </c>
      <c r="G643" s="22">
        <v>390</v>
      </c>
      <c r="H643" s="23">
        <f t="shared" si="18"/>
        <v>78</v>
      </c>
    </row>
    <row r="644" spans="1:8" ht="38.25">
      <c r="A644" s="19">
        <f t="shared" si="19"/>
        <v>636</v>
      </c>
      <c r="B644" s="24" t="s">
        <v>19</v>
      </c>
      <c r="C644" s="21" t="s">
        <v>333</v>
      </c>
      <c r="D644" s="21" t="s">
        <v>20</v>
      </c>
      <c r="E644" s="21" t="s">
        <v>246</v>
      </c>
      <c r="F644" s="22">
        <v>500</v>
      </c>
      <c r="G644" s="22">
        <v>390</v>
      </c>
      <c r="H644" s="23">
        <f t="shared" si="18"/>
        <v>78</v>
      </c>
    </row>
    <row r="645" spans="1:8" ht="12.75">
      <c r="A645" s="19">
        <f t="shared" si="19"/>
        <v>637</v>
      </c>
      <c r="B645" s="24" t="s">
        <v>21</v>
      </c>
      <c r="C645" s="21" t="s">
        <v>333</v>
      </c>
      <c r="D645" s="21" t="s">
        <v>22</v>
      </c>
      <c r="E645" s="21" t="s">
        <v>246</v>
      </c>
      <c r="F645" s="22">
        <v>500</v>
      </c>
      <c r="G645" s="22">
        <v>390</v>
      </c>
      <c r="H645" s="23">
        <f t="shared" si="18"/>
        <v>78</v>
      </c>
    </row>
    <row r="646" spans="1:8" ht="76.5">
      <c r="A646" s="19">
        <f t="shared" si="19"/>
        <v>638</v>
      </c>
      <c r="B646" s="24" t="s">
        <v>334</v>
      </c>
      <c r="C646" s="21" t="s">
        <v>335</v>
      </c>
      <c r="D646" s="21"/>
      <c r="E646" s="21"/>
      <c r="F646" s="22">
        <v>100</v>
      </c>
      <c r="G646" s="22">
        <v>100</v>
      </c>
      <c r="H646" s="23">
        <f t="shared" si="18"/>
        <v>100</v>
      </c>
    </row>
    <row r="647" spans="1:8" ht="12.75">
      <c r="A647" s="19">
        <f t="shared" si="19"/>
        <v>639</v>
      </c>
      <c r="B647" s="24" t="s">
        <v>243</v>
      </c>
      <c r="C647" s="21" t="s">
        <v>335</v>
      </c>
      <c r="D647" s="21"/>
      <c r="E647" s="21" t="s">
        <v>244</v>
      </c>
      <c r="F647" s="22">
        <v>100</v>
      </c>
      <c r="G647" s="22">
        <v>100</v>
      </c>
      <c r="H647" s="23">
        <f t="shared" si="18"/>
        <v>100</v>
      </c>
    </row>
    <row r="648" spans="1:8" ht="12.75">
      <c r="A648" s="19">
        <f t="shared" si="19"/>
        <v>640</v>
      </c>
      <c r="B648" s="24" t="s">
        <v>245</v>
      </c>
      <c r="C648" s="21" t="s">
        <v>335</v>
      </c>
      <c r="D648" s="21"/>
      <c r="E648" s="21" t="s">
        <v>246</v>
      </c>
      <c r="F648" s="22">
        <v>100</v>
      </c>
      <c r="G648" s="22">
        <v>100</v>
      </c>
      <c r="H648" s="23">
        <f t="shared" si="18"/>
        <v>100</v>
      </c>
    </row>
    <row r="649" spans="1:8" ht="38.25">
      <c r="A649" s="19">
        <f t="shared" si="19"/>
        <v>641</v>
      </c>
      <c r="B649" s="24" t="s">
        <v>19</v>
      </c>
      <c r="C649" s="21" t="s">
        <v>335</v>
      </c>
      <c r="D649" s="21" t="s">
        <v>20</v>
      </c>
      <c r="E649" s="21" t="s">
        <v>246</v>
      </c>
      <c r="F649" s="22">
        <v>100</v>
      </c>
      <c r="G649" s="22">
        <v>100</v>
      </c>
      <c r="H649" s="23">
        <f t="shared" si="18"/>
        <v>100</v>
      </c>
    </row>
    <row r="650" spans="1:8" ht="12.75">
      <c r="A650" s="19">
        <f t="shared" si="19"/>
        <v>642</v>
      </c>
      <c r="B650" s="24" t="s">
        <v>21</v>
      </c>
      <c r="C650" s="21" t="s">
        <v>335</v>
      </c>
      <c r="D650" s="21" t="s">
        <v>22</v>
      </c>
      <c r="E650" s="21" t="s">
        <v>246</v>
      </c>
      <c r="F650" s="22">
        <v>100</v>
      </c>
      <c r="G650" s="22">
        <v>100</v>
      </c>
      <c r="H650" s="23">
        <f t="shared" ref="H650:H713" si="20">G650/F650*100</f>
        <v>100</v>
      </c>
    </row>
    <row r="651" spans="1:8" ht="76.5">
      <c r="A651" s="19">
        <f t="shared" ref="A651:A714" si="21">A650+1</f>
        <v>643</v>
      </c>
      <c r="B651" s="24" t="s">
        <v>336</v>
      </c>
      <c r="C651" s="21" t="s">
        <v>337</v>
      </c>
      <c r="D651" s="21"/>
      <c r="E651" s="21"/>
      <c r="F651" s="22">
        <v>7153.2</v>
      </c>
      <c r="G651" s="22">
        <v>5479.4</v>
      </c>
      <c r="H651" s="23">
        <f t="shared" si="20"/>
        <v>76.600682212156784</v>
      </c>
    </row>
    <row r="652" spans="1:8" ht="12.75">
      <c r="A652" s="19">
        <f t="shared" si="21"/>
        <v>644</v>
      </c>
      <c r="B652" s="24" t="s">
        <v>243</v>
      </c>
      <c r="C652" s="21" t="s">
        <v>337</v>
      </c>
      <c r="D652" s="21"/>
      <c r="E652" s="21" t="s">
        <v>244</v>
      </c>
      <c r="F652" s="22">
        <v>7153.2</v>
      </c>
      <c r="G652" s="22">
        <v>5479.4</v>
      </c>
      <c r="H652" s="23">
        <f t="shared" si="20"/>
        <v>76.600682212156784</v>
      </c>
    </row>
    <row r="653" spans="1:8" ht="12.75">
      <c r="A653" s="19">
        <f t="shared" si="21"/>
        <v>645</v>
      </c>
      <c r="B653" s="24" t="s">
        <v>245</v>
      </c>
      <c r="C653" s="21" t="s">
        <v>337</v>
      </c>
      <c r="D653" s="21"/>
      <c r="E653" s="21" t="s">
        <v>246</v>
      </c>
      <c r="F653" s="22">
        <v>7153.2</v>
      </c>
      <c r="G653" s="22">
        <v>5479.4</v>
      </c>
      <c r="H653" s="23">
        <f t="shared" si="20"/>
        <v>76.600682212156784</v>
      </c>
    </row>
    <row r="654" spans="1:8" ht="38.25">
      <c r="A654" s="19">
        <f t="shared" si="21"/>
        <v>646</v>
      </c>
      <c r="B654" s="24" t="s">
        <v>19</v>
      </c>
      <c r="C654" s="21" t="s">
        <v>337</v>
      </c>
      <c r="D654" s="21" t="s">
        <v>20</v>
      </c>
      <c r="E654" s="21" t="s">
        <v>246</v>
      </c>
      <c r="F654" s="22">
        <v>7153.2</v>
      </c>
      <c r="G654" s="22">
        <v>5479.4</v>
      </c>
      <c r="H654" s="23">
        <f t="shared" si="20"/>
        <v>76.600682212156784</v>
      </c>
    </row>
    <row r="655" spans="1:8" ht="12.75">
      <c r="A655" s="19">
        <f t="shared" si="21"/>
        <v>647</v>
      </c>
      <c r="B655" s="24" t="s">
        <v>21</v>
      </c>
      <c r="C655" s="21" t="s">
        <v>337</v>
      </c>
      <c r="D655" s="21" t="s">
        <v>22</v>
      </c>
      <c r="E655" s="21" t="s">
        <v>246</v>
      </c>
      <c r="F655" s="22">
        <v>7153.2</v>
      </c>
      <c r="G655" s="22">
        <v>5479.4</v>
      </c>
      <c r="H655" s="23">
        <f t="shared" si="20"/>
        <v>76.600682212156784</v>
      </c>
    </row>
    <row r="656" spans="1:8" ht="76.5">
      <c r="A656" s="19">
        <f t="shared" si="21"/>
        <v>648</v>
      </c>
      <c r="B656" s="24" t="s">
        <v>338</v>
      </c>
      <c r="C656" s="21" t="s">
        <v>339</v>
      </c>
      <c r="D656" s="21"/>
      <c r="E656" s="21"/>
      <c r="F656" s="22">
        <v>14087.7</v>
      </c>
      <c r="G656" s="22">
        <v>11183.2</v>
      </c>
      <c r="H656" s="23">
        <f t="shared" si="20"/>
        <v>79.3827239364836</v>
      </c>
    </row>
    <row r="657" spans="1:8" ht="12.75">
      <c r="A657" s="19">
        <f t="shared" si="21"/>
        <v>649</v>
      </c>
      <c r="B657" s="24" t="s">
        <v>243</v>
      </c>
      <c r="C657" s="21" t="s">
        <v>339</v>
      </c>
      <c r="D657" s="21"/>
      <c r="E657" s="21" t="s">
        <v>244</v>
      </c>
      <c r="F657" s="22">
        <v>14087.7</v>
      </c>
      <c r="G657" s="22">
        <v>11183.2</v>
      </c>
      <c r="H657" s="23">
        <f t="shared" si="20"/>
        <v>79.3827239364836</v>
      </c>
    </row>
    <row r="658" spans="1:8" ht="12.75">
      <c r="A658" s="19">
        <f t="shared" si="21"/>
        <v>650</v>
      </c>
      <c r="B658" s="24" t="s">
        <v>245</v>
      </c>
      <c r="C658" s="21" t="s">
        <v>339</v>
      </c>
      <c r="D658" s="21"/>
      <c r="E658" s="21" t="s">
        <v>246</v>
      </c>
      <c r="F658" s="22">
        <v>14087.7</v>
      </c>
      <c r="G658" s="22">
        <v>11183.2</v>
      </c>
      <c r="H658" s="23">
        <f t="shared" si="20"/>
        <v>79.3827239364836</v>
      </c>
    </row>
    <row r="659" spans="1:8" ht="38.25">
      <c r="A659" s="19">
        <f t="shared" si="21"/>
        <v>651</v>
      </c>
      <c r="B659" s="24" t="s">
        <v>19</v>
      </c>
      <c r="C659" s="21" t="s">
        <v>339</v>
      </c>
      <c r="D659" s="21" t="s">
        <v>20</v>
      </c>
      <c r="E659" s="21" t="s">
        <v>246</v>
      </c>
      <c r="F659" s="22">
        <v>14087.7</v>
      </c>
      <c r="G659" s="22">
        <v>11183.2</v>
      </c>
      <c r="H659" s="23">
        <f t="shared" si="20"/>
        <v>79.3827239364836</v>
      </c>
    </row>
    <row r="660" spans="1:8" ht="12.75">
      <c r="A660" s="19">
        <f t="shared" si="21"/>
        <v>652</v>
      </c>
      <c r="B660" s="24" t="s">
        <v>21</v>
      </c>
      <c r="C660" s="21" t="s">
        <v>339</v>
      </c>
      <c r="D660" s="21" t="s">
        <v>22</v>
      </c>
      <c r="E660" s="21" t="s">
        <v>246</v>
      </c>
      <c r="F660" s="22">
        <v>14087.7</v>
      </c>
      <c r="G660" s="22">
        <v>11183.2</v>
      </c>
      <c r="H660" s="23">
        <f t="shared" si="20"/>
        <v>79.3827239364836</v>
      </c>
    </row>
    <row r="661" spans="1:8" ht="76.5">
      <c r="A661" s="19">
        <f t="shared" si="21"/>
        <v>653</v>
      </c>
      <c r="B661" s="24" t="s">
        <v>340</v>
      </c>
      <c r="C661" s="21" t="s">
        <v>341</v>
      </c>
      <c r="D661" s="21"/>
      <c r="E661" s="21"/>
      <c r="F661" s="22">
        <v>1210</v>
      </c>
      <c r="G661" s="22">
        <v>390</v>
      </c>
      <c r="H661" s="23">
        <f t="shared" si="20"/>
        <v>32.231404958677686</v>
      </c>
    </row>
    <row r="662" spans="1:8" ht="12.75">
      <c r="A662" s="19">
        <f t="shared" si="21"/>
        <v>654</v>
      </c>
      <c r="B662" s="24" t="s">
        <v>243</v>
      </c>
      <c r="C662" s="21" t="s">
        <v>341</v>
      </c>
      <c r="D662" s="21"/>
      <c r="E662" s="21" t="s">
        <v>244</v>
      </c>
      <c r="F662" s="22">
        <v>1210</v>
      </c>
      <c r="G662" s="22">
        <v>390</v>
      </c>
      <c r="H662" s="23">
        <f t="shared" si="20"/>
        <v>32.231404958677686</v>
      </c>
    </row>
    <row r="663" spans="1:8" ht="12.75">
      <c r="A663" s="19">
        <f t="shared" si="21"/>
        <v>655</v>
      </c>
      <c r="B663" s="24" t="s">
        <v>245</v>
      </c>
      <c r="C663" s="21" t="s">
        <v>341</v>
      </c>
      <c r="D663" s="21"/>
      <c r="E663" s="21" t="s">
        <v>246</v>
      </c>
      <c r="F663" s="22">
        <v>1210</v>
      </c>
      <c r="G663" s="22">
        <v>390</v>
      </c>
      <c r="H663" s="23">
        <f t="shared" si="20"/>
        <v>32.231404958677686</v>
      </c>
    </row>
    <row r="664" spans="1:8" ht="12.75">
      <c r="A664" s="19">
        <f t="shared" si="21"/>
        <v>656</v>
      </c>
      <c r="B664" s="24" t="s">
        <v>77</v>
      </c>
      <c r="C664" s="21" t="s">
        <v>341</v>
      </c>
      <c r="D664" s="21" t="s">
        <v>78</v>
      </c>
      <c r="E664" s="21" t="s">
        <v>246</v>
      </c>
      <c r="F664" s="22">
        <v>1170</v>
      </c>
      <c r="G664" s="22">
        <v>390</v>
      </c>
      <c r="H664" s="23">
        <f t="shared" si="20"/>
        <v>33.333333333333329</v>
      </c>
    </row>
    <row r="665" spans="1:8" ht="12.75">
      <c r="A665" s="19">
        <f t="shared" si="21"/>
        <v>657</v>
      </c>
      <c r="B665" s="24" t="s">
        <v>79</v>
      </c>
      <c r="C665" s="21" t="s">
        <v>341</v>
      </c>
      <c r="D665" s="21" t="s">
        <v>80</v>
      </c>
      <c r="E665" s="21" t="s">
        <v>246</v>
      </c>
      <c r="F665" s="22">
        <v>1170</v>
      </c>
      <c r="G665" s="22">
        <v>390</v>
      </c>
      <c r="H665" s="23">
        <f t="shared" si="20"/>
        <v>33.333333333333329</v>
      </c>
    </row>
    <row r="666" spans="1:8" ht="38.25">
      <c r="A666" s="19">
        <f t="shared" si="21"/>
        <v>658</v>
      </c>
      <c r="B666" s="24" t="s">
        <v>19</v>
      </c>
      <c r="C666" s="21" t="s">
        <v>341</v>
      </c>
      <c r="D666" s="21" t="s">
        <v>20</v>
      </c>
      <c r="E666" s="21" t="s">
        <v>246</v>
      </c>
      <c r="F666" s="22">
        <v>40</v>
      </c>
      <c r="G666" s="22">
        <v>0</v>
      </c>
      <c r="H666" s="23">
        <f t="shared" si="20"/>
        <v>0</v>
      </c>
    </row>
    <row r="667" spans="1:8" ht="12.75">
      <c r="A667" s="19">
        <f t="shared" si="21"/>
        <v>659</v>
      </c>
      <c r="B667" s="24" t="s">
        <v>21</v>
      </c>
      <c r="C667" s="21" t="s">
        <v>341</v>
      </c>
      <c r="D667" s="21" t="s">
        <v>22</v>
      </c>
      <c r="E667" s="21" t="s">
        <v>246</v>
      </c>
      <c r="F667" s="22">
        <v>40</v>
      </c>
      <c r="G667" s="22">
        <v>0</v>
      </c>
      <c r="H667" s="23">
        <f t="shared" si="20"/>
        <v>0</v>
      </c>
    </row>
    <row r="668" spans="1:8" ht="140.25">
      <c r="A668" s="19">
        <f t="shared" si="21"/>
        <v>660</v>
      </c>
      <c r="B668" s="20" t="s">
        <v>342</v>
      </c>
      <c r="C668" s="21" t="s">
        <v>343</v>
      </c>
      <c r="D668" s="21"/>
      <c r="E668" s="21"/>
      <c r="F668" s="22">
        <v>1900</v>
      </c>
      <c r="G668" s="22">
        <v>439.7</v>
      </c>
      <c r="H668" s="23">
        <f t="shared" si="20"/>
        <v>23.142105263157895</v>
      </c>
    </row>
    <row r="669" spans="1:8" ht="12.75">
      <c r="A669" s="19">
        <f t="shared" si="21"/>
        <v>661</v>
      </c>
      <c r="B669" s="24" t="s">
        <v>243</v>
      </c>
      <c r="C669" s="21" t="s">
        <v>343</v>
      </c>
      <c r="D669" s="21"/>
      <c r="E669" s="21" t="s">
        <v>244</v>
      </c>
      <c r="F669" s="22">
        <v>1900</v>
      </c>
      <c r="G669" s="22">
        <v>439.7</v>
      </c>
      <c r="H669" s="23">
        <f t="shared" si="20"/>
        <v>23.142105263157895</v>
      </c>
    </row>
    <row r="670" spans="1:8" ht="12.75">
      <c r="A670" s="19">
        <f t="shared" si="21"/>
        <v>662</v>
      </c>
      <c r="B670" s="24" t="s">
        <v>245</v>
      </c>
      <c r="C670" s="21" t="s">
        <v>343</v>
      </c>
      <c r="D670" s="21"/>
      <c r="E670" s="21" t="s">
        <v>246</v>
      </c>
      <c r="F670" s="22">
        <v>1900</v>
      </c>
      <c r="G670" s="22">
        <v>439.7</v>
      </c>
      <c r="H670" s="23">
        <f t="shared" si="20"/>
        <v>23.142105263157895</v>
      </c>
    </row>
    <row r="671" spans="1:8" ht="12.75">
      <c r="A671" s="19">
        <f t="shared" si="21"/>
        <v>663</v>
      </c>
      <c r="B671" s="24" t="s">
        <v>77</v>
      </c>
      <c r="C671" s="21" t="s">
        <v>343</v>
      </c>
      <c r="D671" s="21" t="s">
        <v>78</v>
      </c>
      <c r="E671" s="21" t="s">
        <v>246</v>
      </c>
      <c r="F671" s="22">
        <v>1660.3</v>
      </c>
      <c r="G671" s="22">
        <v>200</v>
      </c>
      <c r="H671" s="23">
        <f t="shared" si="20"/>
        <v>12.046015780280673</v>
      </c>
    </row>
    <row r="672" spans="1:8" ht="12.75">
      <c r="A672" s="19">
        <f t="shared" si="21"/>
        <v>664</v>
      </c>
      <c r="B672" s="24" t="s">
        <v>79</v>
      </c>
      <c r="C672" s="21" t="s">
        <v>343</v>
      </c>
      <c r="D672" s="21" t="s">
        <v>80</v>
      </c>
      <c r="E672" s="21" t="s">
        <v>246</v>
      </c>
      <c r="F672" s="22">
        <v>1660.3</v>
      </c>
      <c r="G672" s="22">
        <v>200</v>
      </c>
      <c r="H672" s="23">
        <f t="shared" si="20"/>
        <v>12.046015780280673</v>
      </c>
    </row>
    <row r="673" spans="1:8" ht="38.25">
      <c r="A673" s="19">
        <f t="shared" si="21"/>
        <v>665</v>
      </c>
      <c r="B673" s="24" t="s">
        <v>19</v>
      </c>
      <c r="C673" s="21" t="s">
        <v>343</v>
      </c>
      <c r="D673" s="21" t="s">
        <v>20</v>
      </c>
      <c r="E673" s="21" t="s">
        <v>246</v>
      </c>
      <c r="F673" s="22">
        <v>239.7</v>
      </c>
      <c r="G673" s="22">
        <v>239.7</v>
      </c>
      <c r="H673" s="23">
        <f t="shared" si="20"/>
        <v>100</v>
      </c>
    </row>
    <row r="674" spans="1:8" ht="12.75">
      <c r="A674" s="19">
        <f t="shared" si="21"/>
        <v>666</v>
      </c>
      <c r="B674" s="24" t="s">
        <v>21</v>
      </c>
      <c r="C674" s="21" t="s">
        <v>343</v>
      </c>
      <c r="D674" s="21" t="s">
        <v>22</v>
      </c>
      <c r="E674" s="21" t="s">
        <v>246</v>
      </c>
      <c r="F674" s="22">
        <v>239.7</v>
      </c>
      <c r="G674" s="22">
        <v>239.7</v>
      </c>
      <c r="H674" s="23">
        <f t="shared" si="20"/>
        <v>100</v>
      </c>
    </row>
    <row r="675" spans="1:8" ht="38.25">
      <c r="A675" s="9">
        <f t="shared" si="21"/>
        <v>667</v>
      </c>
      <c r="B675" s="10" t="s">
        <v>344</v>
      </c>
      <c r="C675" s="11" t="s">
        <v>345</v>
      </c>
      <c r="D675" s="11"/>
      <c r="E675" s="11"/>
      <c r="F675" s="12">
        <v>4210.7</v>
      </c>
      <c r="G675" s="12">
        <v>2951.4</v>
      </c>
      <c r="H675" s="13">
        <f t="shared" si="20"/>
        <v>70.092858669579883</v>
      </c>
    </row>
    <row r="676" spans="1:8" ht="25.5">
      <c r="A676" s="14">
        <f t="shared" si="21"/>
        <v>668</v>
      </c>
      <c r="B676" s="15" t="s">
        <v>346</v>
      </c>
      <c r="C676" s="16" t="s">
        <v>347</v>
      </c>
      <c r="D676" s="16"/>
      <c r="E676" s="16"/>
      <c r="F676" s="17">
        <v>3230.7</v>
      </c>
      <c r="G676" s="17">
        <v>2296.3000000000002</v>
      </c>
      <c r="H676" s="18">
        <f t="shared" si="20"/>
        <v>71.077475469712454</v>
      </c>
    </row>
    <row r="677" spans="1:8" ht="127.5">
      <c r="A677" s="19">
        <f t="shared" si="21"/>
        <v>669</v>
      </c>
      <c r="B677" s="20" t="s">
        <v>348</v>
      </c>
      <c r="C677" s="21" t="s">
        <v>349</v>
      </c>
      <c r="D677" s="21"/>
      <c r="E677" s="21"/>
      <c r="F677" s="22">
        <v>34.700000000000003</v>
      </c>
      <c r="G677" s="22">
        <v>9.6</v>
      </c>
      <c r="H677" s="23">
        <f t="shared" si="20"/>
        <v>27.665706051873194</v>
      </c>
    </row>
    <row r="678" spans="1:8" ht="12.75">
      <c r="A678" s="19">
        <f t="shared" si="21"/>
        <v>670</v>
      </c>
      <c r="B678" s="24" t="s">
        <v>61</v>
      </c>
      <c r="C678" s="21" t="s">
        <v>349</v>
      </c>
      <c r="D678" s="21"/>
      <c r="E678" s="21" t="s">
        <v>62</v>
      </c>
      <c r="F678" s="22">
        <v>34.700000000000003</v>
      </c>
      <c r="G678" s="22">
        <v>9.6</v>
      </c>
      <c r="H678" s="23">
        <f t="shared" si="20"/>
        <v>27.665706051873194</v>
      </c>
    </row>
    <row r="679" spans="1:8" ht="12.75">
      <c r="A679" s="19">
        <f t="shared" si="21"/>
        <v>671</v>
      </c>
      <c r="B679" s="24" t="s">
        <v>63</v>
      </c>
      <c r="C679" s="21" t="s">
        <v>349</v>
      </c>
      <c r="D679" s="21"/>
      <c r="E679" s="21" t="s">
        <v>64</v>
      </c>
      <c r="F679" s="22">
        <v>34.700000000000003</v>
      </c>
      <c r="G679" s="22">
        <v>9.6</v>
      </c>
      <c r="H679" s="23">
        <f t="shared" si="20"/>
        <v>27.665706051873194</v>
      </c>
    </row>
    <row r="680" spans="1:8" ht="38.25">
      <c r="A680" s="19">
        <f t="shared" si="21"/>
        <v>672</v>
      </c>
      <c r="B680" s="24" t="s">
        <v>19</v>
      </c>
      <c r="C680" s="21" t="s">
        <v>349</v>
      </c>
      <c r="D680" s="21" t="s">
        <v>20</v>
      </c>
      <c r="E680" s="21" t="s">
        <v>64</v>
      </c>
      <c r="F680" s="22">
        <v>34.700000000000003</v>
      </c>
      <c r="G680" s="22">
        <v>9.6</v>
      </c>
      <c r="H680" s="23">
        <f t="shared" si="20"/>
        <v>27.665706051873194</v>
      </c>
    </row>
    <row r="681" spans="1:8" ht="12.75">
      <c r="A681" s="19">
        <f t="shared" si="21"/>
        <v>673</v>
      </c>
      <c r="B681" s="24" t="s">
        <v>21</v>
      </c>
      <c r="C681" s="21" t="s">
        <v>349</v>
      </c>
      <c r="D681" s="21" t="s">
        <v>22</v>
      </c>
      <c r="E681" s="21" t="s">
        <v>64</v>
      </c>
      <c r="F681" s="22">
        <v>34.700000000000003</v>
      </c>
      <c r="G681" s="22">
        <v>9.6</v>
      </c>
      <c r="H681" s="23">
        <f t="shared" si="20"/>
        <v>27.665706051873194</v>
      </c>
    </row>
    <row r="682" spans="1:8" ht="76.5">
      <c r="A682" s="19">
        <f t="shared" si="21"/>
        <v>674</v>
      </c>
      <c r="B682" s="24" t="s">
        <v>350</v>
      </c>
      <c r="C682" s="21" t="s">
        <v>351</v>
      </c>
      <c r="D682" s="21"/>
      <c r="E682" s="21"/>
      <c r="F682" s="22">
        <v>3196</v>
      </c>
      <c r="G682" s="22">
        <v>2286.6999999999998</v>
      </c>
      <c r="H682" s="23">
        <f t="shared" si="20"/>
        <v>71.548811013767192</v>
      </c>
    </row>
    <row r="683" spans="1:8" ht="12.75">
      <c r="A683" s="19">
        <f t="shared" si="21"/>
        <v>675</v>
      </c>
      <c r="B683" s="24" t="s">
        <v>61</v>
      </c>
      <c r="C683" s="21" t="s">
        <v>351</v>
      </c>
      <c r="D683" s="21"/>
      <c r="E683" s="21" t="s">
        <v>62</v>
      </c>
      <c r="F683" s="22">
        <v>3196</v>
      </c>
      <c r="G683" s="22">
        <v>2286.6999999999998</v>
      </c>
      <c r="H683" s="23">
        <f t="shared" si="20"/>
        <v>71.548811013767192</v>
      </c>
    </row>
    <row r="684" spans="1:8" ht="12.75">
      <c r="A684" s="19">
        <f t="shared" si="21"/>
        <v>676</v>
      </c>
      <c r="B684" s="24" t="s">
        <v>63</v>
      </c>
      <c r="C684" s="21" t="s">
        <v>351</v>
      </c>
      <c r="D684" s="21"/>
      <c r="E684" s="21" t="s">
        <v>64</v>
      </c>
      <c r="F684" s="22">
        <v>3196</v>
      </c>
      <c r="G684" s="22">
        <v>2286.6999999999998</v>
      </c>
      <c r="H684" s="23">
        <f t="shared" si="20"/>
        <v>71.548811013767192</v>
      </c>
    </row>
    <row r="685" spans="1:8" ht="38.25">
      <c r="A685" s="19">
        <f t="shared" si="21"/>
        <v>677</v>
      </c>
      <c r="B685" s="24" t="s">
        <v>19</v>
      </c>
      <c r="C685" s="21" t="s">
        <v>351</v>
      </c>
      <c r="D685" s="21" t="s">
        <v>20</v>
      </c>
      <c r="E685" s="21" t="s">
        <v>64</v>
      </c>
      <c r="F685" s="22">
        <v>3196</v>
      </c>
      <c r="G685" s="22">
        <v>2286.6999999999998</v>
      </c>
      <c r="H685" s="23">
        <f t="shared" si="20"/>
        <v>71.548811013767192</v>
      </c>
    </row>
    <row r="686" spans="1:8" ht="12.75">
      <c r="A686" s="19">
        <f t="shared" si="21"/>
        <v>678</v>
      </c>
      <c r="B686" s="24" t="s">
        <v>21</v>
      </c>
      <c r="C686" s="21" t="s">
        <v>351</v>
      </c>
      <c r="D686" s="21" t="s">
        <v>22</v>
      </c>
      <c r="E686" s="21" t="s">
        <v>64</v>
      </c>
      <c r="F686" s="22">
        <v>3196</v>
      </c>
      <c r="G686" s="22">
        <v>2286.6999999999998</v>
      </c>
      <c r="H686" s="23">
        <f t="shared" si="20"/>
        <v>71.548811013767192</v>
      </c>
    </row>
    <row r="687" spans="1:8" ht="12.75">
      <c r="A687" s="14">
        <f t="shared" si="21"/>
        <v>679</v>
      </c>
      <c r="B687" s="15" t="s">
        <v>259</v>
      </c>
      <c r="C687" s="16" t="s">
        <v>352</v>
      </c>
      <c r="D687" s="16"/>
      <c r="E687" s="16"/>
      <c r="F687" s="17">
        <v>980</v>
      </c>
      <c r="G687" s="17">
        <v>655.1</v>
      </c>
      <c r="H687" s="18">
        <f t="shared" si="20"/>
        <v>66.84693877551021</v>
      </c>
    </row>
    <row r="688" spans="1:8" ht="102">
      <c r="A688" s="19">
        <f t="shared" si="21"/>
        <v>680</v>
      </c>
      <c r="B688" s="20" t="s">
        <v>353</v>
      </c>
      <c r="C688" s="21" t="s">
        <v>354</v>
      </c>
      <c r="D688" s="21"/>
      <c r="E688" s="21"/>
      <c r="F688" s="22">
        <v>980</v>
      </c>
      <c r="G688" s="22">
        <v>655.1</v>
      </c>
      <c r="H688" s="23">
        <f t="shared" si="20"/>
        <v>66.84693877551021</v>
      </c>
    </row>
    <row r="689" spans="1:8" ht="12.75">
      <c r="A689" s="19">
        <f t="shared" si="21"/>
        <v>681</v>
      </c>
      <c r="B689" s="24" t="s">
        <v>61</v>
      </c>
      <c r="C689" s="21" t="s">
        <v>354</v>
      </c>
      <c r="D689" s="21"/>
      <c r="E689" s="21" t="s">
        <v>62</v>
      </c>
      <c r="F689" s="22">
        <v>980</v>
      </c>
      <c r="G689" s="22">
        <v>655.1</v>
      </c>
      <c r="H689" s="23">
        <f t="shared" si="20"/>
        <v>66.84693877551021</v>
      </c>
    </row>
    <row r="690" spans="1:8" ht="12.75">
      <c r="A690" s="19">
        <f t="shared" si="21"/>
        <v>682</v>
      </c>
      <c r="B690" s="24" t="s">
        <v>63</v>
      </c>
      <c r="C690" s="21" t="s">
        <v>354</v>
      </c>
      <c r="D690" s="21"/>
      <c r="E690" s="21" t="s">
        <v>64</v>
      </c>
      <c r="F690" s="22">
        <v>980</v>
      </c>
      <c r="G690" s="22">
        <v>655.1</v>
      </c>
      <c r="H690" s="23">
        <f t="shared" si="20"/>
        <v>66.84693877551021</v>
      </c>
    </row>
    <row r="691" spans="1:8" ht="25.5">
      <c r="A691" s="19">
        <f t="shared" si="21"/>
        <v>683</v>
      </c>
      <c r="B691" s="24" t="s">
        <v>30</v>
      </c>
      <c r="C691" s="21" t="s">
        <v>354</v>
      </c>
      <c r="D691" s="21" t="s">
        <v>31</v>
      </c>
      <c r="E691" s="21" t="s">
        <v>64</v>
      </c>
      <c r="F691" s="22">
        <v>980</v>
      </c>
      <c r="G691" s="22">
        <v>655.1</v>
      </c>
      <c r="H691" s="23">
        <f t="shared" si="20"/>
        <v>66.84693877551021</v>
      </c>
    </row>
    <row r="692" spans="1:8" ht="38.25">
      <c r="A692" s="19">
        <f t="shared" si="21"/>
        <v>684</v>
      </c>
      <c r="B692" s="24" t="s">
        <v>32</v>
      </c>
      <c r="C692" s="21" t="s">
        <v>354</v>
      </c>
      <c r="D692" s="21" t="s">
        <v>33</v>
      </c>
      <c r="E692" s="21" t="s">
        <v>64</v>
      </c>
      <c r="F692" s="22">
        <v>980</v>
      </c>
      <c r="G692" s="22">
        <v>655.1</v>
      </c>
      <c r="H692" s="23">
        <f t="shared" si="20"/>
        <v>66.84693877551021</v>
      </c>
    </row>
    <row r="693" spans="1:8" ht="25.5">
      <c r="A693" s="9">
        <f t="shared" si="21"/>
        <v>685</v>
      </c>
      <c r="B693" s="10" t="s">
        <v>355</v>
      </c>
      <c r="C693" s="11" t="s">
        <v>356</v>
      </c>
      <c r="D693" s="11"/>
      <c r="E693" s="11"/>
      <c r="F693" s="12">
        <v>5124.3999999999996</v>
      </c>
      <c r="G693" s="12">
        <v>2071.6999999999998</v>
      </c>
      <c r="H693" s="13">
        <f t="shared" si="20"/>
        <v>40.428147685582701</v>
      </c>
    </row>
    <row r="694" spans="1:8" ht="25.5">
      <c r="A694" s="14">
        <f t="shared" si="21"/>
        <v>686</v>
      </c>
      <c r="B694" s="15" t="s">
        <v>357</v>
      </c>
      <c r="C694" s="16" t="s">
        <v>358</v>
      </c>
      <c r="D694" s="16"/>
      <c r="E694" s="16"/>
      <c r="F694" s="17">
        <v>1807.9</v>
      </c>
      <c r="G694" s="17">
        <v>720</v>
      </c>
      <c r="H694" s="18">
        <f t="shared" si="20"/>
        <v>39.825211571436469</v>
      </c>
    </row>
    <row r="695" spans="1:8" ht="76.5">
      <c r="A695" s="19">
        <f t="shared" si="21"/>
        <v>687</v>
      </c>
      <c r="B695" s="24" t="s">
        <v>359</v>
      </c>
      <c r="C695" s="21" t="s">
        <v>360</v>
      </c>
      <c r="D695" s="21"/>
      <c r="E695" s="21"/>
      <c r="F695" s="22">
        <v>515.6</v>
      </c>
      <c r="G695" s="22">
        <v>0</v>
      </c>
      <c r="H695" s="23">
        <f t="shared" si="20"/>
        <v>0</v>
      </c>
    </row>
    <row r="696" spans="1:8" ht="12.75">
      <c r="A696" s="19">
        <f t="shared" si="21"/>
        <v>688</v>
      </c>
      <c r="B696" s="24" t="s">
        <v>11</v>
      </c>
      <c r="C696" s="21" t="s">
        <v>360</v>
      </c>
      <c r="D696" s="21"/>
      <c r="E696" s="21" t="s">
        <v>12</v>
      </c>
      <c r="F696" s="22">
        <v>515.6</v>
      </c>
      <c r="G696" s="22">
        <v>0</v>
      </c>
      <c r="H696" s="23">
        <f t="shared" si="20"/>
        <v>0</v>
      </c>
    </row>
    <row r="697" spans="1:8" ht="12.75">
      <c r="A697" s="19">
        <f t="shared" si="21"/>
        <v>689</v>
      </c>
      <c r="B697" s="24" t="s">
        <v>99</v>
      </c>
      <c r="C697" s="21" t="s">
        <v>360</v>
      </c>
      <c r="D697" s="21"/>
      <c r="E697" s="21" t="s">
        <v>100</v>
      </c>
      <c r="F697" s="22">
        <v>515.6</v>
      </c>
      <c r="G697" s="22">
        <v>0</v>
      </c>
      <c r="H697" s="23">
        <f t="shared" si="20"/>
        <v>0</v>
      </c>
    </row>
    <row r="698" spans="1:8" ht="38.25">
      <c r="A698" s="19">
        <f t="shared" si="21"/>
        <v>690</v>
      </c>
      <c r="B698" s="24" t="s">
        <v>19</v>
      </c>
      <c r="C698" s="21" t="s">
        <v>360</v>
      </c>
      <c r="D698" s="21" t="s">
        <v>20</v>
      </c>
      <c r="E698" s="21" t="s">
        <v>100</v>
      </c>
      <c r="F698" s="22">
        <v>515.6</v>
      </c>
      <c r="G698" s="22">
        <v>0</v>
      </c>
      <c r="H698" s="23">
        <f t="shared" si="20"/>
        <v>0</v>
      </c>
    </row>
    <row r="699" spans="1:8" ht="12.75">
      <c r="A699" s="19">
        <f t="shared" si="21"/>
        <v>691</v>
      </c>
      <c r="B699" s="24" t="s">
        <v>21</v>
      </c>
      <c r="C699" s="21" t="s">
        <v>360</v>
      </c>
      <c r="D699" s="21" t="s">
        <v>22</v>
      </c>
      <c r="E699" s="21" t="s">
        <v>100</v>
      </c>
      <c r="F699" s="22">
        <v>515.6</v>
      </c>
      <c r="G699" s="22">
        <v>0</v>
      </c>
      <c r="H699" s="23">
        <f t="shared" si="20"/>
        <v>0</v>
      </c>
    </row>
    <row r="700" spans="1:8" ht="76.5">
      <c r="A700" s="19">
        <f t="shared" si="21"/>
        <v>692</v>
      </c>
      <c r="B700" s="24" t="s">
        <v>361</v>
      </c>
      <c r="C700" s="21" t="s">
        <v>362</v>
      </c>
      <c r="D700" s="21"/>
      <c r="E700" s="21"/>
      <c r="F700" s="22">
        <v>1240.3</v>
      </c>
      <c r="G700" s="22">
        <v>720</v>
      </c>
      <c r="H700" s="23">
        <f t="shared" si="20"/>
        <v>58.050471660082238</v>
      </c>
    </row>
    <row r="701" spans="1:8" ht="12.75">
      <c r="A701" s="19">
        <f t="shared" si="21"/>
        <v>693</v>
      </c>
      <c r="B701" s="24" t="s">
        <v>11</v>
      </c>
      <c r="C701" s="21" t="s">
        <v>362</v>
      </c>
      <c r="D701" s="21"/>
      <c r="E701" s="21" t="s">
        <v>12</v>
      </c>
      <c r="F701" s="22">
        <v>1240.3</v>
      </c>
      <c r="G701" s="22">
        <v>720</v>
      </c>
      <c r="H701" s="23">
        <f t="shared" si="20"/>
        <v>58.050471660082238</v>
      </c>
    </row>
    <row r="702" spans="1:8" ht="12.75">
      <c r="A702" s="19">
        <f t="shared" si="21"/>
        <v>694</v>
      </c>
      <c r="B702" s="24" t="s">
        <v>99</v>
      </c>
      <c r="C702" s="21" t="s">
        <v>362</v>
      </c>
      <c r="D702" s="21"/>
      <c r="E702" s="21" t="s">
        <v>100</v>
      </c>
      <c r="F702" s="22">
        <v>1240.3</v>
      </c>
      <c r="G702" s="22">
        <v>720</v>
      </c>
      <c r="H702" s="23">
        <f t="shared" si="20"/>
        <v>58.050471660082238</v>
      </c>
    </row>
    <row r="703" spans="1:8" ht="38.25">
      <c r="A703" s="19">
        <f t="shared" si="21"/>
        <v>695</v>
      </c>
      <c r="B703" s="24" t="s">
        <v>19</v>
      </c>
      <c r="C703" s="21" t="s">
        <v>362</v>
      </c>
      <c r="D703" s="21" t="s">
        <v>20</v>
      </c>
      <c r="E703" s="21" t="s">
        <v>100</v>
      </c>
      <c r="F703" s="22">
        <v>1240.3</v>
      </c>
      <c r="G703" s="22">
        <v>720</v>
      </c>
      <c r="H703" s="23">
        <f t="shared" si="20"/>
        <v>58.050471660082238</v>
      </c>
    </row>
    <row r="704" spans="1:8" ht="12.75">
      <c r="A704" s="19">
        <f t="shared" si="21"/>
        <v>696</v>
      </c>
      <c r="B704" s="24" t="s">
        <v>21</v>
      </c>
      <c r="C704" s="21" t="s">
        <v>362</v>
      </c>
      <c r="D704" s="21" t="s">
        <v>22</v>
      </c>
      <c r="E704" s="21" t="s">
        <v>100</v>
      </c>
      <c r="F704" s="22">
        <v>1240.3</v>
      </c>
      <c r="G704" s="22">
        <v>720</v>
      </c>
      <c r="H704" s="23">
        <f t="shared" si="20"/>
        <v>58.050471660082238</v>
      </c>
    </row>
    <row r="705" spans="1:8" ht="89.25">
      <c r="A705" s="19">
        <f t="shared" si="21"/>
        <v>697</v>
      </c>
      <c r="B705" s="20" t="s">
        <v>363</v>
      </c>
      <c r="C705" s="21" t="s">
        <v>364</v>
      </c>
      <c r="D705" s="21"/>
      <c r="E705" s="21"/>
      <c r="F705" s="22">
        <v>52</v>
      </c>
      <c r="G705" s="22">
        <v>0</v>
      </c>
      <c r="H705" s="23">
        <f t="shared" si="20"/>
        <v>0</v>
      </c>
    </row>
    <row r="706" spans="1:8" ht="12.75">
      <c r="A706" s="19">
        <f t="shared" si="21"/>
        <v>698</v>
      </c>
      <c r="B706" s="24" t="s">
        <v>11</v>
      </c>
      <c r="C706" s="21" t="s">
        <v>364</v>
      </c>
      <c r="D706" s="21"/>
      <c r="E706" s="21" t="s">
        <v>12</v>
      </c>
      <c r="F706" s="22">
        <v>52</v>
      </c>
      <c r="G706" s="22">
        <v>0</v>
      </c>
      <c r="H706" s="23">
        <f t="shared" si="20"/>
        <v>0</v>
      </c>
    </row>
    <row r="707" spans="1:8" ht="12.75">
      <c r="A707" s="19">
        <f t="shared" si="21"/>
        <v>699</v>
      </c>
      <c r="B707" s="24" t="s">
        <v>99</v>
      </c>
      <c r="C707" s="21" t="s">
        <v>364</v>
      </c>
      <c r="D707" s="21"/>
      <c r="E707" s="21" t="s">
        <v>100</v>
      </c>
      <c r="F707" s="22">
        <v>52</v>
      </c>
      <c r="G707" s="22">
        <v>0</v>
      </c>
      <c r="H707" s="23">
        <f t="shared" si="20"/>
        <v>0</v>
      </c>
    </row>
    <row r="708" spans="1:8" ht="38.25">
      <c r="A708" s="19">
        <f t="shared" si="21"/>
        <v>700</v>
      </c>
      <c r="B708" s="24" t="s">
        <v>19</v>
      </c>
      <c r="C708" s="21" t="s">
        <v>364</v>
      </c>
      <c r="D708" s="21" t="s">
        <v>20</v>
      </c>
      <c r="E708" s="21" t="s">
        <v>100</v>
      </c>
      <c r="F708" s="22">
        <v>52</v>
      </c>
      <c r="G708" s="22">
        <v>0</v>
      </c>
      <c r="H708" s="23">
        <f t="shared" si="20"/>
        <v>0</v>
      </c>
    </row>
    <row r="709" spans="1:8" ht="12.75">
      <c r="A709" s="19">
        <f t="shared" si="21"/>
        <v>701</v>
      </c>
      <c r="B709" s="24" t="s">
        <v>21</v>
      </c>
      <c r="C709" s="21" t="s">
        <v>364</v>
      </c>
      <c r="D709" s="21" t="s">
        <v>22</v>
      </c>
      <c r="E709" s="21" t="s">
        <v>100</v>
      </c>
      <c r="F709" s="22">
        <v>52</v>
      </c>
      <c r="G709" s="22">
        <v>0</v>
      </c>
      <c r="H709" s="23">
        <f t="shared" si="20"/>
        <v>0</v>
      </c>
    </row>
    <row r="710" spans="1:8" ht="38.25">
      <c r="A710" s="14">
        <f t="shared" si="21"/>
        <v>702</v>
      </c>
      <c r="B710" s="15" t="s">
        <v>365</v>
      </c>
      <c r="C710" s="16" t="s">
        <v>366</v>
      </c>
      <c r="D710" s="16"/>
      <c r="E710" s="16"/>
      <c r="F710" s="17">
        <v>124.4</v>
      </c>
      <c r="G710" s="17">
        <v>74</v>
      </c>
      <c r="H710" s="18">
        <f t="shared" si="20"/>
        <v>59.485530546623785</v>
      </c>
    </row>
    <row r="711" spans="1:8" ht="89.25">
      <c r="A711" s="19">
        <f t="shared" si="21"/>
        <v>703</v>
      </c>
      <c r="B711" s="20" t="s">
        <v>367</v>
      </c>
      <c r="C711" s="21" t="s">
        <v>368</v>
      </c>
      <c r="D711" s="21"/>
      <c r="E711" s="21"/>
      <c r="F711" s="22">
        <v>44.5</v>
      </c>
      <c r="G711" s="22">
        <v>43.5</v>
      </c>
      <c r="H711" s="23">
        <f t="shared" si="20"/>
        <v>97.752808988764045</v>
      </c>
    </row>
    <row r="712" spans="1:8" ht="12.75">
      <c r="A712" s="19">
        <f t="shared" si="21"/>
        <v>704</v>
      </c>
      <c r="B712" s="24" t="s">
        <v>11</v>
      </c>
      <c r="C712" s="21" t="s">
        <v>368</v>
      </c>
      <c r="D712" s="21"/>
      <c r="E712" s="21" t="s">
        <v>12</v>
      </c>
      <c r="F712" s="22">
        <v>44.5</v>
      </c>
      <c r="G712" s="22">
        <v>43.5</v>
      </c>
      <c r="H712" s="23">
        <f t="shared" si="20"/>
        <v>97.752808988764045</v>
      </c>
    </row>
    <row r="713" spans="1:8" ht="12.75">
      <c r="A713" s="19">
        <f t="shared" si="21"/>
        <v>705</v>
      </c>
      <c r="B713" s="24" t="s">
        <v>99</v>
      </c>
      <c r="C713" s="21" t="s">
        <v>368</v>
      </c>
      <c r="D713" s="21"/>
      <c r="E713" s="21" t="s">
        <v>100</v>
      </c>
      <c r="F713" s="22">
        <v>44.5</v>
      </c>
      <c r="G713" s="22">
        <v>43.5</v>
      </c>
      <c r="H713" s="23">
        <f t="shared" si="20"/>
        <v>97.752808988764045</v>
      </c>
    </row>
    <row r="714" spans="1:8" ht="25.5">
      <c r="A714" s="19">
        <f t="shared" si="21"/>
        <v>706</v>
      </c>
      <c r="B714" s="24" t="s">
        <v>30</v>
      </c>
      <c r="C714" s="21" t="s">
        <v>368</v>
      </c>
      <c r="D714" s="21" t="s">
        <v>31</v>
      </c>
      <c r="E714" s="21" t="s">
        <v>100</v>
      </c>
      <c r="F714" s="22">
        <v>44.5</v>
      </c>
      <c r="G714" s="22">
        <v>43.5</v>
      </c>
      <c r="H714" s="23">
        <f t="shared" ref="H714:H777" si="22">G714/F714*100</f>
        <v>97.752808988764045</v>
      </c>
    </row>
    <row r="715" spans="1:8" ht="38.25">
      <c r="A715" s="19">
        <f t="shared" ref="A715:A778" si="23">A714+1</f>
        <v>707</v>
      </c>
      <c r="B715" s="24" t="s">
        <v>32</v>
      </c>
      <c r="C715" s="21" t="s">
        <v>368</v>
      </c>
      <c r="D715" s="21" t="s">
        <v>33</v>
      </c>
      <c r="E715" s="21" t="s">
        <v>100</v>
      </c>
      <c r="F715" s="22">
        <v>44.5</v>
      </c>
      <c r="G715" s="22">
        <v>43.5</v>
      </c>
      <c r="H715" s="23">
        <f t="shared" si="22"/>
        <v>97.752808988764045</v>
      </c>
    </row>
    <row r="716" spans="1:8" ht="89.25">
      <c r="A716" s="19">
        <f t="shared" si="23"/>
        <v>708</v>
      </c>
      <c r="B716" s="20" t="s">
        <v>369</v>
      </c>
      <c r="C716" s="21" t="s">
        <v>370</v>
      </c>
      <c r="D716" s="21"/>
      <c r="E716" s="21"/>
      <c r="F716" s="22">
        <v>49.4</v>
      </c>
      <c r="G716" s="22">
        <v>0</v>
      </c>
      <c r="H716" s="23">
        <f t="shared" si="22"/>
        <v>0</v>
      </c>
    </row>
    <row r="717" spans="1:8" ht="12.75">
      <c r="A717" s="19">
        <f t="shared" si="23"/>
        <v>709</v>
      </c>
      <c r="B717" s="24" t="s">
        <v>11</v>
      </c>
      <c r="C717" s="21" t="s">
        <v>370</v>
      </c>
      <c r="D717" s="21"/>
      <c r="E717" s="21" t="s">
        <v>12</v>
      </c>
      <c r="F717" s="22">
        <v>49.4</v>
      </c>
      <c r="G717" s="22">
        <v>0</v>
      </c>
      <c r="H717" s="23">
        <f t="shared" si="22"/>
        <v>0</v>
      </c>
    </row>
    <row r="718" spans="1:8" ht="12.75">
      <c r="A718" s="19">
        <f t="shared" si="23"/>
        <v>710</v>
      </c>
      <c r="B718" s="24" t="s">
        <v>99</v>
      </c>
      <c r="C718" s="21" t="s">
        <v>370</v>
      </c>
      <c r="D718" s="21"/>
      <c r="E718" s="21" t="s">
        <v>100</v>
      </c>
      <c r="F718" s="22">
        <v>49.4</v>
      </c>
      <c r="G718" s="22">
        <v>0</v>
      </c>
      <c r="H718" s="23">
        <f t="shared" si="22"/>
        <v>0</v>
      </c>
    </row>
    <row r="719" spans="1:8" ht="38.25">
      <c r="A719" s="19">
        <f t="shared" si="23"/>
        <v>711</v>
      </c>
      <c r="B719" s="24" t="s">
        <v>19</v>
      </c>
      <c r="C719" s="21" t="s">
        <v>370</v>
      </c>
      <c r="D719" s="21" t="s">
        <v>20</v>
      </c>
      <c r="E719" s="21" t="s">
        <v>100</v>
      </c>
      <c r="F719" s="22">
        <v>49.4</v>
      </c>
      <c r="G719" s="22">
        <v>0</v>
      </c>
      <c r="H719" s="23">
        <f t="shared" si="22"/>
        <v>0</v>
      </c>
    </row>
    <row r="720" spans="1:8" ht="12.75">
      <c r="A720" s="19">
        <f t="shared" si="23"/>
        <v>712</v>
      </c>
      <c r="B720" s="24" t="s">
        <v>21</v>
      </c>
      <c r="C720" s="21" t="s">
        <v>370</v>
      </c>
      <c r="D720" s="21" t="s">
        <v>22</v>
      </c>
      <c r="E720" s="21" t="s">
        <v>100</v>
      </c>
      <c r="F720" s="22">
        <v>49.4</v>
      </c>
      <c r="G720" s="22">
        <v>0</v>
      </c>
      <c r="H720" s="23">
        <f t="shared" si="22"/>
        <v>0</v>
      </c>
    </row>
    <row r="721" spans="1:8" ht="76.5">
      <c r="A721" s="19">
        <f t="shared" si="23"/>
        <v>713</v>
      </c>
      <c r="B721" s="24" t="s">
        <v>371</v>
      </c>
      <c r="C721" s="21" t="s">
        <v>372</v>
      </c>
      <c r="D721" s="21"/>
      <c r="E721" s="21"/>
      <c r="F721" s="22">
        <v>15.5</v>
      </c>
      <c r="G721" s="22">
        <v>15.5</v>
      </c>
      <c r="H721" s="23">
        <f t="shared" si="22"/>
        <v>100</v>
      </c>
    </row>
    <row r="722" spans="1:8" ht="12.75">
      <c r="A722" s="19">
        <f t="shared" si="23"/>
        <v>714</v>
      </c>
      <c r="B722" s="24" t="s">
        <v>11</v>
      </c>
      <c r="C722" s="21" t="s">
        <v>372</v>
      </c>
      <c r="D722" s="21"/>
      <c r="E722" s="21" t="s">
        <v>12</v>
      </c>
      <c r="F722" s="22">
        <v>15.5</v>
      </c>
      <c r="G722" s="22">
        <v>15.5</v>
      </c>
      <c r="H722" s="23">
        <f t="shared" si="22"/>
        <v>100</v>
      </c>
    </row>
    <row r="723" spans="1:8" ht="12.75">
      <c r="A723" s="19">
        <f t="shared" si="23"/>
        <v>715</v>
      </c>
      <c r="B723" s="24" t="s">
        <v>99</v>
      </c>
      <c r="C723" s="21" t="s">
        <v>372</v>
      </c>
      <c r="D723" s="21"/>
      <c r="E723" s="21" t="s">
        <v>100</v>
      </c>
      <c r="F723" s="22">
        <v>15.5</v>
      </c>
      <c r="G723" s="22">
        <v>15.5</v>
      </c>
      <c r="H723" s="23">
        <f t="shared" si="22"/>
        <v>100</v>
      </c>
    </row>
    <row r="724" spans="1:8" ht="25.5">
      <c r="A724" s="19">
        <f t="shared" si="23"/>
        <v>716</v>
      </c>
      <c r="B724" s="24" t="s">
        <v>30</v>
      </c>
      <c r="C724" s="21" t="s">
        <v>372</v>
      </c>
      <c r="D724" s="21" t="s">
        <v>31</v>
      </c>
      <c r="E724" s="21" t="s">
        <v>100</v>
      </c>
      <c r="F724" s="22">
        <v>15.5</v>
      </c>
      <c r="G724" s="22">
        <v>15.5</v>
      </c>
      <c r="H724" s="23">
        <f t="shared" si="22"/>
        <v>100</v>
      </c>
    </row>
    <row r="725" spans="1:8" ht="38.25">
      <c r="A725" s="19">
        <f t="shared" si="23"/>
        <v>717</v>
      </c>
      <c r="B725" s="24" t="s">
        <v>32</v>
      </c>
      <c r="C725" s="21" t="s">
        <v>372</v>
      </c>
      <c r="D725" s="21" t="s">
        <v>33</v>
      </c>
      <c r="E725" s="21" t="s">
        <v>100</v>
      </c>
      <c r="F725" s="22">
        <v>15.5</v>
      </c>
      <c r="G725" s="22">
        <v>15.5</v>
      </c>
      <c r="H725" s="23">
        <f t="shared" si="22"/>
        <v>100</v>
      </c>
    </row>
    <row r="726" spans="1:8" ht="89.25">
      <c r="A726" s="19">
        <f t="shared" si="23"/>
        <v>718</v>
      </c>
      <c r="B726" s="24" t="s">
        <v>373</v>
      </c>
      <c r="C726" s="21" t="s">
        <v>374</v>
      </c>
      <c r="D726" s="21"/>
      <c r="E726" s="21"/>
      <c r="F726" s="22">
        <v>5</v>
      </c>
      <c r="G726" s="22">
        <v>5</v>
      </c>
      <c r="H726" s="23">
        <f t="shared" si="22"/>
        <v>100</v>
      </c>
    </row>
    <row r="727" spans="1:8" ht="12.75">
      <c r="A727" s="19">
        <f t="shared" si="23"/>
        <v>719</v>
      </c>
      <c r="B727" s="24" t="s">
        <v>11</v>
      </c>
      <c r="C727" s="21" t="s">
        <v>374</v>
      </c>
      <c r="D727" s="21"/>
      <c r="E727" s="21" t="s">
        <v>12</v>
      </c>
      <c r="F727" s="22">
        <v>5</v>
      </c>
      <c r="G727" s="22">
        <v>5</v>
      </c>
      <c r="H727" s="23">
        <f t="shared" si="22"/>
        <v>100</v>
      </c>
    </row>
    <row r="728" spans="1:8" ht="12.75">
      <c r="A728" s="19">
        <f t="shared" si="23"/>
        <v>720</v>
      </c>
      <c r="B728" s="24" t="s">
        <v>99</v>
      </c>
      <c r="C728" s="21" t="s">
        <v>374</v>
      </c>
      <c r="D728" s="21"/>
      <c r="E728" s="21" t="s">
        <v>100</v>
      </c>
      <c r="F728" s="22">
        <v>5</v>
      </c>
      <c r="G728" s="22">
        <v>5</v>
      </c>
      <c r="H728" s="23">
        <f t="shared" si="22"/>
        <v>100</v>
      </c>
    </row>
    <row r="729" spans="1:8" ht="25.5">
      <c r="A729" s="19">
        <f t="shared" si="23"/>
        <v>721</v>
      </c>
      <c r="B729" s="24" t="s">
        <v>30</v>
      </c>
      <c r="C729" s="21" t="s">
        <v>374</v>
      </c>
      <c r="D729" s="21" t="s">
        <v>31</v>
      </c>
      <c r="E729" s="21" t="s">
        <v>100</v>
      </c>
      <c r="F729" s="22">
        <v>5</v>
      </c>
      <c r="G729" s="22">
        <v>5</v>
      </c>
      <c r="H729" s="23">
        <f t="shared" si="22"/>
        <v>100</v>
      </c>
    </row>
    <row r="730" spans="1:8" ht="38.25">
      <c r="A730" s="19">
        <f t="shared" si="23"/>
        <v>722</v>
      </c>
      <c r="B730" s="24" t="s">
        <v>32</v>
      </c>
      <c r="C730" s="21" t="s">
        <v>374</v>
      </c>
      <c r="D730" s="21" t="s">
        <v>33</v>
      </c>
      <c r="E730" s="21" t="s">
        <v>100</v>
      </c>
      <c r="F730" s="22">
        <v>5</v>
      </c>
      <c r="G730" s="22">
        <v>5</v>
      </c>
      <c r="H730" s="23">
        <f t="shared" si="22"/>
        <v>100</v>
      </c>
    </row>
    <row r="731" spans="1:8" ht="76.5">
      <c r="A731" s="19">
        <f t="shared" si="23"/>
        <v>723</v>
      </c>
      <c r="B731" s="24" t="s">
        <v>375</v>
      </c>
      <c r="C731" s="21" t="s">
        <v>376</v>
      </c>
      <c r="D731" s="21"/>
      <c r="E731" s="21"/>
      <c r="F731" s="22">
        <v>10</v>
      </c>
      <c r="G731" s="22">
        <v>10</v>
      </c>
      <c r="H731" s="23">
        <f t="shared" si="22"/>
        <v>100</v>
      </c>
    </row>
    <row r="732" spans="1:8" ht="12.75">
      <c r="A732" s="19">
        <f t="shared" si="23"/>
        <v>724</v>
      </c>
      <c r="B732" s="24" t="s">
        <v>11</v>
      </c>
      <c r="C732" s="21" t="s">
        <v>376</v>
      </c>
      <c r="D732" s="21"/>
      <c r="E732" s="21" t="s">
        <v>12</v>
      </c>
      <c r="F732" s="22">
        <v>10</v>
      </c>
      <c r="G732" s="22">
        <v>10</v>
      </c>
      <c r="H732" s="23">
        <f t="shared" si="22"/>
        <v>100</v>
      </c>
    </row>
    <row r="733" spans="1:8" ht="12.75">
      <c r="A733" s="19">
        <f t="shared" si="23"/>
        <v>725</v>
      </c>
      <c r="B733" s="24" t="s">
        <v>99</v>
      </c>
      <c r="C733" s="21" t="s">
        <v>376</v>
      </c>
      <c r="D733" s="21"/>
      <c r="E733" s="21" t="s">
        <v>100</v>
      </c>
      <c r="F733" s="22">
        <v>10</v>
      </c>
      <c r="G733" s="22">
        <v>10</v>
      </c>
      <c r="H733" s="23">
        <f t="shared" si="22"/>
        <v>100</v>
      </c>
    </row>
    <row r="734" spans="1:8" ht="25.5">
      <c r="A734" s="19">
        <f t="shared" si="23"/>
        <v>726</v>
      </c>
      <c r="B734" s="24" t="s">
        <v>30</v>
      </c>
      <c r="C734" s="21" t="s">
        <v>376</v>
      </c>
      <c r="D734" s="21" t="s">
        <v>31</v>
      </c>
      <c r="E734" s="21" t="s">
        <v>100</v>
      </c>
      <c r="F734" s="22">
        <v>10</v>
      </c>
      <c r="G734" s="22">
        <v>10</v>
      </c>
      <c r="H734" s="23">
        <f t="shared" si="22"/>
        <v>100</v>
      </c>
    </row>
    <row r="735" spans="1:8" ht="38.25">
      <c r="A735" s="19">
        <f t="shared" si="23"/>
        <v>727</v>
      </c>
      <c r="B735" s="24" t="s">
        <v>32</v>
      </c>
      <c r="C735" s="21" t="s">
        <v>376</v>
      </c>
      <c r="D735" s="21" t="s">
        <v>33</v>
      </c>
      <c r="E735" s="21" t="s">
        <v>100</v>
      </c>
      <c r="F735" s="22">
        <v>10</v>
      </c>
      <c r="G735" s="22">
        <v>10</v>
      </c>
      <c r="H735" s="23">
        <f t="shared" si="22"/>
        <v>100</v>
      </c>
    </row>
    <row r="736" spans="1:8" ht="25.5">
      <c r="A736" s="14">
        <f t="shared" si="23"/>
        <v>728</v>
      </c>
      <c r="B736" s="15" t="s">
        <v>377</v>
      </c>
      <c r="C736" s="16" t="s">
        <v>378</v>
      </c>
      <c r="D736" s="16"/>
      <c r="E736" s="16"/>
      <c r="F736" s="17">
        <v>3192.1</v>
      </c>
      <c r="G736" s="17">
        <v>1277.8</v>
      </c>
      <c r="H736" s="18">
        <f t="shared" si="22"/>
        <v>40.030074245794303</v>
      </c>
    </row>
    <row r="737" spans="1:8" ht="63.75">
      <c r="A737" s="19">
        <f t="shared" si="23"/>
        <v>729</v>
      </c>
      <c r="B737" s="24" t="s">
        <v>379</v>
      </c>
      <c r="C737" s="21" t="s">
        <v>380</v>
      </c>
      <c r="D737" s="21"/>
      <c r="E737" s="21"/>
      <c r="F737" s="22">
        <v>390.2</v>
      </c>
      <c r="G737" s="22">
        <v>46.4</v>
      </c>
      <c r="H737" s="23">
        <f t="shared" si="22"/>
        <v>11.891337775499744</v>
      </c>
    </row>
    <row r="738" spans="1:8" ht="12.75">
      <c r="A738" s="19">
        <f t="shared" si="23"/>
        <v>730</v>
      </c>
      <c r="B738" s="24" t="s">
        <v>36</v>
      </c>
      <c r="C738" s="21" t="s">
        <v>380</v>
      </c>
      <c r="D738" s="21"/>
      <c r="E738" s="21" t="s">
        <v>37</v>
      </c>
      <c r="F738" s="22">
        <v>390.2</v>
      </c>
      <c r="G738" s="22">
        <v>46.4</v>
      </c>
      <c r="H738" s="23">
        <f t="shared" si="22"/>
        <v>11.891337775499744</v>
      </c>
    </row>
    <row r="739" spans="1:8" ht="12.75">
      <c r="A739" s="19">
        <f t="shared" si="23"/>
        <v>731</v>
      </c>
      <c r="B739" s="24" t="s">
        <v>38</v>
      </c>
      <c r="C739" s="21" t="s">
        <v>380</v>
      </c>
      <c r="D739" s="21"/>
      <c r="E739" s="21" t="s">
        <v>39</v>
      </c>
      <c r="F739" s="22">
        <v>390.2</v>
      </c>
      <c r="G739" s="22">
        <v>46.4</v>
      </c>
      <c r="H739" s="23">
        <f t="shared" si="22"/>
        <v>11.891337775499744</v>
      </c>
    </row>
    <row r="740" spans="1:8" ht="25.5">
      <c r="A740" s="19">
        <f t="shared" si="23"/>
        <v>732</v>
      </c>
      <c r="B740" s="24" t="s">
        <v>44</v>
      </c>
      <c r="C740" s="21" t="s">
        <v>380</v>
      </c>
      <c r="D740" s="21" t="s">
        <v>45</v>
      </c>
      <c r="E740" s="21" t="s">
        <v>39</v>
      </c>
      <c r="F740" s="22">
        <v>390.2</v>
      </c>
      <c r="G740" s="22">
        <v>46.4</v>
      </c>
      <c r="H740" s="23">
        <f t="shared" si="22"/>
        <v>11.891337775499744</v>
      </c>
    </row>
    <row r="741" spans="1:8" ht="25.5">
      <c r="A741" s="19">
        <f t="shared" si="23"/>
        <v>733</v>
      </c>
      <c r="B741" s="24" t="s">
        <v>46</v>
      </c>
      <c r="C741" s="21" t="s">
        <v>380</v>
      </c>
      <c r="D741" s="21" t="s">
        <v>47</v>
      </c>
      <c r="E741" s="21" t="s">
        <v>39</v>
      </c>
      <c r="F741" s="22">
        <v>390.2</v>
      </c>
      <c r="G741" s="22">
        <v>46.4</v>
      </c>
      <c r="H741" s="23">
        <f t="shared" si="22"/>
        <v>11.891337775499744</v>
      </c>
    </row>
    <row r="742" spans="1:8" ht="76.5">
      <c r="A742" s="19">
        <f t="shared" si="23"/>
        <v>734</v>
      </c>
      <c r="B742" s="24" t="s">
        <v>381</v>
      </c>
      <c r="C742" s="21" t="s">
        <v>382</v>
      </c>
      <c r="D742" s="21"/>
      <c r="E742" s="21"/>
      <c r="F742" s="22">
        <v>1306.3</v>
      </c>
      <c r="G742" s="22">
        <v>221.6</v>
      </c>
      <c r="H742" s="23">
        <f t="shared" si="22"/>
        <v>16.963943963867411</v>
      </c>
    </row>
    <row r="743" spans="1:8" ht="12.75">
      <c r="A743" s="19">
        <f t="shared" si="23"/>
        <v>735</v>
      </c>
      <c r="B743" s="24" t="s">
        <v>36</v>
      </c>
      <c r="C743" s="21" t="s">
        <v>382</v>
      </c>
      <c r="D743" s="21"/>
      <c r="E743" s="21" t="s">
        <v>37</v>
      </c>
      <c r="F743" s="22">
        <v>1306.3</v>
      </c>
      <c r="G743" s="22">
        <v>221.6</v>
      </c>
      <c r="H743" s="23">
        <f t="shared" si="22"/>
        <v>16.963943963867411</v>
      </c>
    </row>
    <row r="744" spans="1:8" ht="12.75">
      <c r="A744" s="19">
        <f t="shared" si="23"/>
        <v>736</v>
      </c>
      <c r="B744" s="24" t="s">
        <v>38</v>
      </c>
      <c r="C744" s="21" t="s">
        <v>382</v>
      </c>
      <c r="D744" s="21"/>
      <c r="E744" s="21" t="s">
        <v>39</v>
      </c>
      <c r="F744" s="22">
        <v>1306.3</v>
      </c>
      <c r="G744" s="22">
        <v>221.6</v>
      </c>
      <c r="H744" s="23">
        <f t="shared" si="22"/>
        <v>16.963943963867411</v>
      </c>
    </row>
    <row r="745" spans="1:8" ht="25.5">
      <c r="A745" s="19">
        <f t="shared" si="23"/>
        <v>737</v>
      </c>
      <c r="B745" s="24" t="s">
        <v>44</v>
      </c>
      <c r="C745" s="21" t="s">
        <v>382</v>
      </c>
      <c r="D745" s="21" t="s">
        <v>45</v>
      </c>
      <c r="E745" s="21" t="s">
        <v>39</v>
      </c>
      <c r="F745" s="22">
        <v>1306.3</v>
      </c>
      <c r="G745" s="22">
        <v>221.6</v>
      </c>
      <c r="H745" s="23">
        <f t="shared" si="22"/>
        <v>16.963943963867411</v>
      </c>
    </row>
    <row r="746" spans="1:8" ht="25.5">
      <c r="A746" s="19">
        <f t="shared" si="23"/>
        <v>738</v>
      </c>
      <c r="B746" s="24" t="s">
        <v>46</v>
      </c>
      <c r="C746" s="21" t="s">
        <v>382</v>
      </c>
      <c r="D746" s="21" t="s">
        <v>47</v>
      </c>
      <c r="E746" s="21" t="s">
        <v>39</v>
      </c>
      <c r="F746" s="22">
        <v>1306.3</v>
      </c>
      <c r="G746" s="22">
        <v>221.6</v>
      </c>
      <c r="H746" s="23">
        <f t="shared" si="22"/>
        <v>16.963943963867411</v>
      </c>
    </row>
    <row r="747" spans="1:8" ht="89.25">
      <c r="A747" s="19">
        <f t="shared" si="23"/>
        <v>739</v>
      </c>
      <c r="B747" s="20" t="s">
        <v>383</v>
      </c>
      <c r="C747" s="21" t="s">
        <v>384</v>
      </c>
      <c r="D747" s="21"/>
      <c r="E747" s="21"/>
      <c r="F747" s="22">
        <v>1495.6</v>
      </c>
      <c r="G747" s="22">
        <v>1009.8</v>
      </c>
      <c r="H747" s="23">
        <f t="shared" si="22"/>
        <v>67.518052955335648</v>
      </c>
    </row>
    <row r="748" spans="1:8" ht="12.75">
      <c r="A748" s="19">
        <f t="shared" si="23"/>
        <v>740</v>
      </c>
      <c r="B748" s="24" t="s">
        <v>36</v>
      </c>
      <c r="C748" s="21" t="s">
        <v>384</v>
      </c>
      <c r="D748" s="21"/>
      <c r="E748" s="21" t="s">
        <v>37</v>
      </c>
      <c r="F748" s="22">
        <v>1495.6</v>
      </c>
      <c r="G748" s="22">
        <v>1009.8</v>
      </c>
      <c r="H748" s="23">
        <f t="shared" si="22"/>
        <v>67.518052955335648</v>
      </c>
    </row>
    <row r="749" spans="1:8" ht="12.75">
      <c r="A749" s="19">
        <f t="shared" si="23"/>
        <v>741</v>
      </c>
      <c r="B749" s="24" t="s">
        <v>38</v>
      </c>
      <c r="C749" s="21" t="s">
        <v>384</v>
      </c>
      <c r="D749" s="21"/>
      <c r="E749" s="21" t="s">
        <v>39</v>
      </c>
      <c r="F749" s="22">
        <v>1495.6</v>
      </c>
      <c r="G749" s="22">
        <v>1009.8</v>
      </c>
      <c r="H749" s="23">
        <f t="shared" si="22"/>
        <v>67.518052955335648</v>
      </c>
    </row>
    <row r="750" spans="1:8" ht="25.5">
      <c r="A750" s="19">
        <f t="shared" si="23"/>
        <v>742</v>
      </c>
      <c r="B750" s="24" t="s">
        <v>44</v>
      </c>
      <c r="C750" s="21" t="s">
        <v>384</v>
      </c>
      <c r="D750" s="21" t="s">
        <v>45</v>
      </c>
      <c r="E750" s="21" t="s">
        <v>39</v>
      </c>
      <c r="F750" s="22">
        <v>1495.6</v>
      </c>
      <c r="G750" s="22">
        <v>1009.8</v>
      </c>
      <c r="H750" s="23">
        <f t="shared" si="22"/>
        <v>67.518052955335648</v>
      </c>
    </row>
    <row r="751" spans="1:8" ht="25.5">
      <c r="A751" s="19">
        <f t="shared" si="23"/>
        <v>743</v>
      </c>
      <c r="B751" s="24" t="s">
        <v>46</v>
      </c>
      <c r="C751" s="21" t="s">
        <v>384</v>
      </c>
      <c r="D751" s="21" t="s">
        <v>47</v>
      </c>
      <c r="E751" s="21" t="s">
        <v>39</v>
      </c>
      <c r="F751" s="22">
        <v>1495.6</v>
      </c>
      <c r="G751" s="22">
        <v>1009.8</v>
      </c>
      <c r="H751" s="23">
        <f t="shared" si="22"/>
        <v>67.518052955335648</v>
      </c>
    </row>
    <row r="752" spans="1:8" ht="51">
      <c r="A752" s="9">
        <f t="shared" si="23"/>
        <v>744</v>
      </c>
      <c r="B752" s="10" t="s">
        <v>385</v>
      </c>
      <c r="C752" s="11" t="s">
        <v>386</v>
      </c>
      <c r="D752" s="11"/>
      <c r="E752" s="11"/>
      <c r="F752" s="12">
        <v>786</v>
      </c>
      <c r="G752" s="12">
        <v>0</v>
      </c>
      <c r="H752" s="13">
        <f t="shared" si="22"/>
        <v>0</v>
      </c>
    </row>
    <row r="753" spans="1:8" ht="12.75">
      <c r="A753" s="14">
        <f t="shared" si="23"/>
        <v>745</v>
      </c>
      <c r="B753" s="15" t="s">
        <v>259</v>
      </c>
      <c r="C753" s="16" t="s">
        <v>387</v>
      </c>
      <c r="D753" s="16"/>
      <c r="E753" s="16"/>
      <c r="F753" s="17">
        <v>786</v>
      </c>
      <c r="G753" s="17">
        <v>0</v>
      </c>
      <c r="H753" s="18">
        <f t="shared" si="22"/>
        <v>0</v>
      </c>
    </row>
    <row r="754" spans="1:8" ht="89.25">
      <c r="A754" s="19">
        <f t="shared" si="23"/>
        <v>746</v>
      </c>
      <c r="B754" s="24" t="s">
        <v>388</v>
      </c>
      <c r="C754" s="21" t="s">
        <v>389</v>
      </c>
      <c r="D754" s="21"/>
      <c r="E754" s="21"/>
      <c r="F754" s="22">
        <v>736</v>
      </c>
      <c r="G754" s="22">
        <v>0</v>
      </c>
      <c r="H754" s="23">
        <f t="shared" si="22"/>
        <v>0</v>
      </c>
    </row>
    <row r="755" spans="1:8" ht="12.75">
      <c r="A755" s="19">
        <f t="shared" si="23"/>
        <v>747</v>
      </c>
      <c r="B755" s="24" t="s">
        <v>390</v>
      </c>
      <c r="C755" s="21" t="s">
        <v>389</v>
      </c>
      <c r="D755" s="21"/>
      <c r="E755" s="21" t="s">
        <v>286</v>
      </c>
      <c r="F755" s="22">
        <v>736</v>
      </c>
      <c r="G755" s="22">
        <v>0</v>
      </c>
      <c r="H755" s="23">
        <f t="shared" si="22"/>
        <v>0</v>
      </c>
    </row>
    <row r="756" spans="1:8" ht="25.5">
      <c r="A756" s="19">
        <f t="shared" si="23"/>
        <v>748</v>
      </c>
      <c r="B756" s="24" t="s">
        <v>295</v>
      </c>
      <c r="C756" s="21" t="s">
        <v>389</v>
      </c>
      <c r="D756" s="21"/>
      <c r="E756" s="21" t="s">
        <v>296</v>
      </c>
      <c r="F756" s="22">
        <v>736</v>
      </c>
      <c r="G756" s="22">
        <v>0</v>
      </c>
      <c r="H756" s="23">
        <f t="shared" si="22"/>
        <v>0</v>
      </c>
    </row>
    <row r="757" spans="1:8" ht="12.75">
      <c r="A757" s="19">
        <f t="shared" si="23"/>
        <v>749</v>
      </c>
      <c r="B757" s="24" t="s">
        <v>67</v>
      </c>
      <c r="C757" s="21" t="s">
        <v>389</v>
      </c>
      <c r="D757" s="21" t="s">
        <v>68</v>
      </c>
      <c r="E757" s="21" t="s">
        <v>296</v>
      </c>
      <c r="F757" s="22">
        <v>736</v>
      </c>
      <c r="G757" s="22">
        <v>0</v>
      </c>
      <c r="H757" s="23">
        <f t="shared" si="22"/>
        <v>0</v>
      </c>
    </row>
    <row r="758" spans="1:8" ht="38.25">
      <c r="A758" s="19">
        <f t="shared" si="23"/>
        <v>750</v>
      </c>
      <c r="B758" s="24" t="s">
        <v>265</v>
      </c>
      <c r="C758" s="21" t="s">
        <v>389</v>
      </c>
      <c r="D758" s="21" t="s">
        <v>266</v>
      </c>
      <c r="E758" s="21" t="s">
        <v>296</v>
      </c>
      <c r="F758" s="22">
        <v>736</v>
      </c>
      <c r="G758" s="22">
        <v>0</v>
      </c>
      <c r="H758" s="23">
        <f t="shared" si="22"/>
        <v>0</v>
      </c>
    </row>
    <row r="759" spans="1:8" ht="127.5">
      <c r="A759" s="19">
        <f t="shared" si="23"/>
        <v>751</v>
      </c>
      <c r="B759" s="20" t="s">
        <v>391</v>
      </c>
      <c r="C759" s="21" t="s">
        <v>392</v>
      </c>
      <c r="D759" s="21"/>
      <c r="E759" s="21"/>
      <c r="F759" s="22">
        <v>40</v>
      </c>
      <c r="G759" s="22">
        <v>0</v>
      </c>
      <c r="H759" s="23">
        <f t="shared" si="22"/>
        <v>0</v>
      </c>
    </row>
    <row r="760" spans="1:8" ht="12.75">
      <c r="A760" s="19">
        <f t="shared" si="23"/>
        <v>752</v>
      </c>
      <c r="B760" s="24" t="s">
        <v>285</v>
      </c>
      <c r="C760" s="21" t="s">
        <v>392</v>
      </c>
      <c r="D760" s="21"/>
      <c r="E760" s="21" t="s">
        <v>286</v>
      </c>
      <c r="F760" s="22">
        <v>40</v>
      </c>
      <c r="G760" s="22">
        <v>0</v>
      </c>
      <c r="H760" s="23">
        <f t="shared" si="22"/>
        <v>0</v>
      </c>
    </row>
    <row r="761" spans="1:8" ht="25.5">
      <c r="A761" s="19">
        <f t="shared" si="23"/>
        <v>753</v>
      </c>
      <c r="B761" s="24" t="s">
        <v>295</v>
      </c>
      <c r="C761" s="21" t="s">
        <v>392</v>
      </c>
      <c r="D761" s="21"/>
      <c r="E761" s="21" t="s">
        <v>296</v>
      </c>
      <c r="F761" s="22">
        <v>40</v>
      </c>
      <c r="G761" s="22">
        <v>0</v>
      </c>
      <c r="H761" s="23">
        <f t="shared" si="22"/>
        <v>0</v>
      </c>
    </row>
    <row r="762" spans="1:8" ht="12.75">
      <c r="A762" s="19">
        <f t="shared" si="23"/>
        <v>754</v>
      </c>
      <c r="B762" s="24" t="s">
        <v>67</v>
      </c>
      <c r="C762" s="21" t="s">
        <v>392</v>
      </c>
      <c r="D762" s="21" t="s">
        <v>68</v>
      </c>
      <c r="E762" s="21" t="s">
        <v>296</v>
      </c>
      <c r="F762" s="22">
        <v>40</v>
      </c>
      <c r="G762" s="22">
        <v>0</v>
      </c>
      <c r="H762" s="23">
        <f t="shared" si="22"/>
        <v>0</v>
      </c>
    </row>
    <row r="763" spans="1:8" ht="38.25">
      <c r="A763" s="19">
        <f t="shared" si="23"/>
        <v>755</v>
      </c>
      <c r="B763" s="24" t="s">
        <v>265</v>
      </c>
      <c r="C763" s="21" t="s">
        <v>392</v>
      </c>
      <c r="D763" s="21" t="s">
        <v>266</v>
      </c>
      <c r="E763" s="21" t="s">
        <v>296</v>
      </c>
      <c r="F763" s="22">
        <v>40</v>
      </c>
      <c r="G763" s="22">
        <v>0</v>
      </c>
      <c r="H763" s="23">
        <f t="shared" si="22"/>
        <v>0</v>
      </c>
    </row>
    <row r="764" spans="1:8" ht="114.75">
      <c r="A764" s="19">
        <f t="shared" si="23"/>
        <v>756</v>
      </c>
      <c r="B764" s="20" t="s">
        <v>393</v>
      </c>
      <c r="C764" s="21" t="s">
        <v>394</v>
      </c>
      <c r="D764" s="21"/>
      <c r="E764" s="21"/>
      <c r="F764" s="22">
        <v>10</v>
      </c>
      <c r="G764" s="22">
        <v>0</v>
      </c>
      <c r="H764" s="23">
        <f t="shared" si="22"/>
        <v>0</v>
      </c>
    </row>
    <row r="765" spans="1:8" ht="12.75">
      <c r="A765" s="19">
        <f t="shared" si="23"/>
        <v>757</v>
      </c>
      <c r="B765" s="24" t="s">
        <v>285</v>
      </c>
      <c r="C765" s="21" t="s">
        <v>394</v>
      </c>
      <c r="D765" s="21"/>
      <c r="E765" s="21" t="s">
        <v>286</v>
      </c>
      <c r="F765" s="22">
        <v>10</v>
      </c>
      <c r="G765" s="22">
        <v>0</v>
      </c>
      <c r="H765" s="23">
        <f t="shared" si="22"/>
        <v>0</v>
      </c>
    </row>
    <row r="766" spans="1:8" ht="25.5">
      <c r="A766" s="19">
        <f t="shared" si="23"/>
        <v>758</v>
      </c>
      <c r="B766" s="24" t="s">
        <v>295</v>
      </c>
      <c r="C766" s="21" t="s">
        <v>394</v>
      </c>
      <c r="D766" s="21"/>
      <c r="E766" s="21" t="s">
        <v>296</v>
      </c>
      <c r="F766" s="22">
        <v>10</v>
      </c>
      <c r="G766" s="22">
        <v>0</v>
      </c>
      <c r="H766" s="23">
        <f t="shared" si="22"/>
        <v>0</v>
      </c>
    </row>
    <row r="767" spans="1:8" ht="12.75">
      <c r="A767" s="19">
        <f t="shared" si="23"/>
        <v>759</v>
      </c>
      <c r="B767" s="24" t="s">
        <v>67</v>
      </c>
      <c r="C767" s="21" t="s">
        <v>394</v>
      </c>
      <c r="D767" s="21" t="s">
        <v>68</v>
      </c>
      <c r="E767" s="21" t="s">
        <v>296</v>
      </c>
      <c r="F767" s="22">
        <v>10</v>
      </c>
      <c r="G767" s="22">
        <v>0</v>
      </c>
      <c r="H767" s="23">
        <f t="shared" si="22"/>
        <v>0</v>
      </c>
    </row>
    <row r="768" spans="1:8" ht="38.25">
      <c r="A768" s="19">
        <f t="shared" si="23"/>
        <v>760</v>
      </c>
      <c r="B768" s="24" t="s">
        <v>265</v>
      </c>
      <c r="C768" s="21" t="s">
        <v>394</v>
      </c>
      <c r="D768" s="21" t="s">
        <v>266</v>
      </c>
      <c r="E768" s="21" t="s">
        <v>296</v>
      </c>
      <c r="F768" s="22">
        <v>10</v>
      </c>
      <c r="G768" s="22">
        <v>0</v>
      </c>
      <c r="H768" s="23">
        <f t="shared" si="22"/>
        <v>0</v>
      </c>
    </row>
    <row r="769" spans="1:8" ht="25.5">
      <c r="A769" s="9">
        <f t="shared" si="23"/>
        <v>761</v>
      </c>
      <c r="B769" s="10" t="s">
        <v>395</v>
      </c>
      <c r="C769" s="11" t="s">
        <v>396</v>
      </c>
      <c r="D769" s="11"/>
      <c r="E769" s="11"/>
      <c r="F769" s="12">
        <v>13336.8</v>
      </c>
      <c r="G769" s="12">
        <v>6215.3</v>
      </c>
      <c r="H769" s="13">
        <f t="shared" si="22"/>
        <v>46.602633315338018</v>
      </c>
    </row>
    <row r="770" spans="1:8" ht="12.75">
      <c r="A770" s="14">
        <f t="shared" si="23"/>
        <v>762</v>
      </c>
      <c r="B770" s="15" t="s">
        <v>259</v>
      </c>
      <c r="C770" s="16" t="s">
        <v>397</v>
      </c>
      <c r="D770" s="16"/>
      <c r="E770" s="16"/>
      <c r="F770" s="17">
        <v>13336.8</v>
      </c>
      <c r="G770" s="17">
        <v>6215.3</v>
      </c>
      <c r="H770" s="18">
        <f t="shared" si="22"/>
        <v>46.602633315338018</v>
      </c>
    </row>
    <row r="771" spans="1:8" ht="63.75">
      <c r="A771" s="19">
        <f t="shared" si="23"/>
        <v>763</v>
      </c>
      <c r="B771" s="24" t="s">
        <v>398</v>
      </c>
      <c r="C771" s="21" t="s">
        <v>399</v>
      </c>
      <c r="D771" s="21"/>
      <c r="E771" s="21"/>
      <c r="F771" s="22">
        <v>110</v>
      </c>
      <c r="G771" s="22">
        <v>0</v>
      </c>
      <c r="H771" s="23">
        <f t="shared" si="22"/>
        <v>0</v>
      </c>
    </row>
    <row r="772" spans="1:8" ht="12.75">
      <c r="A772" s="19">
        <f t="shared" si="23"/>
        <v>764</v>
      </c>
      <c r="B772" s="24" t="s">
        <v>11</v>
      </c>
      <c r="C772" s="21" t="s">
        <v>399</v>
      </c>
      <c r="D772" s="21"/>
      <c r="E772" s="21" t="s">
        <v>12</v>
      </c>
      <c r="F772" s="22">
        <v>110</v>
      </c>
      <c r="G772" s="22">
        <v>0</v>
      </c>
      <c r="H772" s="23">
        <f t="shared" si="22"/>
        <v>0</v>
      </c>
    </row>
    <row r="773" spans="1:8" ht="12.75">
      <c r="A773" s="19">
        <f t="shared" si="23"/>
        <v>765</v>
      </c>
      <c r="B773" s="24" t="s">
        <v>54</v>
      </c>
      <c r="C773" s="21" t="s">
        <v>399</v>
      </c>
      <c r="D773" s="21"/>
      <c r="E773" s="21" t="s">
        <v>23</v>
      </c>
      <c r="F773" s="22">
        <v>110</v>
      </c>
      <c r="G773" s="22">
        <v>0</v>
      </c>
      <c r="H773" s="23">
        <f t="shared" si="22"/>
        <v>0</v>
      </c>
    </row>
    <row r="774" spans="1:8" ht="25.5">
      <c r="A774" s="19">
        <f t="shared" si="23"/>
        <v>766</v>
      </c>
      <c r="B774" s="24" t="s">
        <v>30</v>
      </c>
      <c r="C774" s="21" t="s">
        <v>399</v>
      </c>
      <c r="D774" s="21" t="s">
        <v>31</v>
      </c>
      <c r="E774" s="21" t="s">
        <v>23</v>
      </c>
      <c r="F774" s="22">
        <v>110</v>
      </c>
      <c r="G774" s="22">
        <v>0</v>
      </c>
      <c r="H774" s="23">
        <f t="shared" si="22"/>
        <v>0</v>
      </c>
    </row>
    <row r="775" spans="1:8" ht="38.25">
      <c r="A775" s="19">
        <f t="shared" si="23"/>
        <v>767</v>
      </c>
      <c r="B775" s="24" t="s">
        <v>32</v>
      </c>
      <c r="C775" s="21" t="s">
        <v>399</v>
      </c>
      <c r="D775" s="21" t="s">
        <v>33</v>
      </c>
      <c r="E775" s="21" t="s">
        <v>23</v>
      </c>
      <c r="F775" s="22">
        <v>110</v>
      </c>
      <c r="G775" s="22">
        <v>0</v>
      </c>
      <c r="H775" s="23">
        <f t="shared" si="22"/>
        <v>0</v>
      </c>
    </row>
    <row r="776" spans="1:8" ht="114.75">
      <c r="A776" s="19">
        <f t="shared" si="23"/>
        <v>768</v>
      </c>
      <c r="B776" s="20" t="s">
        <v>400</v>
      </c>
      <c r="C776" s="21" t="s">
        <v>401</v>
      </c>
      <c r="D776" s="21"/>
      <c r="E776" s="21"/>
      <c r="F776" s="22">
        <v>13226.8</v>
      </c>
      <c r="G776" s="22">
        <v>6215.3</v>
      </c>
      <c r="H776" s="23">
        <f t="shared" si="22"/>
        <v>46.990201711676299</v>
      </c>
    </row>
    <row r="777" spans="1:8" ht="12.75">
      <c r="A777" s="19">
        <f t="shared" si="23"/>
        <v>769</v>
      </c>
      <c r="B777" s="24" t="s">
        <v>285</v>
      </c>
      <c r="C777" s="21" t="s">
        <v>401</v>
      </c>
      <c r="D777" s="21"/>
      <c r="E777" s="21" t="s">
        <v>286</v>
      </c>
      <c r="F777" s="22">
        <v>13226.8</v>
      </c>
      <c r="G777" s="22">
        <v>6215.3</v>
      </c>
      <c r="H777" s="23">
        <f t="shared" si="22"/>
        <v>46.990201711676299</v>
      </c>
    </row>
    <row r="778" spans="1:8" ht="12.75">
      <c r="A778" s="19">
        <f t="shared" si="23"/>
        <v>770</v>
      </c>
      <c r="B778" s="24" t="s">
        <v>402</v>
      </c>
      <c r="C778" s="21" t="s">
        <v>401</v>
      </c>
      <c r="D778" s="21"/>
      <c r="E778" s="21" t="s">
        <v>403</v>
      </c>
      <c r="F778" s="22">
        <v>13226.8</v>
      </c>
      <c r="G778" s="22">
        <v>6215.3</v>
      </c>
      <c r="H778" s="23">
        <f t="shared" ref="H778:H841" si="24">G778/F778*100</f>
        <v>46.990201711676299</v>
      </c>
    </row>
    <row r="779" spans="1:8" ht="12.75">
      <c r="A779" s="19">
        <f t="shared" ref="A779:A842" si="25">A778+1</f>
        <v>771</v>
      </c>
      <c r="B779" s="24" t="s">
        <v>67</v>
      </c>
      <c r="C779" s="21" t="s">
        <v>401</v>
      </c>
      <c r="D779" s="21" t="s">
        <v>68</v>
      </c>
      <c r="E779" s="21" t="s">
        <v>403</v>
      </c>
      <c r="F779" s="22">
        <v>13226.8</v>
      </c>
      <c r="G779" s="22">
        <v>6215.3</v>
      </c>
      <c r="H779" s="23">
        <f t="shared" si="24"/>
        <v>46.990201711676299</v>
      </c>
    </row>
    <row r="780" spans="1:8" ht="38.25">
      <c r="A780" s="19">
        <f t="shared" si="25"/>
        <v>772</v>
      </c>
      <c r="B780" s="24" t="s">
        <v>265</v>
      </c>
      <c r="C780" s="21" t="s">
        <v>401</v>
      </c>
      <c r="D780" s="21" t="s">
        <v>266</v>
      </c>
      <c r="E780" s="21" t="s">
        <v>403</v>
      </c>
      <c r="F780" s="22">
        <v>13226.8</v>
      </c>
      <c r="G780" s="22">
        <v>6215.3</v>
      </c>
      <c r="H780" s="23">
        <f t="shared" si="24"/>
        <v>46.990201711676299</v>
      </c>
    </row>
    <row r="781" spans="1:8" ht="51">
      <c r="A781" s="9">
        <f t="shared" si="25"/>
        <v>773</v>
      </c>
      <c r="B781" s="10" t="s">
        <v>404</v>
      </c>
      <c r="C781" s="11" t="s">
        <v>405</v>
      </c>
      <c r="D781" s="11"/>
      <c r="E781" s="11"/>
      <c r="F781" s="12">
        <v>963.1</v>
      </c>
      <c r="G781" s="12">
        <v>523.9</v>
      </c>
      <c r="H781" s="13">
        <f t="shared" si="24"/>
        <v>54.397258851624954</v>
      </c>
    </row>
    <row r="782" spans="1:8" ht="12.75">
      <c r="A782" s="14">
        <f t="shared" si="25"/>
        <v>774</v>
      </c>
      <c r="B782" s="15" t="s">
        <v>259</v>
      </c>
      <c r="C782" s="16" t="s">
        <v>406</v>
      </c>
      <c r="D782" s="16"/>
      <c r="E782" s="16"/>
      <c r="F782" s="17">
        <v>963.1</v>
      </c>
      <c r="G782" s="17">
        <v>523.9</v>
      </c>
      <c r="H782" s="18">
        <f t="shared" si="24"/>
        <v>54.397258851624954</v>
      </c>
    </row>
    <row r="783" spans="1:8" ht="89.25">
      <c r="A783" s="19">
        <f t="shared" si="25"/>
        <v>775</v>
      </c>
      <c r="B783" s="20" t="s">
        <v>407</v>
      </c>
      <c r="C783" s="21" t="s">
        <v>408</v>
      </c>
      <c r="D783" s="21"/>
      <c r="E783" s="21"/>
      <c r="F783" s="22">
        <v>87.2</v>
      </c>
      <c r="G783" s="22">
        <v>19.100000000000001</v>
      </c>
      <c r="H783" s="23">
        <f t="shared" si="24"/>
        <v>21.903669724770644</v>
      </c>
    </row>
    <row r="784" spans="1:8" ht="12.75">
      <c r="A784" s="19">
        <f t="shared" si="25"/>
        <v>776</v>
      </c>
      <c r="B784" s="24" t="s">
        <v>239</v>
      </c>
      <c r="C784" s="21" t="s">
        <v>408</v>
      </c>
      <c r="D784" s="21"/>
      <c r="E784" s="21" t="s">
        <v>240</v>
      </c>
      <c r="F784" s="22">
        <v>87.2</v>
      </c>
      <c r="G784" s="22">
        <v>19.100000000000001</v>
      </c>
      <c r="H784" s="23">
        <f t="shared" si="24"/>
        <v>21.903669724770644</v>
      </c>
    </row>
    <row r="785" spans="1:8" ht="51">
      <c r="A785" s="19">
        <f t="shared" si="25"/>
        <v>777</v>
      </c>
      <c r="B785" s="24" t="s">
        <v>241</v>
      </c>
      <c r="C785" s="21" t="s">
        <v>408</v>
      </c>
      <c r="D785" s="21"/>
      <c r="E785" s="21" t="s">
        <v>242</v>
      </c>
      <c r="F785" s="22">
        <v>87.2</v>
      </c>
      <c r="G785" s="22">
        <v>19.100000000000001</v>
      </c>
      <c r="H785" s="23">
        <f t="shared" si="24"/>
        <v>21.903669724770644</v>
      </c>
    </row>
    <row r="786" spans="1:8" ht="25.5">
      <c r="A786" s="19">
        <f t="shared" si="25"/>
        <v>778</v>
      </c>
      <c r="B786" s="24" t="s">
        <v>30</v>
      </c>
      <c r="C786" s="21" t="s">
        <v>408</v>
      </c>
      <c r="D786" s="21" t="s">
        <v>31</v>
      </c>
      <c r="E786" s="21" t="s">
        <v>242</v>
      </c>
      <c r="F786" s="22">
        <v>87.2</v>
      </c>
      <c r="G786" s="22">
        <v>19.100000000000001</v>
      </c>
      <c r="H786" s="23">
        <f t="shared" si="24"/>
        <v>21.903669724770644</v>
      </c>
    </row>
    <row r="787" spans="1:8" ht="38.25">
      <c r="A787" s="19">
        <f t="shared" si="25"/>
        <v>779</v>
      </c>
      <c r="B787" s="24" t="s">
        <v>32</v>
      </c>
      <c r="C787" s="21" t="s">
        <v>408</v>
      </c>
      <c r="D787" s="21" t="s">
        <v>33</v>
      </c>
      <c r="E787" s="21" t="s">
        <v>242</v>
      </c>
      <c r="F787" s="22">
        <v>87.2</v>
      </c>
      <c r="G787" s="22">
        <v>19.100000000000001</v>
      </c>
      <c r="H787" s="23">
        <f t="shared" si="24"/>
        <v>21.903669724770644</v>
      </c>
    </row>
    <row r="788" spans="1:8" ht="114.75">
      <c r="A788" s="19">
        <f t="shared" si="25"/>
        <v>780</v>
      </c>
      <c r="B788" s="20" t="s">
        <v>409</v>
      </c>
      <c r="C788" s="21" t="s">
        <v>410</v>
      </c>
      <c r="D788" s="21"/>
      <c r="E788" s="21"/>
      <c r="F788" s="22">
        <v>622.70000000000005</v>
      </c>
      <c r="G788" s="22">
        <v>504.8</v>
      </c>
      <c r="H788" s="23">
        <f t="shared" si="24"/>
        <v>81.066324072587122</v>
      </c>
    </row>
    <row r="789" spans="1:8" ht="12.75">
      <c r="A789" s="19">
        <f t="shared" si="25"/>
        <v>781</v>
      </c>
      <c r="B789" s="24" t="s">
        <v>239</v>
      </c>
      <c r="C789" s="21" t="s">
        <v>410</v>
      </c>
      <c r="D789" s="21"/>
      <c r="E789" s="21" t="s">
        <v>240</v>
      </c>
      <c r="F789" s="22">
        <v>622.70000000000005</v>
      </c>
      <c r="G789" s="22">
        <v>504.8</v>
      </c>
      <c r="H789" s="23">
        <f t="shared" si="24"/>
        <v>81.066324072587122</v>
      </c>
    </row>
    <row r="790" spans="1:8" ht="51">
      <c r="A790" s="19">
        <f t="shared" si="25"/>
        <v>782</v>
      </c>
      <c r="B790" s="24" t="s">
        <v>241</v>
      </c>
      <c r="C790" s="21" t="s">
        <v>410</v>
      </c>
      <c r="D790" s="21"/>
      <c r="E790" s="21" t="s">
        <v>242</v>
      </c>
      <c r="F790" s="22">
        <v>622.70000000000005</v>
      </c>
      <c r="G790" s="22">
        <v>504.8</v>
      </c>
      <c r="H790" s="23">
        <f t="shared" si="24"/>
        <v>81.066324072587122</v>
      </c>
    </row>
    <row r="791" spans="1:8" ht="25.5">
      <c r="A791" s="19">
        <f t="shared" si="25"/>
        <v>783</v>
      </c>
      <c r="B791" s="24" t="s">
        <v>30</v>
      </c>
      <c r="C791" s="21" t="s">
        <v>410</v>
      </c>
      <c r="D791" s="21" t="s">
        <v>31</v>
      </c>
      <c r="E791" s="21" t="s">
        <v>242</v>
      </c>
      <c r="F791" s="22">
        <v>622.70000000000005</v>
      </c>
      <c r="G791" s="22">
        <v>504.8</v>
      </c>
      <c r="H791" s="23">
        <f t="shared" si="24"/>
        <v>81.066324072587122</v>
      </c>
    </row>
    <row r="792" spans="1:8" ht="38.25">
      <c r="A792" s="19">
        <f t="shared" si="25"/>
        <v>784</v>
      </c>
      <c r="B792" s="24" t="s">
        <v>32</v>
      </c>
      <c r="C792" s="21" t="s">
        <v>410</v>
      </c>
      <c r="D792" s="21" t="s">
        <v>33</v>
      </c>
      <c r="E792" s="21" t="s">
        <v>242</v>
      </c>
      <c r="F792" s="22">
        <v>622.70000000000005</v>
      </c>
      <c r="G792" s="22">
        <v>504.8</v>
      </c>
      <c r="H792" s="23">
        <f t="shared" si="24"/>
        <v>81.066324072587122</v>
      </c>
    </row>
    <row r="793" spans="1:8" ht="89.25">
      <c r="A793" s="19">
        <f t="shared" si="25"/>
        <v>785</v>
      </c>
      <c r="B793" s="20" t="s">
        <v>411</v>
      </c>
      <c r="C793" s="21" t="s">
        <v>412</v>
      </c>
      <c r="D793" s="21"/>
      <c r="E793" s="21"/>
      <c r="F793" s="22">
        <v>50</v>
      </c>
      <c r="G793" s="22">
        <v>0</v>
      </c>
      <c r="H793" s="23">
        <f t="shared" si="24"/>
        <v>0</v>
      </c>
    </row>
    <row r="794" spans="1:8" ht="12.75">
      <c r="A794" s="19">
        <f t="shared" si="25"/>
        <v>786</v>
      </c>
      <c r="B794" s="24" t="s">
        <v>239</v>
      </c>
      <c r="C794" s="21" t="s">
        <v>412</v>
      </c>
      <c r="D794" s="21"/>
      <c r="E794" s="21" t="s">
        <v>240</v>
      </c>
      <c r="F794" s="22">
        <v>50</v>
      </c>
      <c r="G794" s="22">
        <v>0</v>
      </c>
      <c r="H794" s="23">
        <f t="shared" si="24"/>
        <v>0</v>
      </c>
    </row>
    <row r="795" spans="1:8" ht="51">
      <c r="A795" s="19">
        <f t="shared" si="25"/>
        <v>787</v>
      </c>
      <c r="B795" s="24" t="s">
        <v>241</v>
      </c>
      <c r="C795" s="21" t="s">
        <v>412</v>
      </c>
      <c r="D795" s="21"/>
      <c r="E795" s="21" t="s">
        <v>242</v>
      </c>
      <c r="F795" s="22">
        <v>50</v>
      </c>
      <c r="G795" s="22">
        <v>0</v>
      </c>
      <c r="H795" s="23">
        <f t="shared" si="24"/>
        <v>0</v>
      </c>
    </row>
    <row r="796" spans="1:8" ht="25.5">
      <c r="A796" s="19">
        <f t="shared" si="25"/>
        <v>788</v>
      </c>
      <c r="B796" s="24" t="s">
        <v>30</v>
      </c>
      <c r="C796" s="21" t="s">
        <v>412</v>
      </c>
      <c r="D796" s="21" t="s">
        <v>31</v>
      </c>
      <c r="E796" s="21" t="s">
        <v>242</v>
      </c>
      <c r="F796" s="22">
        <v>50</v>
      </c>
      <c r="G796" s="22">
        <v>0</v>
      </c>
      <c r="H796" s="23">
        <f t="shared" si="24"/>
        <v>0</v>
      </c>
    </row>
    <row r="797" spans="1:8" ht="38.25">
      <c r="A797" s="19">
        <f t="shared" si="25"/>
        <v>789</v>
      </c>
      <c r="B797" s="24" t="s">
        <v>32</v>
      </c>
      <c r="C797" s="21" t="s">
        <v>412</v>
      </c>
      <c r="D797" s="21" t="s">
        <v>33</v>
      </c>
      <c r="E797" s="21" t="s">
        <v>242</v>
      </c>
      <c r="F797" s="22">
        <v>50</v>
      </c>
      <c r="G797" s="22">
        <v>0</v>
      </c>
      <c r="H797" s="23">
        <f t="shared" si="24"/>
        <v>0</v>
      </c>
    </row>
    <row r="798" spans="1:8" ht="89.25">
      <c r="A798" s="19">
        <f t="shared" si="25"/>
        <v>790</v>
      </c>
      <c r="B798" s="24" t="s">
        <v>413</v>
      </c>
      <c r="C798" s="21" t="s">
        <v>414</v>
      </c>
      <c r="D798" s="21"/>
      <c r="E798" s="21"/>
      <c r="F798" s="22">
        <v>164</v>
      </c>
      <c r="G798" s="22">
        <v>0</v>
      </c>
      <c r="H798" s="23">
        <f t="shared" si="24"/>
        <v>0</v>
      </c>
    </row>
    <row r="799" spans="1:8" ht="12.75">
      <c r="A799" s="19">
        <f t="shared" si="25"/>
        <v>791</v>
      </c>
      <c r="B799" s="24" t="s">
        <v>239</v>
      </c>
      <c r="C799" s="21" t="s">
        <v>414</v>
      </c>
      <c r="D799" s="21"/>
      <c r="E799" s="21" t="s">
        <v>240</v>
      </c>
      <c r="F799" s="22">
        <v>164</v>
      </c>
      <c r="G799" s="22">
        <v>0</v>
      </c>
      <c r="H799" s="23">
        <f t="shared" si="24"/>
        <v>0</v>
      </c>
    </row>
    <row r="800" spans="1:8" ht="51">
      <c r="A800" s="19">
        <f t="shared" si="25"/>
        <v>792</v>
      </c>
      <c r="B800" s="24" t="s">
        <v>241</v>
      </c>
      <c r="C800" s="21" t="s">
        <v>414</v>
      </c>
      <c r="D800" s="21"/>
      <c r="E800" s="21" t="s">
        <v>242</v>
      </c>
      <c r="F800" s="22">
        <v>164</v>
      </c>
      <c r="G800" s="22">
        <v>0</v>
      </c>
      <c r="H800" s="23">
        <f t="shared" si="24"/>
        <v>0</v>
      </c>
    </row>
    <row r="801" spans="1:8" ht="25.5">
      <c r="A801" s="19">
        <f t="shared" si="25"/>
        <v>793</v>
      </c>
      <c r="B801" s="24" t="s">
        <v>30</v>
      </c>
      <c r="C801" s="21" t="s">
        <v>414</v>
      </c>
      <c r="D801" s="21" t="s">
        <v>31</v>
      </c>
      <c r="E801" s="21" t="s">
        <v>242</v>
      </c>
      <c r="F801" s="22">
        <v>164</v>
      </c>
      <c r="G801" s="22">
        <v>0</v>
      </c>
      <c r="H801" s="23">
        <f t="shared" si="24"/>
        <v>0</v>
      </c>
    </row>
    <row r="802" spans="1:8" ht="38.25">
      <c r="A802" s="19">
        <f t="shared" si="25"/>
        <v>794</v>
      </c>
      <c r="B802" s="24" t="s">
        <v>32</v>
      </c>
      <c r="C802" s="21" t="s">
        <v>414</v>
      </c>
      <c r="D802" s="21" t="s">
        <v>33</v>
      </c>
      <c r="E802" s="21" t="s">
        <v>242</v>
      </c>
      <c r="F802" s="22">
        <v>164</v>
      </c>
      <c r="G802" s="22">
        <v>0</v>
      </c>
      <c r="H802" s="23">
        <f t="shared" si="24"/>
        <v>0</v>
      </c>
    </row>
    <row r="803" spans="1:8" ht="102">
      <c r="A803" s="19">
        <f t="shared" si="25"/>
        <v>795</v>
      </c>
      <c r="B803" s="20" t="s">
        <v>415</v>
      </c>
      <c r="C803" s="21" t="s">
        <v>416</v>
      </c>
      <c r="D803" s="21"/>
      <c r="E803" s="21"/>
      <c r="F803" s="22">
        <v>39.200000000000003</v>
      </c>
      <c r="G803" s="22">
        <v>0</v>
      </c>
      <c r="H803" s="23">
        <f t="shared" si="24"/>
        <v>0</v>
      </c>
    </row>
    <row r="804" spans="1:8" ht="12.75">
      <c r="A804" s="19">
        <f t="shared" si="25"/>
        <v>796</v>
      </c>
      <c r="B804" s="24" t="s">
        <v>239</v>
      </c>
      <c r="C804" s="21" t="s">
        <v>416</v>
      </c>
      <c r="D804" s="21"/>
      <c r="E804" s="21" t="s">
        <v>240</v>
      </c>
      <c r="F804" s="22">
        <v>39.200000000000003</v>
      </c>
      <c r="G804" s="22">
        <v>0</v>
      </c>
      <c r="H804" s="23">
        <f t="shared" si="24"/>
        <v>0</v>
      </c>
    </row>
    <row r="805" spans="1:8" ht="51">
      <c r="A805" s="19">
        <f t="shared" si="25"/>
        <v>797</v>
      </c>
      <c r="B805" s="24" t="s">
        <v>241</v>
      </c>
      <c r="C805" s="21" t="s">
        <v>416</v>
      </c>
      <c r="D805" s="21"/>
      <c r="E805" s="21" t="s">
        <v>242</v>
      </c>
      <c r="F805" s="22">
        <v>39.200000000000003</v>
      </c>
      <c r="G805" s="22">
        <v>0</v>
      </c>
      <c r="H805" s="23">
        <f t="shared" si="24"/>
        <v>0</v>
      </c>
    </row>
    <row r="806" spans="1:8" ht="25.5">
      <c r="A806" s="19">
        <f t="shared" si="25"/>
        <v>798</v>
      </c>
      <c r="B806" s="24" t="s">
        <v>30</v>
      </c>
      <c r="C806" s="21" t="s">
        <v>416</v>
      </c>
      <c r="D806" s="21" t="s">
        <v>31</v>
      </c>
      <c r="E806" s="21" t="s">
        <v>242</v>
      </c>
      <c r="F806" s="22">
        <v>39.200000000000003</v>
      </c>
      <c r="G806" s="22">
        <v>0</v>
      </c>
      <c r="H806" s="23">
        <f t="shared" si="24"/>
        <v>0</v>
      </c>
    </row>
    <row r="807" spans="1:8" ht="38.25">
      <c r="A807" s="19">
        <f t="shared" si="25"/>
        <v>799</v>
      </c>
      <c r="B807" s="24" t="s">
        <v>32</v>
      </c>
      <c r="C807" s="21" t="s">
        <v>416</v>
      </c>
      <c r="D807" s="21" t="s">
        <v>33</v>
      </c>
      <c r="E807" s="21" t="s">
        <v>242</v>
      </c>
      <c r="F807" s="22">
        <v>39.200000000000003</v>
      </c>
      <c r="G807" s="22">
        <v>0</v>
      </c>
      <c r="H807" s="23">
        <f t="shared" si="24"/>
        <v>0</v>
      </c>
    </row>
    <row r="808" spans="1:8" ht="25.5">
      <c r="A808" s="9">
        <f t="shared" si="25"/>
        <v>800</v>
      </c>
      <c r="B808" s="10" t="s">
        <v>417</v>
      </c>
      <c r="C808" s="11" t="s">
        <v>418</v>
      </c>
      <c r="D808" s="11"/>
      <c r="E808" s="11"/>
      <c r="F808" s="12">
        <v>4470.8</v>
      </c>
      <c r="G808" s="12">
        <v>2888.1</v>
      </c>
      <c r="H808" s="13">
        <f t="shared" si="24"/>
        <v>64.599176881095104</v>
      </c>
    </row>
    <row r="809" spans="1:8" ht="25.5">
      <c r="A809" s="14">
        <f t="shared" si="25"/>
        <v>801</v>
      </c>
      <c r="B809" s="15" t="s">
        <v>419</v>
      </c>
      <c r="C809" s="16" t="s">
        <v>420</v>
      </c>
      <c r="D809" s="16"/>
      <c r="E809" s="16"/>
      <c r="F809" s="17">
        <v>442.5</v>
      </c>
      <c r="G809" s="17">
        <v>256.5</v>
      </c>
      <c r="H809" s="18">
        <f t="shared" si="24"/>
        <v>57.966101694915253</v>
      </c>
    </row>
    <row r="810" spans="1:8" ht="114.75">
      <c r="A810" s="19">
        <f t="shared" si="25"/>
        <v>802</v>
      </c>
      <c r="B810" s="20" t="s">
        <v>421</v>
      </c>
      <c r="C810" s="21" t="s">
        <v>422</v>
      </c>
      <c r="D810" s="21"/>
      <c r="E810" s="21"/>
      <c r="F810" s="22">
        <v>81.599999999999994</v>
      </c>
      <c r="G810" s="22">
        <v>46.2</v>
      </c>
      <c r="H810" s="23">
        <f t="shared" si="24"/>
        <v>56.617647058823536</v>
      </c>
    </row>
    <row r="811" spans="1:8" ht="12.75">
      <c r="A811" s="19">
        <f t="shared" si="25"/>
        <v>803</v>
      </c>
      <c r="B811" s="24" t="s">
        <v>285</v>
      </c>
      <c r="C811" s="21" t="s">
        <v>422</v>
      </c>
      <c r="D811" s="21"/>
      <c r="E811" s="21" t="s">
        <v>286</v>
      </c>
      <c r="F811" s="22">
        <v>81.599999999999994</v>
      </c>
      <c r="G811" s="22">
        <v>46.2</v>
      </c>
      <c r="H811" s="23">
        <f t="shared" si="24"/>
        <v>56.617647058823536</v>
      </c>
    </row>
    <row r="812" spans="1:8" ht="12.75">
      <c r="A812" s="19">
        <f t="shared" si="25"/>
        <v>804</v>
      </c>
      <c r="B812" s="24" t="s">
        <v>423</v>
      </c>
      <c r="C812" s="21" t="s">
        <v>422</v>
      </c>
      <c r="D812" s="21"/>
      <c r="E812" s="21" t="s">
        <v>424</v>
      </c>
      <c r="F812" s="22">
        <v>81.599999999999994</v>
      </c>
      <c r="G812" s="22">
        <v>46.2</v>
      </c>
      <c r="H812" s="23">
        <f t="shared" si="24"/>
        <v>56.617647058823536</v>
      </c>
    </row>
    <row r="813" spans="1:8" ht="12.75">
      <c r="A813" s="19">
        <f t="shared" si="25"/>
        <v>805</v>
      </c>
      <c r="B813" s="24" t="s">
        <v>67</v>
      </c>
      <c r="C813" s="21" t="s">
        <v>422</v>
      </c>
      <c r="D813" s="21" t="s">
        <v>68</v>
      </c>
      <c r="E813" s="21" t="s">
        <v>424</v>
      </c>
      <c r="F813" s="22">
        <v>81.599999999999994</v>
      </c>
      <c r="G813" s="22">
        <v>46.2</v>
      </c>
      <c r="H813" s="23">
        <f t="shared" si="24"/>
        <v>56.617647058823536</v>
      </c>
    </row>
    <row r="814" spans="1:8" ht="38.25">
      <c r="A814" s="19">
        <f t="shared" si="25"/>
        <v>806</v>
      </c>
      <c r="B814" s="24" t="s">
        <v>265</v>
      </c>
      <c r="C814" s="21" t="s">
        <v>422</v>
      </c>
      <c r="D814" s="21" t="s">
        <v>266</v>
      </c>
      <c r="E814" s="21" t="s">
        <v>424</v>
      </c>
      <c r="F814" s="22">
        <v>81.599999999999994</v>
      </c>
      <c r="G814" s="22">
        <v>46.2</v>
      </c>
      <c r="H814" s="23">
        <f t="shared" si="24"/>
        <v>56.617647058823536</v>
      </c>
    </row>
    <row r="815" spans="1:8" ht="102">
      <c r="A815" s="19">
        <f t="shared" si="25"/>
        <v>807</v>
      </c>
      <c r="B815" s="20" t="s">
        <v>425</v>
      </c>
      <c r="C815" s="21" t="s">
        <v>426</v>
      </c>
      <c r="D815" s="21"/>
      <c r="E815" s="21"/>
      <c r="F815" s="22">
        <v>360.9</v>
      </c>
      <c r="G815" s="22">
        <v>210.4</v>
      </c>
      <c r="H815" s="23">
        <f t="shared" si="24"/>
        <v>58.298697700193969</v>
      </c>
    </row>
    <row r="816" spans="1:8" ht="12.75">
      <c r="A816" s="19">
        <f t="shared" si="25"/>
        <v>808</v>
      </c>
      <c r="B816" s="24" t="s">
        <v>285</v>
      </c>
      <c r="C816" s="21" t="s">
        <v>426</v>
      </c>
      <c r="D816" s="21"/>
      <c r="E816" s="21" t="s">
        <v>286</v>
      </c>
      <c r="F816" s="22">
        <v>360.9</v>
      </c>
      <c r="G816" s="22">
        <v>210.4</v>
      </c>
      <c r="H816" s="23">
        <f t="shared" si="24"/>
        <v>58.298697700193969</v>
      </c>
    </row>
    <row r="817" spans="1:8" ht="12.75">
      <c r="A817" s="19">
        <f t="shared" si="25"/>
        <v>809</v>
      </c>
      <c r="B817" s="24" t="s">
        <v>423</v>
      </c>
      <c r="C817" s="21" t="s">
        <v>426</v>
      </c>
      <c r="D817" s="21"/>
      <c r="E817" s="21" t="s">
        <v>424</v>
      </c>
      <c r="F817" s="22">
        <v>360.9</v>
      </c>
      <c r="G817" s="22">
        <v>210.4</v>
      </c>
      <c r="H817" s="23">
        <f t="shared" si="24"/>
        <v>58.298697700193969</v>
      </c>
    </row>
    <row r="818" spans="1:8" ht="12.75">
      <c r="A818" s="19">
        <f t="shared" si="25"/>
        <v>810</v>
      </c>
      <c r="B818" s="24" t="s">
        <v>67</v>
      </c>
      <c r="C818" s="21" t="s">
        <v>426</v>
      </c>
      <c r="D818" s="21" t="s">
        <v>68</v>
      </c>
      <c r="E818" s="21" t="s">
        <v>424</v>
      </c>
      <c r="F818" s="22">
        <v>360.9</v>
      </c>
      <c r="G818" s="22">
        <v>210.4</v>
      </c>
      <c r="H818" s="23">
        <f t="shared" si="24"/>
        <v>58.298697700193969</v>
      </c>
    </row>
    <row r="819" spans="1:8" ht="38.25">
      <c r="A819" s="19">
        <f t="shared" si="25"/>
        <v>811</v>
      </c>
      <c r="B819" s="24" t="s">
        <v>265</v>
      </c>
      <c r="C819" s="21" t="s">
        <v>426</v>
      </c>
      <c r="D819" s="21" t="s">
        <v>266</v>
      </c>
      <c r="E819" s="21" t="s">
        <v>424</v>
      </c>
      <c r="F819" s="22">
        <v>360.9</v>
      </c>
      <c r="G819" s="22">
        <v>210.4</v>
      </c>
      <c r="H819" s="23">
        <f t="shared" si="24"/>
        <v>58.298697700193969</v>
      </c>
    </row>
    <row r="820" spans="1:8" ht="25.5">
      <c r="A820" s="14">
        <f t="shared" si="25"/>
        <v>812</v>
      </c>
      <c r="B820" s="15" t="s">
        <v>427</v>
      </c>
      <c r="C820" s="16" t="s">
        <v>428</v>
      </c>
      <c r="D820" s="16"/>
      <c r="E820" s="16"/>
      <c r="F820" s="17">
        <v>752.5</v>
      </c>
      <c r="G820" s="17">
        <v>151.19999999999999</v>
      </c>
      <c r="H820" s="18">
        <f t="shared" si="24"/>
        <v>20.093023255813954</v>
      </c>
    </row>
    <row r="821" spans="1:8" ht="63.75">
      <c r="A821" s="19">
        <f t="shared" si="25"/>
        <v>813</v>
      </c>
      <c r="B821" s="24" t="s">
        <v>429</v>
      </c>
      <c r="C821" s="21" t="s">
        <v>430</v>
      </c>
      <c r="D821" s="21"/>
      <c r="E821" s="21"/>
      <c r="F821" s="22">
        <v>149.69999999999999</v>
      </c>
      <c r="G821" s="22">
        <v>149.69999999999999</v>
      </c>
      <c r="H821" s="23">
        <f t="shared" si="24"/>
        <v>100</v>
      </c>
    </row>
    <row r="822" spans="1:8" ht="12.75">
      <c r="A822" s="19">
        <f t="shared" si="25"/>
        <v>814</v>
      </c>
      <c r="B822" s="24" t="s">
        <v>285</v>
      </c>
      <c r="C822" s="21" t="s">
        <v>430</v>
      </c>
      <c r="D822" s="21"/>
      <c r="E822" s="21" t="s">
        <v>286</v>
      </c>
      <c r="F822" s="22">
        <v>149.69999999999999</v>
      </c>
      <c r="G822" s="22">
        <v>149.69999999999999</v>
      </c>
      <c r="H822" s="23">
        <f t="shared" si="24"/>
        <v>100</v>
      </c>
    </row>
    <row r="823" spans="1:8" ht="25.5">
      <c r="A823" s="19">
        <f t="shared" si="25"/>
        <v>815</v>
      </c>
      <c r="B823" s="24" t="s">
        <v>295</v>
      </c>
      <c r="C823" s="21" t="s">
        <v>430</v>
      </c>
      <c r="D823" s="21"/>
      <c r="E823" s="21" t="s">
        <v>296</v>
      </c>
      <c r="F823" s="22">
        <v>149.69999999999999</v>
      </c>
      <c r="G823" s="22">
        <v>149.69999999999999</v>
      </c>
      <c r="H823" s="23">
        <f t="shared" si="24"/>
        <v>100</v>
      </c>
    </row>
    <row r="824" spans="1:8" ht="25.5">
      <c r="A824" s="19">
        <f t="shared" si="25"/>
        <v>816</v>
      </c>
      <c r="B824" s="24" t="s">
        <v>30</v>
      </c>
      <c r="C824" s="21" t="s">
        <v>430</v>
      </c>
      <c r="D824" s="21" t="s">
        <v>31</v>
      </c>
      <c r="E824" s="21" t="s">
        <v>296</v>
      </c>
      <c r="F824" s="22">
        <v>149.69999999999999</v>
      </c>
      <c r="G824" s="22">
        <v>149.69999999999999</v>
      </c>
      <c r="H824" s="23">
        <f t="shared" si="24"/>
        <v>100</v>
      </c>
    </row>
    <row r="825" spans="1:8" ht="38.25">
      <c r="A825" s="19">
        <f t="shared" si="25"/>
        <v>817</v>
      </c>
      <c r="B825" s="24" t="s">
        <v>32</v>
      </c>
      <c r="C825" s="21" t="s">
        <v>430</v>
      </c>
      <c r="D825" s="21" t="s">
        <v>33</v>
      </c>
      <c r="E825" s="21" t="s">
        <v>296</v>
      </c>
      <c r="F825" s="22">
        <v>149.69999999999999</v>
      </c>
      <c r="G825" s="22">
        <v>149.69999999999999</v>
      </c>
      <c r="H825" s="23">
        <f t="shared" si="24"/>
        <v>100</v>
      </c>
    </row>
    <row r="826" spans="1:8" ht="102">
      <c r="A826" s="19">
        <f t="shared" si="25"/>
        <v>818</v>
      </c>
      <c r="B826" s="20" t="s">
        <v>431</v>
      </c>
      <c r="C826" s="21" t="s">
        <v>432</v>
      </c>
      <c r="D826" s="21"/>
      <c r="E826" s="21"/>
      <c r="F826" s="22">
        <v>601</v>
      </c>
      <c r="G826" s="22">
        <v>0</v>
      </c>
      <c r="H826" s="23">
        <f t="shared" si="24"/>
        <v>0</v>
      </c>
    </row>
    <row r="827" spans="1:8" ht="12.75">
      <c r="A827" s="19">
        <f t="shared" si="25"/>
        <v>819</v>
      </c>
      <c r="B827" s="24" t="s">
        <v>285</v>
      </c>
      <c r="C827" s="21" t="s">
        <v>432</v>
      </c>
      <c r="D827" s="21"/>
      <c r="E827" s="21" t="s">
        <v>286</v>
      </c>
      <c r="F827" s="22">
        <v>601</v>
      </c>
      <c r="G827" s="22">
        <v>0</v>
      </c>
      <c r="H827" s="23">
        <f t="shared" si="24"/>
        <v>0</v>
      </c>
    </row>
    <row r="828" spans="1:8" ht="25.5">
      <c r="A828" s="19">
        <f t="shared" si="25"/>
        <v>820</v>
      </c>
      <c r="B828" s="24" t="s">
        <v>295</v>
      </c>
      <c r="C828" s="21" t="s">
        <v>432</v>
      </c>
      <c r="D828" s="21"/>
      <c r="E828" s="21" t="s">
        <v>296</v>
      </c>
      <c r="F828" s="22">
        <v>601</v>
      </c>
      <c r="G828" s="22">
        <v>0</v>
      </c>
      <c r="H828" s="23">
        <f t="shared" si="24"/>
        <v>0</v>
      </c>
    </row>
    <row r="829" spans="1:8" ht="25.5">
      <c r="A829" s="19">
        <f t="shared" si="25"/>
        <v>821</v>
      </c>
      <c r="B829" s="24" t="s">
        <v>30</v>
      </c>
      <c r="C829" s="21" t="s">
        <v>432</v>
      </c>
      <c r="D829" s="21" t="s">
        <v>31</v>
      </c>
      <c r="E829" s="21" t="s">
        <v>296</v>
      </c>
      <c r="F829" s="22">
        <v>601</v>
      </c>
      <c r="G829" s="22">
        <v>0</v>
      </c>
      <c r="H829" s="23">
        <f t="shared" si="24"/>
        <v>0</v>
      </c>
    </row>
    <row r="830" spans="1:8" ht="38.25">
      <c r="A830" s="19">
        <f t="shared" si="25"/>
        <v>822</v>
      </c>
      <c r="B830" s="24" t="s">
        <v>32</v>
      </c>
      <c r="C830" s="21" t="s">
        <v>432</v>
      </c>
      <c r="D830" s="21" t="s">
        <v>33</v>
      </c>
      <c r="E830" s="21" t="s">
        <v>296</v>
      </c>
      <c r="F830" s="22">
        <v>601</v>
      </c>
      <c r="G830" s="22">
        <v>0</v>
      </c>
      <c r="H830" s="23">
        <f t="shared" si="24"/>
        <v>0</v>
      </c>
    </row>
    <row r="831" spans="1:8" ht="76.5">
      <c r="A831" s="19">
        <f t="shared" si="25"/>
        <v>823</v>
      </c>
      <c r="B831" s="24" t="s">
        <v>433</v>
      </c>
      <c r="C831" s="21" t="s">
        <v>434</v>
      </c>
      <c r="D831" s="21"/>
      <c r="E831" s="21"/>
      <c r="F831" s="22">
        <v>1.8</v>
      </c>
      <c r="G831" s="22">
        <v>1.5</v>
      </c>
      <c r="H831" s="23">
        <f t="shared" si="24"/>
        <v>83.333333333333329</v>
      </c>
    </row>
    <row r="832" spans="1:8" ht="12.75">
      <c r="A832" s="19">
        <f t="shared" si="25"/>
        <v>824</v>
      </c>
      <c r="B832" s="24" t="s">
        <v>285</v>
      </c>
      <c r="C832" s="21" t="s">
        <v>434</v>
      </c>
      <c r="D832" s="21"/>
      <c r="E832" s="21" t="s">
        <v>286</v>
      </c>
      <c r="F832" s="22">
        <v>1.8</v>
      </c>
      <c r="G832" s="22">
        <v>1.5</v>
      </c>
      <c r="H832" s="23">
        <f t="shared" si="24"/>
        <v>83.333333333333329</v>
      </c>
    </row>
    <row r="833" spans="1:8" ht="25.5">
      <c r="A833" s="19">
        <f t="shared" si="25"/>
        <v>825</v>
      </c>
      <c r="B833" s="24" t="s">
        <v>295</v>
      </c>
      <c r="C833" s="21" t="s">
        <v>434</v>
      </c>
      <c r="D833" s="21"/>
      <c r="E833" s="21" t="s">
        <v>296</v>
      </c>
      <c r="F833" s="22">
        <v>1.8</v>
      </c>
      <c r="G833" s="22">
        <v>1.5</v>
      </c>
      <c r="H833" s="23">
        <f t="shared" si="24"/>
        <v>83.333333333333329</v>
      </c>
    </row>
    <row r="834" spans="1:8" ht="25.5">
      <c r="A834" s="19">
        <f t="shared" si="25"/>
        <v>826</v>
      </c>
      <c r="B834" s="24" t="s">
        <v>30</v>
      </c>
      <c r="C834" s="21" t="s">
        <v>434</v>
      </c>
      <c r="D834" s="21" t="s">
        <v>31</v>
      </c>
      <c r="E834" s="21" t="s">
        <v>296</v>
      </c>
      <c r="F834" s="22">
        <v>1.8</v>
      </c>
      <c r="G834" s="22">
        <v>1.5</v>
      </c>
      <c r="H834" s="23">
        <f t="shared" si="24"/>
        <v>83.333333333333329</v>
      </c>
    </row>
    <row r="835" spans="1:8" ht="38.25">
      <c r="A835" s="19">
        <f t="shared" si="25"/>
        <v>827</v>
      </c>
      <c r="B835" s="24" t="s">
        <v>32</v>
      </c>
      <c r="C835" s="21" t="s">
        <v>434</v>
      </c>
      <c r="D835" s="21" t="s">
        <v>33</v>
      </c>
      <c r="E835" s="21" t="s">
        <v>296</v>
      </c>
      <c r="F835" s="22">
        <v>1.8</v>
      </c>
      <c r="G835" s="22">
        <v>1.5</v>
      </c>
      <c r="H835" s="23">
        <f t="shared" si="24"/>
        <v>83.333333333333329</v>
      </c>
    </row>
    <row r="836" spans="1:8" ht="38.25">
      <c r="A836" s="14">
        <f t="shared" si="25"/>
        <v>828</v>
      </c>
      <c r="B836" s="15" t="s">
        <v>435</v>
      </c>
      <c r="C836" s="16" t="s">
        <v>436</v>
      </c>
      <c r="D836" s="16"/>
      <c r="E836" s="16"/>
      <c r="F836" s="17">
        <v>3275.8</v>
      </c>
      <c r="G836" s="17">
        <v>2480.3000000000002</v>
      </c>
      <c r="H836" s="18">
        <f t="shared" si="24"/>
        <v>75.715855668844256</v>
      </c>
    </row>
    <row r="837" spans="1:8" ht="89.25">
      <c r="A837" s="19">
        <f t="shared" si="25"/>
        <v>829</v>
      </c>
      <c r="B837" s="20" t="s">
        <v>437</v>
      </c>
      <c r="C837" s="21" t="s">
        <v>438</v>
      </c>
      <c r="D837" s="21"/>
      <c r="E837" s="21"/>
      <c r="F837" s="22">
        <v>3275.8</v>
      </c>
      <c r="G837" s="22">
        <v>2480.3000000000002</v>
      </c>
      <c r="H837" s="23">
        <f t="shared" si="24"/>
        <v>75.715855668844256</v>
      </c>
    </row>
    <row r="838" spans="1:8" ht="12.75">
      <c r="A838" s="19">
        <f t="shared" si="25"/>
        <v>830</v>
      </c>
      <c r="B838" s="24" t="s">
        <v>285</v>
      </c>
      <c r="C838" s="21" t="s">
        <v>438</v>
      </c>
      <c r="D838" s="21"/>
      <c r="E838" s="21" t="s">
        <v>286</v>
      </c>
      <c r="F838" s="22">
        <v>3275.8</v>
      </c>
      <c r="G838" s="22">
        <v>2480.3000000000002</v>
      </c>
      <c r="H838" s="23">
        <f t="shared" si="24"/>
        <v>75.715855668844256</v>
      </c>
    </row>
    <row r="839" spans="1:8" ht="12.75">
      <c r="A839" s="19">
        <f t="shared" si="25"/>
        <v>831</v>
      </c>
      <c r="B839" s="24" t="s">
        <v>423</v>
      </c>
      <c r="C839" s="21" t="s">
        <v>438</v>
      </c>
      <c r="D839" s="21"/>
      <c r="E839" s="21" t="s">
        <v>424</v>
      </c>
      <c r="F839" s="22">
        <v>3275.8</v>
      </c>
      <c r="G839" s="22">
        <v>2480.3000000000002</v>
      </c>
      <c r="H839" s="23">
        <f t="shared" si="24"/>
        <v>75.715855668844256</v>
      </c>
    </row>
    <row r="840" spans="1:8" ht="63.75">
      <c r="A840" s="19">
        <f t="shared" si="25"/>
        <v>832</v>
      </c>
      <c r="B840" s="24" t="s">
        <v>15</v>
      </c>
      <c r="C840" s="21" t="s">
        <v>438</v>
      </c>
      <c r="D840" s="21" t="s">
        <v>16</v>
      </c>
      <c r="E840" s="21" t="s">
        <v>424</v>
      </c>
      <c r="F840" s="22">
        <v>2779.4</v>
      </c>
      <c r="G840" s="22">
        <v>2160.6999999999998</v>
      </c>
      <c r="H840" s="23">
        <f t="shared" si="24"/>
        <v>77.739799956825209</v>
      </c>
    </row>
    <row r="841" spans="1:8" ht="25.5">
      <c r="A841" s="19">
        <f t="shared" si="25"/>
        <v>833</v>
      </c>
      <c r="B841" s="24" t="s">
        <v>163</v>
      </c>
      <c r="C841" s="21" t="s">
        <v>438</v>
      </c>
      <c r="D841" s="21" t="s">
        <v>164</v>
      </c>
      <c r="E841" s="21" t="s">
        <v>424</v>
      </c>
      <c r="F841" s="22">
        <v>2779.4</v>
      </c>
      <c r="G841" s="22">
        <v>2160.6999999999998</v>
      </c>
      <c r="H841" s="23">
        <f t="shared" si="24"/>
        <v>77.739799956825209</v>
      </c>
    </row>
    <row r="842" spans="1:8" ht="25.5">
      <c r="A842" s="19">
        <f t="shared" si="25"/>
        <v>834</v>
      </c>
      <c r="B842" s="24" t="s">
        <v>30</v>
      </c>
      <c r="C842" s="21" t="s">
        <v>438</v>
      </c>
      <c r="D842" s="21" t="s">
        <v>31</v>
      </c>
      <c r="E842" s="21" t="s">
        <v>424</v>
      </c>
      <c r="F842" s="22">
        <v>496.4</v>
      </c>
      <c r="G842" s="22">
        <v>319.7</v>
      </c>
      <c r="H842" s="23">
        <f t="shared" ref="H842:H905" si="26">G842/F842*100</f>
        <v>64.403706688154713</v>
      </c>
    </row>
    <row r="843" spans="1:8" ht="38.25">
      <c r="A843" s="19">
        <f t="shared" ref="A843:A906" si="27">A842+1</f>
        <v>835</v>
      </c>
      <c r="B843" s="24" t="s">
        <v>32</v>
      </c>
      <c r="C843" s="21" t="s">
        <v>438</v>
      </c>
      <c r="D843" s="21" t="s">
        <v>33</v>
      </c>
      <c r="E843" s="21" t="s">
        <v>424</v>
      </c>
      <c r="F843" s="22">
        <v>496.4</v>
      </c>
      <c r="G843" s="22">
        <v>319.7</v>
      </c>
      <c r="H843" s="23">
        <f t="shared" si="26"/>
        <v>64.403706688154713</v>
      </c>
    </row>
    <row r="844" spans="1:8" ht="38.25">
      <c r="A844" s="9">
        <f t="shared" si="27"/>
        <v>836</v>
      </c>
      <c r="B844" s="10" t="s">
        <v>439</v>
      </c>
      <c r="C844" s="11" t="s">
        <v>440</v>
      </c>
      <c r="D844" s="11"/>
      <c r="E844" s="11"/>
      <c r="F844" s="12">
        <v>5096.1000000000004</v>
      </c>
      <c r="G844" s="12">
        <v>2916.1</v>
      </c>
      <c r="H844" s="13">
        <f t="shared" si="26"/>
        <v>57.222189517474142</v>
      </c>
    </row>
    <row r="845" spans="1:8" ht="38.25">
      <c r="A845" s="14">
        <f t="shared" si="27"/>
        <v>837</v>
      </c>
      <c r="B845" s="15" t="s">
        <v>441</v>
      </c>
      <c r="C845" s="16" t="s">
        <v>442</v>
      </c>
      <c r="D845" s="16"/>
      <c r="E845" s="16"/>
      <c r="F845" s="17">
        <v>107</v>
      </c>
      <c r="G845" s="17">
        <v>88</v>
      </c>
      <c r="H845" s="18">
        <f t="shared" si="26"/>
        <v>82.242990654205599</v>
      </c>
    </row>
    <row r="846" spans="1:8" ht="102">
      <c r="A846" s="19">
        <f t="shared" si="27"/>
        <v>838</v>
      </c>
      <c r="B846" s="20" t="s">
        <v>443</v>
      </c>
      <c r="C846" s="21" t="s">
        <v>444</v>
      </c>
      <c r="D846" s="21"/>
      <c r="E846" s="21"/>
      <c r="F846" s="22">
        <v>44</v>
      </c>
      <c r="G846" s="22">
        <v>44</v>
      </c>
      <c r="H846" s="23">
        <f t="shared" si="26"/>
        <v>100</v>
      </c>
    </row>
    <row r="847" spans="1:8" ht="12.75">
      <c r="A847" s="19">
        <f t="shared" si="27"/>
        <v>839</v>
      </c>
      <c r="B847" s="24" t="s">
        <v>285</v>
      </c>
      <c r="C847" s="21" t="s">
        <v>444</v>
      </c>
      <c r="D847" s="21"/>
      <c r="E847" s="21" t="s">
        <v>286</v>
      </c>
      <c r="F847" s="22">
        <v>44</v>
      </c>
      <c r="G847" s="22">
        <v>44</v>
      </c>
      <c r="H847" s="23">
        <f t="shared" si="26"/>
        <v>100</v>
      </c>
    </row>
    <row r="848" spans="1:8" ht="25.5">
      <c r="A848" s="19">
        <f t="shared" si="27"/>
        <v>840</v>
      </c>
      <c r="B848" s="24" t="s">
        <v>295</v>
      </c>
      <c r="C848" s="21" t="s">
        <v>444</v>
      </c>
      <c r="D848" s="21"/>
      <c r="E848" s="21" t="s">
        <v>296</v>
      </c>
      <c r="F848" s="22">
        <v>44</v>
      </c>
      <c r="G848" s="22">
        <v>44</v>
      </c>
      <c r="H848" s="23">
        <f t="shared" si="26"/>
        <v>100</v>
      </c>
    </row>
    <row r="849" spans="1:8" ht="25.5">
      <c r="A849" s="19">
        <f t="shared" si="27"/>
        <v>841</v>
      </c>
      <c r="B849" s="24" t="s">
        <v>30</v>
      </c>
      <c r="C849" s="21" t="s">
        <v>444</v>
      </c>
      <c r="D849" s="21" t="s">
        <v>31</v>
      </c>
      <c r="E849" s="21" t="s">
        <v>296</v>
      </c>
      <c r="F849" s="22">
        <v>44</v>
      </c>
      <c r="G849" s="22">
        <v>44</v>
      </c>
      <c r="H849" s="23">
        <f t="shared" si="26"/>
        <v>100</v>
      </c>
    </row>
    <row r="850" spans="1:8" ht="38.25">
      <c r="A850" s="19">
        <f t="shared" si="27"/>
        <v>842</v>
      </c>
      <c r="B850" s="24" t="s">
        <v>32</v>
      </c>
      <c r="C850" s="21" t="s">
        <v>444</v>
      </c>
      <c r="D850" s="21" t="s">
        <v>33</v>
      </c>
      <c r="E850" s="21" t="s">
        <v>296</v>
      </c>
      <c r="F850" s="22">
        <v>44</v>
      </c>
      <c r="G850" s="22">
        <v>44</v>
      </c>
      <c r="H850" s="23">
        <f t="shared" si="26"/>
        <v>100</v>
      </c>
    </row>
    <row r="851" spans="1:8" ht="89.25">
      <c r="A851" s="19">
        <f t="shared" si="27"/>
        <v>843</v>
      </c>
      <c r="B851" s="20" t="s">
        <v>445</v>
      </c>
      <c r="C851" s="21" t="s">
        <v>446</v>
      </c>
      <c r="D851" s="21"/>
      <c r="E851" s="21"/>
      <c r="F851" s="22">
        <v>63</v>
      </c>
      <c r="G851" s="22">
        <v>44</v>
      </c>
      <c r="H851" s="23">
        <f t="shared" si="26"/>
        <v>69.841269841269835</v>
      </c>
    </row>
    <row r="852" spans="1:8" ht="12.75">
      <c r="A852" s="19">
        <f t="shared" si="27"/>
        <v>844</v>
      </c>
      <c r="B852" s="24" t="s">
        <v>285</v>
      </c>
      <c r="C852" s="21" t="s">
        <v>446</v>
      </c>
      <c r="D852" s="21"/>
      <c r="E852" s="21" t="s">
        <v>286</v>
      </c>
      <c r="F852" s="22">
        <v>44</v>
      </c>
      <c r="G852" s="22">
        <v>44</v>
      </c>
      <c r="H852" s="23">
        <f t="shared" si="26"/>
        <v>100</v>
      </c>
    </row>
    <row r="853" spans="1:8" ht="25.5">
      <c r="A853" s="19">
        <f t="shared" si="27"/>
        <v>845</v>
      </c>
      <c r="B853" s="24" t="s">
        <v>295</v>
      </c>
      <c r="C853" s="21" t="s">
        <v>446</v>
      </c>
      <c r="D853" s="21"/>
      <c r="E853" s="21" t="s">
        <v>296</v>
      </c>
      <c r="F853" s="22">
        <v>44</v>
      </c>
      <c r="G853" s="22">
        <v>44</v>
      </c>
      <c r="H853" s="23">
        <f t="shared" si="26"/>
        <v>100</v>
      </c>
    </row>
    <row r="854" spans="1:8" ht="25.5">
      <c r="A854" s="19">
        <f t="shared" si="27"/>
        <v>846</v>
      </c>
      <c r="B854" s="24" t="s">
        <v>30</v>
      </c>
      <c r="C854" s="21" t="s">
        <v>446</v>
      </c>
      <c r="D854" s="21" t="s">
        <v>31</v>
      </c>
      <c r="E854" s="21" t="s">
        <v>296</v>
      </c>
      <c r="F854" s="22">
        <v>44</v>
      </c>
      <c r="G854" s="22">
        <v>44</v>
      </c>
      <c r="H854" s="23">
        <f t="shared" si="26"/>
        <v>100</v>
      </c>
    </row>
    <row r="855" spans="1:8" ht="38.25">
      <c r="A855" s="19">
        <f t="shared" si="27"/>
        <v>847</v>
      </c>
      <c r="B855" s="24" t="s">
        <v>32</v>
      </c>
      <c r="C855" s="21" t="s">
        <v>446</v>
      </c>
      <c r="D855" s="21" t="s">
        <v>33</v>
      </c>
      <c r="E855" s="21" t="s">
        <v>296</v>
      </c>
      <c r="F855" s="22">
        <v>44</v>
      </c>
      <c r="G855" s="22">
        <v>44</v>
      </c>
      <c r="H855" s="23">
        <f t="shared" si="26"/>
        <v>100</v>
      </c>
    </row>
    <row r="856" spans="1:8" ht="12.75">
      <c r="A856" s="19">
        <f t="shared" si="27"/>
        <v>848</v>
      </c>
      <c r="B856" s="24" t="s">
        <v>215</v>
      </c>
      <c r="C856" s="21" t="s">
        <v>446</v>
      </c>
      <c r="D856" s="21"/>
      <c r="E856" s="21" t="s">
        <v>216</v>
      </c>
      <c r="F856" s="22">
        <v>19</v>
      </c>
      <c r="G856" s="22">
        <v>0</v>
      </c>
      <c r="H856" s="23">
        <f t="shared" si="26"/>
        <v>0</v>
      </c>
    </row>
    <row r="857" spans="1:8" ht="12.75">
      <c r="A857" s="19">
        <f t="shared" si="27"/>
        <v>849</v>
      </c>
      <c r="B857" s="24" t="s">
        <v>447</v>
      </c>
      <c r="C857" s="21" t="s">
        <v>446</v>
      </c>
      <c r="D857" s="21"/>
      <c r="E857" s="21" t="s">
        <v>448</v>
      </c>
      <c r="F857" s="22">
        <v>19</v>
      </c>
      <c r="G857" s="22">
        <v>0</v>
      </c>
      <c r="H857" s="23">
        <f t="shared" si="26"/>
        <v>0</v>
      </c>
    </row>
    <row r="858" spans="1:8" ht="25.5">
      <c r="A858" s="19">
        <f t="shared" si="27"/>
        <v>850</v>
      </c>
      <c r="B858" s="24" t="s">
        <v>30</v>
      </c>
      <c r="C858" s="21" t="s">
        <v>446</v>
      </c>
      <c r="D858" s="21" t="s">
        <v>31</v>
      </c>
      <c r="E858" s="21" t="s">
        <v>448</v>
      </c>
      <c r="F858" s="22">
        <v>19</v>
      </c>
      <c r="G858" s="22">
        <v>0</v>
      </c>
      <c r="H858" s="23">
        <f t="shared" si="26"/>
        <v>0</v>
      </c>
    </row>
    <row r="859" spans="1:8" ht="38.25">
      <c r="A859" s="19">
        <f t="shared" si="27"/>
        <v>851</v>
      </c>
      <c r="B859" s="24" t="s">
        <v>32</v>
      </c>
      <c r="C859" s="21" t="s">
        <v>446</v>
      </c>
      <c r="D859" s="21" t="s">
        <v>33</v>
      </c>
      <c r="E859" s="21" t="s">
        <v>448</v>
      </c>
      <c r="F859" s="22">
        <v>19</v>
      </c>
      <c r="G859" s="22">
        <v>0</v>
      </c>
      <c r="H859" s="23">
        <f t="shared" si="26"/>
        <v>0</v>
      </c>
    </row>
    <row r="860" spans="1:8" ht="38.25">
      <c r="A860" s="14">
        <f t="shared" si="27"/>
        <v>852</v>
      </c>
      <c r="B860" s="15" t="s">
        <v>449</v>
      </c>
      <c r="C860" s="16" t="s">
        <v>450</v>
      </c>
      <c r="D860" s="16"/>
      <c r="E860" s="16"/>
      <c r="F860" s="17">
        <v>2161</v>
      </c>
      <c r="G860" s="17">
        <v>0</v>
      </c>
      <c r="H860" s="18">
        <f t="shared" si="26"/>
        <v>0</v>
      </c>
    </row>
    <row r="861" spans="1:8" ht="89.25">
      <c r="A861" s="19">
        <f t="shared" si="27"/>
        <v>853</v>
      </c>
      <c r="B861" s="20" t="s">
        <v>451</v>
      </c>
      <c r="C861" s="21" t="s">
        <v>452</v>
      </c>
      <c r="D861" s="21"/>
      <c r="E861" s="21"/>
      <c r="F861" s="22">
        <v>1</v>
      </c>
      <c r="G861" s="22">
        <v>0</v>
      </c>
      <c r="H861" s="23">
        <f t="shared" si="26"/>
        <v>0</v>
      </c>
    </row>
    <row r="862" spans="1:8" ht="12.75">
      <c r="A862" s="19">
        <f t="shared" si="27"/>
        <v>854</v>
      </c>
      <c r="B862" s="24" t="s">
        <v>215</v>
      </c>
      <c r="C862" s="21" t="s">
        <v>452</v>
      </c>
      <c r="D862" s="21"/>
      <c r="E862" s="21" t="s">
        <v>216</v>
      </c>
      <c r="F862" s="22">
        <v>1</v>
      </c>
      <c r="G862" s="22">
        <v>0</v>
      </c>
      <c r="H862" s="23">
        <f t="shared" si="26"/>
        <v>0</v>
      </c>
    </row>
    <row r="863" spans="1:8" ht="12.75">
      <c r="A863" s="19">
        <f t="shared" si="27"/>
        <v>855</v>
      </c>
      <c r="B863" s="24" t="s">
        <v>447</v>
      </c>
      <c r="C863" s="21" t="s">
        <v>452</v>
      </c>
      <c r="D863" s="21"/>
      <c r="E863" s="21" t="s">
        <v>448</v>
      </c>
      <c r="F863" s="22">
        <v>1</v>
      </c>
      <c r="G863" s="22">
        <v>0</v>
      </c>
      <c r="H863" s="23">
        <f t="shared" si="26"/>
        <v>0</v>
      </c>
    </row>
    <row r="864" spans="1:8" ht="25.5">
      <c r="A864" s="19">
        <f t="shared" si="27"/>
        <v>856</v>
      </c>
      <c r="B864" s="24" t="s">
        <v>30</v>
      </c>
      <c r="C864" s="21" t="s">
        <v>452</v>
      </c>
      <c r="D864" s="21" t="s">
        <v>31</v>
      </c>
      <c r="E864" s="21" t="s">
        <v>448</v>
      </c>
      <c r="F864" s="22">
        <v>1</v>
      </c>
      <c r="G864" s="22">
        <v>0</v>
      </c>
      <c r="H864" s="23">
        <f t="shared" si="26"/>
        <v>0</v>
      </c>
    </row>
    <row r="865" spans="1:8" ht="38.25">
      <c r="A865" s="19">
        <f t="shared" si="27"/>
        <v>857</v>
      </c>
      <c r="B865" s="24" t="s">
        <v>32</v>
      </c>
      <c r="C865" s="21" t="s">
        <v>452</v>
      </c>
      <c r="D865" s="21" t="s">
        <v>33</v>
      </c>
      <c r="E865" s="21" t="s">
        <v>448</v>
      </c>
      <c r="F865" s="22">
        <v>1</v>
      </c>
      <c r="G865" s="22">
        <v>0</v>
      </c>
      <c r="H865" s="23">
        <f t="shared" si="26"/>
        <v>0</v>
      </c>
    </row>
    <row r="866" spans="1:8" ht="89.25">
      <c r="A866" s="19">
        <f t="shared" si="27"/>
        <v>858</v>
      </c>
      <c r="B866" s="24" t="s">
        <v>453</v>
      </c>
      <c r="C866" s="21" t="s">
        <v>454</v>
      </c>
      <c r="D866" s="21"/>
      <c r="E866" s="21"/>
      <c r="F866" s="22">
        <v>2160</v>
      </c>
      <c r="G866" s="22">
        <v>0</v>
      </c>
      <c r="H866" s="23">
        <f t="shared" si="26"/>
        <v>0</v>
      </c>
    </row>
    <row r="867" spans="1:8" ht="12.75">
      <c r="A867" s="19">
        <f t="shared" si="27"/>
        <v>859</v>
      </c>
      <c r="B867" s="24" t="s">
        <v>215</v>
      </c>
      <c r="C867" s="21" t="s">
        <v>454</v>
      </c>
      <c r="D867" s="21"/>
      <c r="E867" s="21" t="s">
        <v>216</v>
      </c>
      <c r="F867" s="22">
        <v>2160</v>
      </c>
      <c r="G867" s="22">
        <v>0</v>
      </c>
      <c r="H867" s="23">
        <f t="shared" si="26"/>
        <v>0</v>
      </c>
    </row>
    <row r="868" spans="1:8" ht="12.75">
      <c r="A868" s="19">
        <f t="shared" si="27"/>
        <v>860</v>
      </c>
      <c r="B868" s="24" t="s">
        <v>447</v>
      </c>
      <c r="C868" s="21" t="s">
        <v>454</v>
      </c>
      <c r="D868" s="21"/>
      <c r="E868" s="21" t="s">
        <v>448</v>
      </c>
      <c r="F868" s="22">
        <v>2160</v>
      </c>
      <c r="G868" s="22">
        <v>0</v>
      </c>
      <c r="H868" s="23">
        <f t="shared" si="26"/>
        <v>0</v>
      </c>
    </row>
    <row r="869" spans="1:8" ht="25.5">
      <c r="A869" s="19">
        <f t="shared" si="27"/>
        <v>861</v>
      </c>
      <c r="B869" s="24" t="s">
        <v>30</v>
      </c>
      <c r="C869" s="21" t="s">
        <v>454</v>
      </c>
      <c r="D869" s="21" t="s">
        <v>31</v>
      </c>
      <c r="E869" s="21" t="s">
        <v>448</v>
      </c>
      <c r="F869" s="22">
        <v>2160</v>
      </c>
      <c r="G869" s="22">
        <v>0</v>
      </c>
      <c r="H869" s="23">
        <f t="shared" si="26"/>
        <v>0</v>
      </c>
    </row>
    <row r="870" spans="1:8" ht="38.25">
      <c r="A870" s="19">
        <f t="shared" si="27"/>
        <v>862</v>
      </c>
      <c r="B870" s="24" t="s">
        <v>32</v>
      </c>
      <c r="C870" s="21" t="s">
        <v>454</v>
      </c>
      <c r="D870" s="21" t="s">
        <v>33</v>
      </c>
      <c r="E870" s="21" t="s">
        <v>448</v>
      </c>
      <c r="F870" s="22">
        <v>2160</v>
      </c>
      <c r="G870" s="22">
        <v>0</v>
      </c>
      <c r="H870" s="23">
        <f t="shared" si="26"/>
        <v>0</v>
      </c>
    </row>
    <row r="871" spans="1:8" ht="38.25">
      <c r="A871" s="14">
        <f t="shared" si="27"/>
        <v>863</v>
      </c>
      <c r="B871" s="15" t="s">
        <v>455</v>
      </c>
      <c r="C871" s="16" t="s">
        <v>456</v>
      </c>
      <c r="D871" s="16"/>
      <c r="E871" s="16"/>
      <c r="F871" s="17">
        <v>2828.1</v>
      </c>
      <c r="G871" s="17">
        <v>2828.1</v>
      </c>
      <c r="H871" s="18">
        <f t="shared" si="26"/>
        <v>100</v>
      </c>
    </row>
    <row r="872" spans="1:8" ht="140.25">
      <c r="A872" s="19">
        <f t="shared" si="27"/>
        <v>864</v>
      </c>
      <c r="B872" s="20" t="s">
        <v>457</v>
      </c>
      <c r="C872" s="21" t="s">
        <v>458</v>
      </c>
      <c r="D872" s="21"/>
      <c r="E872" s="21"/>
      <c r="F872" s="22">
        <v>2828.1</v>
      </c>
      <c r="G872" s="22">
        <v>2828.1</v>
      </c>
      <c r="H872" s="23">
        <f t="shared" si="26"/>
        <v>100</v>
      </c>
    </row>
    <row r="873" spans="1:8" ht="12.75">
      <c r="A873" s="19">
        <f t="shared" si="27"/>
        <v>865</v>
      </c>
      <c r="B873" s="24" t="s">
        <v>285</v>
      </c>
      <c r="C873" s="21" t="s">
        <v>458</v>
      </c>
      <c r="D873" s="21"/>
      <c r="E873" s="21" t="s">
        <v>286</v>
      </c>
      <c r="F873" s="22">
        <v>2828.1</v>
      </c>
      <c r="G873" s="22">
        <v>2828.1</v>
      </c>
      <c r="H873" s="23">
        <f t="shared" si="26"/>
        <v>100</v>
      </c>
    </row>
    <row r="874" spans="1:8" ht="25.5">
      <c r="A874" s="19">
        <f t="shared" si="27"/>
        <v>866</v>
      </c>
      <c r="B874" s="24" t="s">
        <v>295</v>
      </c>
      <c r="C874" s="21" t="s">
        <v>458</v>
      </c>
      <c r="D874" s="21"/>
      <c r="E874" s="21" t="s">
        <v>296</v>
      </c>
      <c r="F874" s="22">
        <v>2828.1</v>
      </c>
      <c r="G874" s="22">
        <v>2828.1</v>
      </c>
      <c r="H874" s="23">
        <f t="shared" si="26"/>
        <v>100</v>
      </c>
    </row>
    <row r="875" spans="1:8" ht="25.5">
      <c r="A875" s="19">
        <f t="shared" si="27"/>
        <v>867</v>
      </c>
      <c r="B875" s="24" t="s">
        <v>30</v>
      </c>
      <c r="C875" s="21" t="s">
        <v>458</v>
      </c>
      <c r="D875" s="21" t="s">
        <v>31</v>
      </c>
      <c r="E875" s="21" t="s">
        <v>296</v>
      </c>
      <c r="F875" s="22">
        <v>2828.1</v>
      </c>
      <c r="G875" s="22">
        <v>2828.1</v>
      </c>
      <c r="H875" s="23">
        <f t="shared" si="26"/>
        <v>100</v>
      </c>
    </row>
    <row r="876" spans="1:8" ht="38.25">
      <c r="A876" s="19">
        <f t="shared" si="27"/>
        <v>868</v>
      </c>
      <c r="B876" s="24" t="s">
        <v>32</v>
      </c>
      <c r="C876" s="21" t="s">
        <v>458</v>
      </c>
      <c r="D876" s="21" t="s">
        <v>33</v>
      </c>
      <c r="E876" s="21" t="s">
        <v>296</v>
      </c>
      <c r="F876" s="22">
        <v>2828.1</v>
      </c>
      <c r="G876" s="22">
        <v>2828.1</v>
      </c>
      <c r="H876" s="23">
        <f t="shared" si="26"/>
        <v>100</v>
      </c>
    </row>
    <row r="877" spans="1:8" ht="25.5">
      <c r="A877" s="9">
        <f t="shared" si="27"/>
        <v>869</v>
      </c>
      <c r="B877" s="10" t="s">
        <v>459</v>
      </c>
      <c r="C877" s="11" t="s">
        <v>460</v>
      </c>
      <c r="D877" s="11"/>
      <c r="E877" s="11"/>
      <c r="F877" s="12">
        <v>102205.3</v>
      </c>
      <c r="G877" s="12">
        <v>74534.600000000006</v>
      </c>
      <c r="H877" s="13">
        <f t="shared" si="26"/>
        <v>72.926355091174329</v>
      </c>
    </row>
    <row r="878" spans="1:8" ht="63.75">
      <c r="A878" s="14">
        <f t="shared" si="27"/>
        <v>870</v>
      </c>
      <c r="B878" s="15" t="s">
        <v>461</v>
      </c>
      <c r="C878" s="16" t="s">
        <v>462</v>
      </c>
      <c r="D878" s="16"/>
      <c r="E878" s="16"/>
      <c r="F878" s="17">
        <v>95789.8</v>
      </c>
      <c r="G878" s="17">
        <v>69460.3</v>
      </c>
      <c r="H878" s="18">
        <f t="shared" si="26"/>
        <v>72.513252976830529</v>
      </c>
    </row>
    <row r="879" spans="1:8" ht="114.75">
      <c r="A879" s="19">
        <f t="shared" si="27"/>
        <v>871</v>
      </c>
      <c r="B879" s="20" t="s">
        <v>463</v>
      </c>
      <c r="C879" s="21" t="s">
        <v>464</v>
      </c>
      <c r="D879" s="21"/>
      <c r="E879" s="21"/>
      <c r="F879" s="22">
        <v>10091.299999999999</v>
      </c>
      <c r="G879" s="22">
        <v>7568.5</v>
      </c>
      <c r="H879" s="23">
        <f t="shared" si="26"/>
        <v>75.000247738150691</v>
      </c>
    </row>
    <row r="880" spans="1:8" ht="38.25">
      <c r="A880" s="19">
        <f t="shared" si="27"/>
        <v>872</v>
      </c>
      <c r="B880" s="24" t="s">
        <v>465</v>
      </c>
      <c r="C880" s="21" t="s">
        <v>464</v>
      </c>
      <c r="D880" s="21"/>
      <c r="E880" s="21" t="s">
        <v>466</v>
      </c>
      <c r="F880" s="22">
        <v>10091.299999999999</v>
      </c>
      <c r="G880" s="22">
        <v>7568.5</v>
      </c>
      <c r="H880" s="23">
        <f t="shared" si="26"/>
        <v>75.000247738150691</v>
      </c>
    </row>
    <row r="881" spans="1:8" ht="38.25">
      <c r="A881" s="19">
        <f t="shared" si="27"/>
        <v>873</v>
      </c>
      <c r="B881" s="24" t="s">
        <v>467</v>
      </c>
      <c r="C881" s="21" t="s">
        <v>464</v>
      </c>
      <c r="D881" s="21"/>
      <c r="E881" s="21" t="s">
        <v>468</v>
      </c>
      <c r="F881" s="22">
        <v>10091.299999999999</v>
      </c>
      <c r="G881" s="22">
        <v>7568.5</v>
      </c>
      <c r="H881" s="23">
        <f t="shared" si="26"/>
        <v>75.000247738150691</v>
      </c>
    </row>
    <row r="882" spans="1:8" ht="12.75">
      <c r="A882" s="19">
        <f t="shared" si="27"/>
        <v>874</v>
      </c>
      <c r="B882" s="24" t="s">
        <v>77</v>
      </c>
      <c r="C882" s="21" t="s">
        <v>464</v>
      </c>
      <c r="D882" s="21" t="s">
        <v>78</v>
      </c>
      <c r="E882" s="21" t="s">
        <v>468</v>
      </c>
      <c r="F882" s="22">
        <v>10091.299999999999</v>
      </c>
      <c r="G882" s="22">
        <v>7568.5</v>
      </c>
      <c r="H882" s="23">
        <f t="shared" si="26"/>
        <v>75.000247738150691</v>
      </c>
    </row>
    <row r="883" spans="1:8" ht="12.75">
      <c r="A883" s="19">
        <f t="shared" si="27"/>
        <v>875</v>
      </c>
      <c r="B883" s="24" t="s">
        <v>469</v>
      </c>
      <c r="C883" s="21" t="s">
        <v>464</v>
      </c>
      <c r="D883" s="21" t="s">
        <v>470</v>
      </c>
      <c r="E883" s="21" t="s">
        <v>468</v>
      </c>
      <c r="F883" s="22">
        <v>10091.299999999999</v>
      </c>
      <c r="G883" s="22">
        <v>7568.5</v>
      </c>
      <c r="H883" s="23">
        <f t="shared" si="26"/>
        <v>75.000247738150691</v>
      </c>
    </row>
    <row r="884" spans="1:8" ht="114.75">
      <c r="A884" s="19">
        <f t="shared" si="27"/>
        <v>876</v>
      </c>
      <c r="B884" s="20" t="s">
        <v>471</v>
      </c>
      <c r="C884" s="21" t="s">
        <v>472</v>
      </c>
      <c r="D884" s="21"/>
      <c r="E884" s="21"/>
      <c r="F884" s="22">
        <v>45636</v>
      </c>
      <c r="G884" s="22">
        <v>43203.5</v>
      </c>
      <c r="H884" s="23">
        <f t="shared" si="26"/>
        <v>94.669778245244984</v>
      </c>
    </row>
    <row r="885" spans="1:8" ht="38.25">
      <c r="A885" s="19">
        <f t="shared" si="27"/>
        <v>877</v>
      </c>
      <c r="B885" s="24" t="s">
        <v>465</v>
      </c>
      <c r="C885" s="21" t="s">
        <v>472</v>
      </c>
      <c r="D885" s="21"/>
      <c r="E885" s="21" t="s">
        <v>466</v>
      </c>
      <c r="F885" s="22">
        <v>45636</v>
      </c>
      <c r="G885" s="22">
        <v>43203.5</v>
      </c>
      <c r="H885" s="23">
        <f t="shared" si="26"/>
        <v>94.669778245244984</v>
      </c>
    </row>
    <row r="886" spans="1:8" ht="38.25">
      <c r="A886" s="19">
        <f t="shared" si="27"/>
        <v>878</v>
      </c>
      <c r="B886" s="24" t="s">
        <v>467</v>
      </c>
      <c r="C886" s="21" t="s">
        <v>472</v>
      </c>
      <c r="D886" s="21"/>
      <c r="E886" s="21" t="s">
        <v>468</v>
      </c>
      <c r="F886" s="22">
        <v>45636</v>
      </c>
      <c r="G886" s="22">
        <v>43203.5</v>
      </c>
      <c r="H886" s="23">
        <f t="shared" si="26"/>
        <v>94.669778245244984</v>
      </c>
    </row>
    <row r="887" spans="1:8" ht="12.75">
      <c r="A887" s="19">
        <f t="shared" si="27"/>
        <v>879</v>
      </c>
      <c r="B887" s="24" t="s">
        <v>77</v>
      </c>
      <c r="C887" s="21" t="s">
        <v>472</v>
      </c>
      <c r="D887" s="21" t="s">
        <v>78</v>
      </c>
      <c r="E887" s="21" t="s">
        <v>468</v>
      </c>
      <c r="F887" s="22">
        <v>45636</v>
      </c>
      <c r="G887" s="22">
        <v>43203.5</v>
      </c>
      <c r="H887" s="23">
        <f t="shared" si="26"/>
        <v>94.669778245244984</v>
      </c>
    </row>
    <row r="888" spans="1:8" ht="12.75">
      <c r="A888" s="19">
        <f t="shared" si="27"/>
        <v>880</v>
      </c>
      <c r="B888" s="24" t="s">
        <v>469</v>
      </c>
      <c r="C888" s="21" t="s">
        <v>472</v>
      </c>
      <c r="D888" s="21" t="s">
        <v>470</v>
      </c>
      <c r="E888" s="21" t="s">
        <v>468</v>
      </c>
      <c r="F888" s="22">
        <v>45636</v>
      </c>
      <c r="G888" s="22">
        <v>43203.5</v>
      </c>
      <c r="H888" s="23">
        <f t="shared" si="26"/>
        <v>94.669778245244984</v>
      </c>
    </row>
    <row r="889" spans="1:8" ht="102">
      <c r="A889" s="19">
        <f t="shared" si="27"/>
        <v>881</v>
      </c>
      <c r="B889" s="20" t="s">
        <v>473</v>
      </c>
      <c r="C889" s="21" t="s">
        <v>474</v>
      </c>
      <c r="D889" s="21"/>
      <c r="E889" s="21"/>
      <c r="F889" s="22">
        <v>40062.5</v>
      </c>
      <c r="G889" s="22">
        <v>18688.400000000001</v>
      </c>
      <c r="H889" s="23">
        <f t="shared" si="26"/>
        <v>46.648112324492985</v>
      </c>
    </row>
    <row r="890" spans="1:8" ht="38.25">
      <c r="A890" s="19">
        <f t="shared" si="27"/>
        <v>882</v>
      </c>
      <c r="B890" s="24" t="s">
        <v>465</v>
      </c>
      <c r="C890" s="21" t="s">
        <v>474</v>
      </c>
      <c r="D890" s="21"/>
      <c r="E890" s="21" t="s">
        <v>466</v>
      </c>
      <c r="F890" s="22">
        <v>40062.5</v>
      </c>
      <c r="G890" s="22">
        <v>18688.400000000001</v>
      </c>
      <c r="H890" s="23">
        <f t="shared" si="26"/>
        <v>46.648112324492985</v>
      </c>
    </row>
    <row r="891" spans="1:8" ht="25.5">
      <c r="A891" s="19">
        <f t="shared" si="27"/>
        <v>883</v>
      </c>
      <c r="B891" s="24" t="s">
        <v>475</v>
      </c>
      <c r="C891" s="21" t="s">
        <v>474</v>
      </c>
      <c r="D891" s="21"/>
      <c r="E891" s="21" t="s">
        <v>476</v>
      </c>
      <c r="F891" s="22">
        <v>40062.5</v>
      </c>
      <c r="G891" s="22">
        <v>18688.400000000001</v>
      </c>
      <c r="H891" s="23">
        <f t="shared" si="26"/>
        <v>46.648112324492985</v>
      </c>
    </row>
    <row r="892" spans="1:8" ht="12.75">
      <c r="A892" s="19">
        <f t="shared" si="27"/>
        <v>884</v>
      </c>
      <c r="B892" s="24" t="s">
        <v>77</v>
      </c>
      <c r="C892" s="21" t="s">
        <v>474</v>
      </c>
      <c r="D892" s="21" t="s">
        <v>78</v>
      </c>
      <c r="E892" s="21" t="s">
        <v>476</v>
      </c>
      <c r="F892" s="22">
        <v>40062.5</v>
      </c>
      <c r="G892" s="22">
        <v>18688.400000000001</v>
      </c>
      <c r="H892" s="23">
        <f t="shared" si="26"/>
        <v>46.648112324492985</v>
      </c>
    </row>
    <row r="893" spans="1:8" ht="12.75">
      <c r="A893" s="19">
        <f t="shared" si="27"/>
        <v>885</v>
      </c>
      <c r="B893" s="24" t="s">
        <v>469</v>
      </c>
      <c r="C893" s="21" t="s">
        <v>474</v>
      </c>
      <c r="D893" s="21" t="s">
        <v>470</v>
      </c>
      <c r="E893" s="21" t="s">
        <v>476</v>
      </c>
      <c r="F893" s="22">
        <v>40062.5</v>
      </c>
      <c r="G893" s="22">
        <v>18688.400000000001</v>
      </c>
      <c r="H893" s="23">
        <f t="shared" si="26"/>
        <v>46.648112324492985</v>
      </c>
    </row>
    <row r="894" spans="1:8" ht="25.5">
      <c r="A894" s="14">
        <f t="shared" si="27"/>
        <v>886</v>
      </c>
      <c r="B894" s="15" t="s">
        <v>477</v>
      </c>
      <c r="C894" s="16" t="s">
        <v>478</v>
      </c>
      <c r="D894" s="16"/>
      <c r="E894" s="16"/>
      <c r="F894" s="17">
        <v>250</v>
      </c>
      <c r="G894" s="17">
        <v>83.6</v>
      </c>
      <c r="H894" s="18">
        <f t="shared" si="26"/>
        <v>33.44</v>
      </c>
    </row>
    <row r="895" spans="1:8" ht="63.75">
      <c r="A895" s="19">
        <f t="shared" si="27"/>
        <v>887</v>
      </c>
      <c r="B895" s="24" t="s">
        <v>479</v>
      </c>
      <c r="C895" s="21" t="s">
        <v>480</v>
      </c>
      <c r="D895" s="21"/>
      <c r="E895" s="21"/>
      <c r="F895" s="22">
        <v>250</v>
      </c>
      <c r="G895" s="22">
        <v>83.6</v>
      </c>
      <c r="H895" s="23">
        <f t="shared" si="26"/>
        <v>33.44</v>
      </c>
    </row>
    <row r="896" spans="1:8" ht="25.5">
      <c r="A896" s="19">
        <f t="shared" si="27"/>
        <v>888</v>
      </c>
      <c r="B896" s="24" t="s">
        <v>481</v>
      </c>
      <c r="C896" s="21" t="s">
        <v>480</v>
      </c>
      <c r="D896" s="21"/>
      <c r="E896" s="21" t="s">
        <v>482</v>
      </c>
      <c r="F896" s="22">
        <v>250</v>
      </c>
      <c r="G896" s="22">
        <v>83.6</v>
      </c>
      <c r="H896" s="23">
        <f t="shared" si="26"/>
        <v>33.44</v>
      </c>
    </row>
    <row r="897" spans="1:8" ht="25.5">
      <c r="A897" s="19">
        <f t="shared" si="27"/>
        <v>889</v>
      </c>
      <c r="B897" s="24" t="s">
        <v>483</v>
      </c>
      <c r="C897" s="21" t="s">
        <v>480</v>
      </c>
      <c r="D897" s="21"/>
      <c r="E897" s="21" t="s">
        <v>484</v>
      </c>
      <c r="F897" s="22">
        <v>250</v>
      </c>
      <c r="G897" s="22">
        <v>83.6</v>
      </c>
      <c r="H897" s="23">
        <f t="shared" si="26"/>
        <v>33.44</v>
      </c>
    </row>
    <row r="898" spans="1:8" ht="25.5">
      <c r="A898" s="19">
        <f t="shared" si="27"/>
        <v>890</v>
      </c>
      <c r="B898" s="24" t="s">
        <v>485</v>
      </c>
      <c r="C898" s="21" t="s">
        <v>480</v>
      </c>
      <c r="D898" s="21" t="s">
        <v>486</v>
      </c>
      <c r="E898" s="21" t="s">
        <v>484</v>
      </c>
      <c r="F898" s="22">
        <v>250</v>
      </c>
      <c r="G898" s="22">
        <v>83.6</v>
      </c>
      <c r="H898" s="23">
        <f t="shared" si="26"/>
        <v>33.44</v>
      </c>
    </row>
    <row r="899" spans="1:8" ht="12.75">
      <c r="A899" s="19">
        <f t="shared" si="27"/>
        <v>891</v>
      </c>
      <c r="B899" s="24" t="s">
        <v>487</v>
      </c>
      <c r="C899" s="21" t="s">
        <v>480</v>
      </c>
      <c r="D899" s="21" t="s">
        <v>488</v>
      </c>
      <c r="E899" s="21" t="s">
        <v>484</v>
      </c>
      <c r="F899" s="22">
        <v>250</v>
      </c>
      <c r="G899" s="22">
        <v>83.6</v>
      </c>
      <c r="H899" s="23">
        <f t="shared" si="26"/>
        <v>33.44</v>
      </c>
    </row>
    <row r="900" spans="1:8" ht="38.25">
      <c r="A900" s="14">
        <f t="shared" si="27"/>
        <v>892</v>
      </c>
      <c r="B900" s="15" t="s">
        <v>197</v>
      </c>
      <c r="C900" s="16" t="s">
        <v>489</v>
      </c>
      <c r="D900" s="16"/>
      <c r="E900" s="16"/>
      <c r="F900" s="17">
        <v>6165.5</v>
      </c>
      <c r="G900" s="17">
        <v>4990.7</v>
      </c>
      <c r="H900" s="18">
        <f t="shared" si="26"/>
        <v>80.945584299732374</v>
      </c>
    </row>
    <row r="901" spans="1:8" ht="89.25">
      <c r="A901" s="19">
        <f t="shared" si="27"/>
        <v>893</v>
      </c>
      <c r="B901" s="24" t="s">
        <v>490</v>
      </c>
      <c r="C901" s="21" t="s">
        <v>491</v>
      </c>
      <c r="D901" s="21"/>
      <c r="E901" s="21"/>
      <c r="F901" s="22">
        <v>6165.5</v>
      </c>
      <c r="G901" s="22">
        <v>4990.7</v>
      </c>
      <c r="H901" s="23">
        <f t="shared" si="26"/>
        <v>80.945584299732374</v>
      </c>
    </row>
    <row r="902" spans="1:8" ht="12.75">
      <c r="A902" s="19">
        <f t="shared" si="27"/>
        <v>894</v>
      </c>
      <c r="B902" s="24" t="s">
        <v>239</v>
      </c>
      <c r="C902" s="21" t="s">
        <v>491</v>
      </c>
      <c r="D902" s="21"/>
      <c r="E902" s="21" t="s">
        <v>240</v>
      </c>
      <c r="F902" s="22">
        <v>6165.5</v>
      </c>
      <c r="G902" s="22">
        <v>4990.7</v>
      </c>
      <c r="H902" s="23">
        <f t="shared" si="26"/>
        <v>80.945584299732374</v>
      </c>
    </row>
    <row r="903" spans="1:8" ht="38.25">
      <c r="A903" s="19">
        <f t="shared" si="27"/>
        <v>895</v>
      </c>
      <c r="B903" s="24" t="s">
        <v>492</v>
      </c>
      <c r="C903" s="21" t="s">
        <v>491</v>
      </c>
      <c r="D903" s="21"/>
      <c r="E903" s="21" t="s">
        <v>493</v>
      </c>
      <c r="F903" s="22">
        <v>6165.5</v>
      </c>
      <c r="G903" s="22">
        <v>4990.7</v>
      </c>
      <c r="H903" s="23">
        <f t="shared" si="26"/>
        <v>80.945584299732374</v>
      </c>
    </row>
    <row r="904" spans="1:8" ht="63.75">
      <c r="A904" s="19">
        <f t="shared" si="27"/>
        <v>896</v>
      </c>
      <c r="B904" s="24" t="s">
        <v>15</v>
      </c>
      <c r="C904" s="21" t="s">
        <v>491</v>
      </c>
      <c r="D904" s="21" t="s">
        <v>16</v>
      </c>
      <c r="E904" s="21" t="s">
        <v>493</v>
      </c>
      <c r="F904" s="22">
        <v>4758</v>
      </c>
      <c r="G904" s="22">
        <v>4444.7</v>
      </c>
      <c r="H904" s="23">
        <f t="shared" si="26"/>
        <v>93.415300546448094</v>
      </c>
    </row>
    <row r="905" spans="1:8" ht="25.5">
      <c r="A905" s="19">
        <f t="shared" si="27"/>
        <v>897</v>
      </c>
      <c r="B905" s="24" t="s">
        <v>163</v>
      </c>
      <c r="C905" s="21" t="s">
        <v>491</v>
      </c>
      <c r="D905" s="21" t="s">
        <v>164</v>
      </c>
      <c r="E905" s="21" t="s">
        <v>493</v>
      </c>
      <c r="F905" s="22">
        <v>4758</v>
      </c>
      <c r="G905" s="22">
        <v>4444.7</v>
      </c>
      <c r="H905" s="23">
        <f t="shared" si="26"/>
        <v>93.415300546448094</v>
      </c>
    </row>
    <row r="906" spans="1:8" ht="25.5">
      <c r="A906" s="19">
        <f t="shared" si="27"/>
        <v>898</v>
      </c>
      <c r="B906" s="24" t="s">
        <v>30</v>
      </c>
      <c r="C906" s="21" t="s">
        <v>491</v>
      </c>
      <c r="D906" s="21" t="s">
        <v>31</v>
      </c>
      <c r="E906" s="21" t="s">
        <v>493</v>
      </c>
      <c r="F906" s="22">
        <v>1406.5</v>
      </c>
      <c r="G906" s="22">
        <v>546</v>
      </c>
      <c r="H906" s="23">
        <f t="shared" ref="H906:H969" si="28">G906/F906*100</f>
        <v>38.819765375044433</v>
      </c>
    </row>
    <row r="907" spans="1:8" ht="38.25">
      <c r="A907" s="19">
        <f t="shared" ref="A907:A970" si="29">A906+1</f>
        <v>899</v>
      </c>
      <c r="B907" s="24" t="s">
        <v>32</v>
      </c>
      <c r="C907" s="21" t="s">
        <v>491</v>
      </c>
      <c r="D907" s="21" t="s">
        <v>33</v>
      </c>
      <c r="E907" s="21" t="s">
        <v>493</v>
      </c>
      <c r="F907" s="22">
        <v>1406.5</v>
      </c>
      <c r="G907" s="22">
        <v>546</v>
      </c>
      <c r="H907" s="23">
        <f t="shared" si="28"/>
        <v>38.819765375044433</v>
      </c>
    </row>
    <row r="908" spans="1:8" ht="12.75">
      <c r="A908" s="19">
        <f t="shared" si="29"/>
        <v>900</v>
      </c>
      <c r="B908" s="24" t="s">
        <v>67</v>
      </c>
      <c r="C908" s="21" t="s">
        <v>491</v>
      </c>
      <c r="D908" s="21" t="s">
        <v>68</v>
      </c>
      <c r="E908" s="21" t="s">
        <v>493</v>
      </c>
      <c r="F908" s="22">
        <v>1</v>
      </c>
      <c r="G908" s="22">
        <v>0</v>
      </c>
      <c r="H908" s="23">
        <f t="shared" si="28"/>
        <v>0</v>
      </c>
    </row>
    <row r="909" spans="1:8" ht="12.75">
      <c r="A909" s="19">
        <f t="shared" si="29"/>
        <v>901</v>
      </c>
      <c r="B909" s="24" t="s">
        <v>69</v>
      </c>
      <c r="C909" s="21" t="s">
        <v>491</v>
      </c>
      <c r="D909" s="21" t="s">
        <v>70</v>
      </c>
      <c r="E909" s="21" t="s">
        <v>493</v>
      </c>
      <c r="F909" s="22">
        <v>1</v>
      </c>
      <c r="G909" s="22">
        <v>0</v>
      </c>
      <c r="H909" s="23">
        <f t="shared" si="28"/>
        <v>0</v>
      </c>
    </row>
    <row r="910" spans="1:8" ht="51">
      <c r="A910" s="9">
        <f t="shared" si="29"/>
        <v>902</v>
      </c>
      <c r="B910" s="10" t="s">
        <v>494</v>
      </c>
      <c r="C910" s="11" t="s">
        <v>495</v>
      </c>
      <c r="D910" s="11"/>
      <c r="E910" s="11"/>
      <c r="F910" s="12">
        <v>905.6</v>
      </c>
      <c r="G910" s="12">
        <v>121</v>
      </c>
      <c r="H910" s="13">
        <f t="shared" si="28"/>
        <v>13.3613074204947</v>
      </c>
    </row>
    <row r="911" spans="1:8" ht="12.75">
      <c r="A911" s="14">
        <f t="shared" si="29"/>
        <v>903</v>
      </c>
      <c r="B911" s="15" t="s">
        <v>259</v>
      </c>
      <c r="C911" s="16" t="s">
        <v>496</v>
      </c>
      <c r="D911" s="16"/>
      <c r="E911" s="16"/>
      <c r="F911" s="17">
        <v>905.6</v>
      </c>
      <c r="G911" s="17">
        <v>121</v>
      </c>
      <c r="H911" s="18">
        <f t="shared" si="28"/>
        <v>13.3613074204947</v>
      </c>
    </row>
    <row r="912" spans="1:8" ht="89.25">
      <c r="A912" s="19">
        <f t="shared" si="29"/>
        <v>904</v>
      </c>
      <c r="B912" s="24" t="s">
        <v>497</v>
      </c>
      <c r="C912" s="21" t="s">
        <v>498</v>
      </c>
      <c r="D912" s="21"/>
      <c r="E912" s="21"/>
      <c r="F912" s="22">
        <v>720.7</v>
      </c>
      <c r="G912" s="22">
        <v>67.3</v>
      </c>
      <c r="H912" s="23">
        <f t="shared" si="28"/>
        <v>9.3381434716248091</v>
      </c>
    </row>
    <row r="913" spans="1:8" ht="12.75">
      <c r="A913" s="19">
        <f t="shared" si="29"/>
        <v>905</v>
      </c>
      <c r="B913" s="24" t="s">
        <v>285</v>
      </c>
      <c r="C913" s="21" t="s">
        <v>498</v>
      </c>
      <c r="D913" s="21"/>
      <c r="E913" s="21" t="s">
        <v>286</v>
      </c>
      <c r="F913" s="22">
        <v>720.7</v>
      </c>
      <c r="G913" s="22">
        <v>67.3</v>
      </c>
      <c r="H913" s="23">
        <f t="shared" si="28"/>
        <v>9.3381434716248091</v>
      </c>
    </row>
    <row r="914" spans="1:8" ht="25.5">
      <c r="A914" s="19">
        <f t="shared" si="29"/>
        <v>906</v>
      </c>
      <c r="B914" s="24" t="s">
        <v>295</v>
      </c>
      <c r="C914" s="21" t="s">
        <v>498</v>
      </c>
      <c r="D914" s="21"/>
      <c r="E914" s="21" t="s">
        <v>296</v>
      </c>
      <c r="F914" s="22">
        <v>720.7</v>
      </c>
      <c r="G914" s="22">
        <v>67.3</v>
      </c>
      <c r="H914" s="23">
        <f t="shared" si="28"/>
        <v>9.3381434716248091</v>
      </c>
    </row>
    <row r="915" spans="1:8" ht="25.5">
      <c r="A915" s="19">
        <f t="shared" si="29"/>
        <v>907</v>
      </c>
      <c r="B915" s="24" t="s">
        <v>30</v>
      </c>
      <c r="C915" s="21" t="s">
        <v>498</v>
      </c>
      <c r="D915" s="21" t="s">
        <v>31</v>
      </c>
      <c r="E915" s="21" t="s">
        <v>296</v>
      </c>
      <c r="F915" s="22">
        <v>720.7</v>
      </c>
      <c r="G915" s="22">
        <v>67.3</v>
      </c>
      <c r="H915" s="23">
        <f t="shared" si="28"/>
        <v>9.3381434716248091</v>
      </c>
    </row>
    <row r="916" spans="1:8" ht="38.25">
      <c r="A916" s="19">
        <f t="shared" si="29"/>
        <v>908</v>
      </c>
      <c r="B916" s="24" t="s">
        <v>32</v>
      </c>
      <c r="C916" s="21" t="s">
        <v>498</v>
      </c>
      <c r="D916" s="21" t="s">
        <v>33</v>
      </c>
      <c r="E916" s="21" t="s">
        <v>296</v>
      </c>
      <c r="F916" s="22">
        <v>720.7</v>
      </c>
      <c r="G916" s="22">
        <v>67.3</v>
      </c>
      <c r="H916" s="23">
        <f t="shared" si="28"/>
        <v>9.3381434716248091</v>
      </c>
    </row>
    <row r="917" spans="1:8" ht="76.5">
      <c r="A917" s="19">
        <f t="shared" si="29"/>
        <v>909</v>
      </c>
      <c r="B917" s="24" t="s">
        <v>499</v>
      </c>
      <c r="C917" s="21" t="s">
        <v>500</v>
      </c>
      <c r="D917" s="21"/>
      <c r="E917" s="21"/>
      <c r="F917" s="22">
        <v>59.3</v>
      </c>
      <c r="G917" s="22">
        <v>0</v>
      </c>
      <c r="H917" s="23">
        <f t="shared" si="28"/>
        <v>0</v>
      </c>
    </row>
    <row r="918" spans="1:8" ht="12.75">
      <c r="A918" s="19">
        <f t="shared" si="29"/>
        <v>910</v>
      </c>
      <c r="B918" s="24" t="s">
        <v>285</v>
      </c>
      <c r="C918" s="21" t="s">
        <v>500</v>
      </c>
      <c r="D918" s="21"/>
      <c r="E918" s="21" t="s">
        <v>286</v>
      </c>
      <c r="F918" s="22">
        <v>59.3</v>
      </c>
      <c r="G918" s="22">
        <v>0</v>
      </c>
      <c r="H918" s="23">
        <f t="shared" si="28"/>
        <v>0</v>
      </c>
    </row>
    <row r="919" spans="1:8" ht="25.5">
      <c r="A919" s="19">
        <f t="shared" si="29"/>
        <v>911</v>
      </c>
      <c r="B919" s="24" t="s">
        <v>295</v>
      </c>
      <c r="C919" s="21" t="s">
        <v>500</v>
      </c>
      <c r="D919" s="21"/>
      <c r="E919" s="21" t="s">
        <v>296</v>
      </c>
      <c r="F919" s="22">
        <v>59.3</v>
      </c>
      <c r="G919" s="22">
        <v>0</v>
      </c>
      <c r="H919" s="23">
        <f t="shared" si="28"/>
        <v>0</v>
      </c>
    </row>
    <row r="920" spans="1:8" ht="25.5">
      <c r="A920" s="19">
        <f t="shared" si="29"/>
        <v>912</v>
      </c>
      <c r="B920" s="24" t="s">
        <v>30</v>
      </c>
      <c r="C920" s="21" t="s">
        <v>500</v>
      </c>
      <c r="D920" s="21" t="s">
        <v>31</v>
      </c>
      <c r="E920" s="21" t="s">
        <v>296</v>
      </c>
      <c r="F920" s="22">
        <v>59.3</v>
      </c>
      <c r="G920" s="22">
        <v>0</v>
      </c>
      <c r="H920" s="23">
        <f t="shared" si="28"/>
        <v>0</v>
      </c>
    </row>
    <row r="921" spans="1:8" ht="38.25">
      <c r="A921" s="19">
        <f t="shared" si="29"/>
        <v>913</v>
      </c>
      <c r="B921" s="24" t="s">
        <v>32</v>
      </c>
      <c r="C921" s="21" t="s">
        <v>500</v>
      </c>
      <c r="D921" s="21" t="s">
        <v>33</v>
      </c>
      <c r="E921" s="21" t="s">
        <v>296</v>
      </c>
      <c r="F921" s="22">
        <v>59.3</v>
      </c>
      <c r="G921" s="22">
        <v>0</v>
      </c>
      <c r="H921" s="23">
        <f t="shared" si="28"/>
        <v>0</v>
      </c>
    </row>
    <row r="922" spans="1:8" ht="63.75">
      <c r="A922" s="19">
        <f t="shared" si="29"/>
        <v>914</v>
      </c>
      <c r="B922" s="24" t="s">
        <v>501</v>
      </c>
      <c r="C922" s="21" t="s">
        <v>502</v>
      </c>
      <c r="D922" s="21"/>
      <c r="E922" s="21"/>
      <c r="F922" s="22">
        <v>30</v>
      </c>
      <c r="G922" s="22">
        <v>0</v>
      </c>
      <c r="H922" s="23">
        <f t="shared" si="28"/>
        <v>0</v>
      </c>
    </row>
    <row r="923" spans="1:8" ht="12.75">
      <c r="A923" s="19">
        <f t="shared" si="29"/>
        <v>915</v>
      </c>
      <c r="B923" s="24" t="s">
        <v>285</v>
      </c>
      <c r="C923" s="21" t="s">
        <v>502</v>
      </c>
      <c r="D923" s="21"/>
      <c r="E923" s="21" t="s">
        <v>286</v>
      </c>
      <c r="F923" s="22">
        <v>30</v>
      </c>
      <c r="G923" s="22">
        <v>0</v>
      </c>
      <c r="H923" s="23">
        <f t="shared" si="28"/>
        <v>0</v>
      </c>
    </row>
    <row r="924" spans="1:8" ht="25.5">
      <c r="A924" s="19">
        <f t="shared" si="29"/>
        <v>916</v>
      </c>
      <c r="B924" s="24" t="s">
        <v>295</v>
      </c>
      <c r="C924" s="21" t="s">
        <v>502</v>
      </c>
      <c r="D924" s="21"/>
      <c r="E924" s="21" t="s">
        <v>296</v>
      </c>
      <c r="F924" s="22">
        <v>30</v>
      </c>
      <c r="G924" s="22">
        <v>0</v>
      </c>
      <c r="H924" s="23">
        <f t="shared" si="28"/>
        <v>0</v>
      </c>
    </row>
    <row r="925" spans="1:8" ht="25.5">
      <c r="A925" s="19">
        <f t="shared" si="29"/>
        <v>917</v>
      </c>
      <c r="B925" s="24" t="s">
        <v>30</v>
      </c>
      <c r="C925" s="21" t="s">
        <v>502</v>
      </c>
      <c r="D925" s="21" t="s">
        <v>31</v>
      </c>
      <c r="E925" s="21" t="s">
        <v>296</v>
      </c>
      <c r="F925" s="22">
        <v>30</v>
      </c>
      <c r="G925" s="22">
        <v>0</v>
      </c>
      <c r="H925" s="23">
        <f t="shared" si="28"/>
        <v>0</v>
      </c>
    </row>
    <row r="926" spans="1:8" ht="38.25">
      <c r="A926" s="19">
        <f t="shared" si="29"/>
        <v>918</v>
      </c>
      <c r="B926" s="24" t="s">
        <v>32</v>
      </c>
      <c r="C926" s="21" t="s">
        <v>502</v>
      </c>
      <c r="D926" s="21" t="s">
        <v>33</v>
      </c>
      <c r="E926" s="21" t="s">
        <v>296</v>
      </c>
      <c r="F926" s="22">
        <v>30</v>
      </c>
      <c r="G926" s="22">
        <v>0</v>
      </c>
      <c r="H926" s="23">
        <f t="shared" si="28"/>
        <v>0</v>
      </c>
    </row>
    <row r="927" spans="1:8" ht="89.25">
      <c r="A927" s="19">
        <f t="shared" si="29"/>
        <v>919</v>
      </c>
      <c r="B927" s="24" t="s">
        <v>503</v>
      </c>
      <c r="C927" s="21" t="s">
        <v>504</v>
      </c>
      <c r="D927" s="21"/>
      <c r="E927" s="21"/>
      <c r="F927" s="22">
        <v>42</v>
      </c>
      <c r="G927" s="22">
        <v>0</v>
      </c>
      <c r="H927" s="23">
        <f t="shared" si="28"/>
        <v>0</v>
      </c>
    </row>
    <row r="928" spans="1:8" ht="12.75">
      <c r="A928" s="19">
        <f t="shared" si="29"/>
        <v>920</v>
      </c>
      <c r="B928" s="24" t="s">
        <v>285</v>
      </c>
      <c r="C928" s="21" t="s">
        <v>504</v>
      </c>
      <c r="D928" s="21"/>
      <c r="E928" s="21" t="s">
        <v>286</v>
      </c>
      <c r="F928" s="22">
        <v>42</v>
      </c>
      <c r="G928" s="22">
        <v>0</v>
      </c>
      <c r="H928" s="23">
        <f t="shared" si="28"/>
        <v>0</v>
      </c>
    </row>
    <row r="929" spans="1:8" ht="25.5">
      <c r="A929" s="19">
        <f t="shared" si="29"/>
        <v>921</v>
      </c>
      <c r="B929" s="24" t="s">
        <v>295</v>
      </c>
      <c r="C929" s="21" t="s">
        <v>504</v>
      </c>
      <c r="D929" s="21"/>
      <c r="E929" s="21" t="s">
        <v>296</v>
      </c>
      <c r="F929" s="22">
        <v>42</v>
      </c>
      <c r="G929" s="22">
        <v>0</v>
      </c>
      <c r="H929" s="23">
        <f t="shared" si="28"/>
        <v>0</v>
      </c>
    </row>
    <row r="930" spans="1:8" ht="25.5">
      <c r="A930" s="19">
        <f t="shared" si="29"/>
        <v>922</v>
      </c>
      <c r="B930" s="24" t="s">
        <v>30</v>
      </c>
      <c r="C930" s="21" t="s">
        <v>504</v>
      </c>
      <c r="D930" s="21" t="s">
        <v>31</v>
      </c>
      <c r="E930" s="21" t="s">
        <v>296</v>
      </c>
      <c r="F930" s="22">
        <v>42</v>
      </c>
      <c r="G930" s="22">
        <v>0</v>
      </c>
      <c r="H930" s="23">
        <f t="shared" si="28"/>
        <v>0</v>
      </c>
    </row>
    <row r="931" spans="1:8" ht="38.25">
      <c r="A931" s="19">
        <f t="shared" si="29"/>
        <v>923</v>
      </c>
      <c r="B931" s="24" t="s">
        <v>32</v>
      </c>
      <c r="C931" s="21" t="s">
        <v>504</v>
      </c>
      <c r="D931" s="21" t="s">
        <v>33</v>
      </c>
      <c r="E931" s="21" t="s">
        <v>296</v>
      </c>
      <c r="F931" s="22">
        <v>42</v>
      </c>
      <c r="G931" s="22">
        <v>0</v>
      </c>
      <c r="H931" s="23">
        <f t="shared" si="28"/>
        <v>0</v>
      </c>
    </row>
    <row r="932" spans="1:8" ht="63.75">
      <c r="A932" s="19">
        <f t="shared" si="29"/>
        <v>924</v>
      </c>
      <c r="B932" s="24" t="s">
        <v>505</v>
      </c>
      <c r="C932" s="21" t="s">
        <v>506</v>
      </c>
      <c r="D932" s="21"/>
      <c r="E932" s="21"/>
      <c r="F932" s="22">
        <v>53.6</v>
      </c>
      <c r="G932" s="22">
        <v>53.6</v>
      </c>
      <c r="H932" s="23">
        <f t="shared" si="28"/>
        <v>100</v>
      </c>
    </row>
    <row r="933" spans="1:8" ht="12.75">
      <c r="A933" s="19">
        <f t="shared" si="29"/>
        <v>925</v>
      </c>
      <c r="B933" s="24" t="s">
        <v>285</v>
      </c>
      <c r="C933" s="21" t="s">
        <v>506</v>
      </c>
      <c r="D933" s="21"/>
      <c r="E933" s="21" t="s">
        <v>286</v>
      </c>
      <c r="F933" s="22">
        <v>53.6</v>
      </c>
      <c r="G933" s="22">
        <v>53.6</v>
      </c>
      <c r="H933" s="23">
        <f t="shared" si="28"/>
        <v>100</v>
      </c>
    </row>
    <row r="934" spans="1:8" ht="25.5">
      <c r="A934" s="19">
        <f t="shared" si="29"/>
        <v>926</v>
      </c>
      <c r="B934" s="24" t="s">
        <v>295</v>
      </c>
      <c r="C934" s="21" t="s">
        <v>506</v>
      </c>
      <c r="D934" s="21"/>
      <c r="E934" s="21" t="s">
        <v>296</v>
      </c>
      <c r="F934" s="22">
        <v>53.6</v>
      </c>
      <c r="G934" s="22">
        <v>53.6</v>
      </c>
      <c r="H934" s="23">
        <f t="shared" si="28"/>
        <v>100</v>
      </c>
    </row>
    <row r="935" spans="1:8" ht="25.5">
      <c r="A935" s="19">
        <f t="shared" si="29"/>
        <v>927</v>
      </c>
      <c r="B935" s="24" t="s">
        <v>30</v>
      </c>
      <c r="C935" s="21" t="s">
        <v>506</v>
      </c>
      <c r="D935" s="21" t="s">
        <v>31</v>
      </c>
      <c r="E935" s="21" t="s">
        <v>296</v>
      </c>
      <c r="F935" s="22">
        <v>53.6</v>
      </c>
      <c r="G935" s="22">
        <v>53.6</v>
      </c>
      <c r="H935" s="23">
        <f t="shared" si="28"/>
        <v>100</v>
      </c>
    </row>
    <row r="936" spans="1:8" ht="38.25">
      <c r="A936" s="19">
        <f t="shared" si="29"/>
        <v>928</v>
      </c>
      <c r="B936" s="24" t="s">
        <v>32</v>
      </c>
      <c r="C936" s="21" t="s">
        <v>506</v>
      </c>
      <c r="D936" s="21" t="s">
        <v>33</v>
      </c>
      <c r="E936" s="21" t="s">
        <v>296</v>
      </c>
      <c r="F936" s="22">
        <v>53.6</v>
      </c>
      <c r="G936" s="22">
        <v>53.6</v>
      </c>
      <c r="H936" s="23">
        <f t="shared" si="28"/>
        <v>100</v>
      </c>
    </row>
    <row r="937" spans="1:8" ht="25.5">
      <c r="A937" s="9">
        <f t="shared" si="29"/>
        <v>929</v>
      </c>
      <c r="B937" s="10" t="s">
        <v>507</v>
      </c>
      <c r="C937" s="11" t="s">
        <v>508</v>
      </c>
      <c r="D937" s="11"/>
      <c r="E937" s="11"/>
      <c r="F937" s="12">
        <v>3306.7</v>
      </c>
      <c r="G937" s="12">
        <v>1951.7</v>
      </c>
      <c r="H937" s="13">
        <f t="shared" si="28"/>
        <v>59.022590498079666</v>
      </c>
    </row>
    <row r="938" spans="1:8" ht="25.5">
      <c r="A938" s="14">
        <f t="shared" si="29"/>
        <v>930</v>
      </c>
      <c r="B938" s="15" t="s">
        <v>509</v>
      </c>
      <c r="C938" s="16" t="s">
        <v>510</v>
      </c>
      <c r="D938" s="16"/>
      <c r="E938" s="16"/>
      <c r="F938" s="17">
        <v>3306.7</v>
      </c>
      <c r="G938" s="17">
        <v>1951.7</v>
      </c>
      <c r="H938" s="18">
        <f t="shared" si="28"/>
        <v>59.022590498079666</v>
      </c>
    </row>
    <row r="939" spans="1:8" ht="38.25">
      <c r="A939" s="19">
        <f t="shared" si="29"/>
        <v>931</v>
      </c>
      <c r="B939" s="24" t="s">
        <v>511</v>
      </c>
      <c r="C939" s="21" t="s">
        <v>512</v>
      </c>
      <c r="D939" s="21"/>
      <c r="E939" s="21"/>
      <c r="F939" s="22">
        <v>943.2</v>
      </c>
      <c r="G939" s="22">
        <v>639.9</v>
      </c>
      <c r="H939" s="23">
        <f t="shared" si="28"/>
        <v>67.843511450381683</v>
      </c>
    </row>
    <row r="940" spans="1:8" ht="12.75">
      <c r="A940" s="19">
        <f t="shared" si="29"/>
        <v>932</v>
      </c>
      <c r="B940" s="24" t="s">
        <v>239</v>
      </c>
      <c r="C940" s="21" t="s">
        <v>512</v>
      </c>
      <c r="D940" s="21"/>
      <c r="E940" s="21" t="s">
        <v>240</v>
      </c>
      <c r="F940" s="22">
        <v>943.2</v>
      </c>
      <c r="G940" s="22">
        <v>639.9</v>
      </c>
      <c r="H940" s="23">
        <f t="shared" si="28"/>
        <v>67.843511450381683</v>
      </c>
    </row>
    <row r="941" spans="1:8" ht="38.25">
      <c r="A941" s="19">
        <f t="shared" si="29"/>
        <v>933</v>
      </c>
      <c r="B941" s="24" t="s">
        <v>513</v>
      </c>
      <c r="C941" s="21" t="s">
        <v>512</v>
      </c>
      <c r="D941" s="21"/>
      <c r="E941" s="21" t="s">
        <v>514</v>
      </c>
      <c r="F941" s="22">
        <v>943.2</v>
      </c>
      <c r="G941" s="22">
        <v>639.9</v>
      </c>
      <c r="H941" s="23">
        <f t="shared" si="28"/>
        <v>67.843511450381683</v>
      </c>
    </row>
    <row r="942" spans="1:8" ht="63.75">
      <c r="A942" s="19">
        <f t="shared" si="29"/>
        <v>934</v>
      </c>
      <c r="B942" s="24" t="s">
        <v>15</v>
      </c>
      <c r="C942" s="21" t="s">
        <v>512</v>
      </c>
      <c r="D942" s="21" t="s">
        <v>16</v>
      </c>
      <c r="E942" s="21" t="s">
        <v>514</v>
      </c>
      <c r="F942" s="22">
        <v>943.2</v>
      </c>
      <c r="G942" s="22">
        <v>639.9</v>
      </c>
      <c r="H942" s="23">
        <f t="shared" si="28"/>
        <v>67.843511450381683</v>
      </c>
    </row>
    <row r="943" spans="1:8" ht="25.5">
      <c r="A943" s="19">
        <f t="shared" si="29"/>
        <v>935</v>
      </c>
      <c r="B943" s="24" t="s">
        <v>163</v>
      </c>
      <c r="C943" s="21" t="s">
        <v>512</v>
      </c>
      <c r="D943" s="21" t="s">
        <v>164</v>
      </c>
      <c r="E943" s="21" t="s">
        <v>514</v>
      </c>
      <c r="F943" s="22">
        <v>943.2</v>
      </c>
      <c r="G943" s="22">
        <v>639.9</v>
      </c>
      <c r="H943" s="23">
        <f t="shared" si="28"/>
        <v>67.843511450381683</v>
      </c>
    </row>
    <row r="944" spans="1:8" ht="51">
      <c r="A944" s="19">
        <f t="shared" si="29"/>
        <v>936</v>
      </c>
      <c r="B944" s="24" t="s">
        <v>515</v>
      </c>
      <c r="C944" s="21" t="s">
        <v>516</v>
      </c>
      <c r="D944" s="21"/>
      <c r="E944" s="21"/>
      <c r="F944" s="22">
        <v>1448.5</v>
      </c>
      <c r="G944" s="22">
        <v>873.4</v>
      </c>
      <c r="H944" s="23">
        <f t="shared" si="28"/>
        <v>60.296858819468412</v>
      </c>
    </row>
    <row r="945" spans="1:8" ht="12.75">
      <c r="A945" s="19">
        <f t="shared" si="29"/>
        <v>937</v>
      </c>
      <c r="B945" s="24" t="s">
        <v>239</v>
      </c>
      <c r="C945" s="21" t="s">
        <v>516</v>
      </c>
      <c r="D945" s="21"/>
      <c r="E945" s="21" t="s">
        <v>240</v>
      </c>
      <c r="F945" s="22">
        <v>1448.5</v>
      </c>
      <c r="G945" s="22">
        <v>873.4</v>
      </c>
      <c r="H945" s="23">
        <f t="shared" si="28"/>
        <v>60.296858819468412</v>
      </c>
    </row>
    <row r="946" spans="1:8" ht="51">
      <c r="A946" s="19">
        <f t="shared" si="29"/>
        <v>938</v>
      </c>
      <c r="B946" s="24" t="s">
        <v>517</v>
      </c>
      <c r="C946" s="21" t="s">
        <v>516</v>
      </c>
      <c r="D946" s="21"/>
      <c r="E946" s="21" t="s">
        <v>518</v>
      </c>
      <c r="F946" s="22">
        <v>1448.5</v>
      </c>
      <c r="G946" s="22">
        <v>873.4</v>
      </c>
      <c r="H946" s="23">
        <f t="shared" si="28"/>
        <v>60.296858819468412</v>
      </c>
    </row>
    <row r="947" spans="1:8" ht="63.75">
      <c r="A947" s="19">
        <f t="shared" si="29"/>
        <v>939</v>
      </c>
      <c r="B947" s="24" t="s">
        <v>15</v>
      </c>
      <c r="C947" s="21" t="s">
        <v>516</v>
      </c>
      <c r="D947" s="21" t="s">
        <v>16</v>
      </c>
      <c r="E947" s="21" t="s">
        <v>518</v>
      </c>
      <c r="F947" s="22">
        <v>853</v>
      </c>
      <c r="G947" s="22">
        <v>636.79999999999995</v>
      </c>
      <c r="H947" s="23">
        <f t="shared" si="28"/>
        <v>74.654161781946073</v>
      </c>
    </row>
    <row r="948" spans="1:8" ht="25.5">
      <c r="A948" s="19">
        <f t="shared" si="29"/>
        <v>940</v>
      </c>
      <c r="B948" s="24" t="s">
        <v>163</v>
      </c>
      <c r="C948" s="21" t="s">
        <v>516</v>
      </c>
      <c r="D948" s="21" t="s">
        <v>164</v>
      </c>
      <c r="E948" s="21" t="s">
        <v>518</v>
      </c>
      <c r="F948" s="22">
        <v>853</v>
      </c>
      <c r="G948" s="22">
        <v>636.79999999999995</v>
      </c>
      <c r="H948" s="23">
        <f t="shared" si="28"/>
        <v>74.654161781946073</v>
      </c>
    </row>
    <row r="949" spans="1:8" ht="25.5">
      <c r="A949" s="19">
        <f t="shared" si="29"/>
        <v>941</v>
      </c>
      <c r="B949" s="24" t="s">
        <v>30</v>
      </c>
      <c r="C949" s="21" t="s">
        <v>516</v>
      </c>
      <c r="D949" s="21" t="s">
        <v>31</v>
      </c>
      <c r="E949" s="21" t="s">
        <v>518</v>
      </c>
      <c r="F949" s="22">
        <v>595.5</v>
      </c>
      <c r="G949" s="22">
        <v>236.6</v>
      </c>
      <c r="H949" s="23">
        <f t="shared" si="28"/>
        <v>39.731318219983208</v>
      </c>
    </row>
    <row r="950" spans="1:8" ht="38.25">
      <c r="A950" s="19">
        <f t="shared" si="29"/>
        <v>942</v>
      </c>
      <c r="B950" s="24" t="s">
        <v>32</v>
      </c>
      <c r="C950" s="21" t="s">
        <v>516</v>
      </c>
      <c r="D950" s="21" t="s">
        <v>33</v>
      </c>
      <c r="E950" s="21" t="s">
        <v>518</v>
      </c>
      <c r="F950" s="22">
        <v>595.5</v>
      </c>
      <c r="G950" s="22">
        <v>236.6</v>
      </c>
      <c r="H950" s="23">
        <f t="shared" si="28"/>
        <v>39.731318219983208</v>
      </c>
    </row>
    <row r="951" spans="1:8" ht="51">
      <c r="A951" s="19">
        <f t="shared" si="29"/>
        <v>943</v>
      </c>
      <c r="B951" s="24" t="s">
        <v>519</v>
      </c>
      <c r="C951" s="21" t="s">
        <v>520</v>
      </c>
      <c r="D951" s="21"/>
      <c r="E951" s="21"/>
      <c r="F951" s="22">
        <v>346</v>
      </c>
      <c r="G951" s="22">
        <v>0.7</v>
      </c>
      <c r="H951" s="23">
        <f t="shared" si="28"/>
        <v>0.20231213872832368</v>
      </c>
    </row>
    <row r="952" spans="1:8" ht="12.75">
      <c r="A952" s="19">
        <f t="shared" si="29"/>
        <v>944</v>
      </c>
      <c r="B952" s="24" t="s">
        <v>239</v>
      </c>
      <c r="C952" s="21" t="s">
        <v>520</v>
      </c>
      <c r="D952" s="21"/>
      <c r="E952" s="21" t="s">
        <v>240</v>
      </c>
      <c r="F952" s="22">
        <v>346</v>
      </c>
      <c r="G952" s="22">
        <v>0.7</v>
      </c>
      <c r="H952" s="23">
        <f t="shared" si="28"/>
        <v>0.20231213872832368</v>
      </c>
    </row>
    <row r="953" spans="1:8" ht="38.25">
      <c r="A953" s="19">
        <f t="shared" si="29"/>
        <v>945</v>
      </c>
      <c r="B953" s="24" t="s">
        <v>492</v>
      </c>
      <c r="C953" s="21" t="s">
        <v>520</v>
      </c>
      <c r="D953" s="21"/>
      <c r="E953" s="21" t="s">
        <v>493</v>
      </c>
      <c r="F953" s="22">
        <v>346</v>
      </c>
      <c r="G953" s="22">
        <v>0.7</v>
      </c>
      <c r="H953" s="23">
        <f t="shared" si="28"/>
        <v>0.20231213872832368</v>
      </c>
    </row>
    <row r="954" spans="1:8" ht="63.75">
      <c r="A954" s="19">
        <f t="shared" si="29"/>
        <v>946</v>
      </c>
      <c r="B954" s="24" t="s">
        <v>15</v>
      </c>
      <c r="C954" s="21" t="s">
        <v>520</v>
      </c>
      <c r="D954" s="21" t="s">
        <v>16</v>
      </c>
      <c r="E954" s="21" t="s">
        <v>493</v>
      </c>
      <c r="F954" s="22">
        <v>345.3</v>
      </c>
      <c r="G954" s="22">
        <v>0</v>
      </c>
      <c r="H954" s="23">
        <f t="shared" si="28"/>
        <v>0</v>
      </c>
    </row>
    <row r="955" spans="1:8" ht="25.5">
      <c r="A955" s="19">
        <f t="shared" si="29"/>
        <v>947</v>
      </c>
      <c r="B955" s="24" t="s">
        <v>163</v>
      </c>
      <c r="C955" s="21" t="s">
        <v>520</v>
      </c>
      <c r="D955" s="21" t="s">
        <v>164</v>
      </c>
      <c r="E955" s="21" t="s">
        <v>493</v>
      </c>
      <c r="F955" s="22">
        <v>345.3</v>
      </c>
      <c r="G955" s="22">
        <v>0</v>
      </c>
      <c r="H955" s="23">
        <f t="shared" si="28"/>
        <v>0</v>
      </c>
    </row>
    <row r="956" spans="1:8" ht="25.5">
      <c r="A956" s="19">
        <f t="shared" si="29"/>
        <v>948</v>
      </c>
      <c r="B956" s="24" t="s">
        <v>30</v>
      </c>
      <c r="C956" s="21" t="s">
        <v>520</v>
      </c>
      <c r="D956" s="21" t="s">
        <v>31</v>
      </c>
      <c r="E956" s="21" t="s">
        <v>493</v>
      </c>
      <c r="F956" s="22">
        <v>0.7</v>
      </c>
      <c r="G956" s="22">
        <v>0.7</v>
      </c>
      <c r="H956" s="23">
        <f t="shared" si="28"/>
        <v>100</v>
      </c>
    </row>
    <row r="957" spans="1:8" ht="38.25">
      <c r="A957" s="19">
        <f t="shared" si="29"/>
        <v>949</v>
      </c>
      <c r="B957" s="24" t="s">
        <v>32</v>
      </c>
      <c r="C957" s="21" t="s">
        <v>520</v>
      </c>
      <c r="D957" s="21" t="s">
        <v>33</v>
      </c>
      <c r="E957" s="21" t="s">
        <v>493</v>
      </c>
      <c r="F957" s="22">
        <v>0.7</v>
      </c>
      <c r="G957" s="22">
        <v>0.7</v>
      </c>
      <c r="H957" s="23">
        <f t="shared" si="28"/>
        <v>100</v>
      </c>
    </row>
    <row r="958" spans="1:8" ht="38.25">
      <c r="A958" s="19">
        <f t="shared" si="29"/>
        <v>950</v>
      </c>
      <c r="B958" s="24" t="s">
        <v>521</v>
      </c>
      <c r="C958" s="21" t="s">
        <v>522</v>
      </c>
      <c r="D958" s="21"/>
      <c r="E958" s="21"/>
      <c r="F958" s="22">
        <v>569</v>
      </c>
      <c r="G958" s="22">
        <v>437.7</v>
      </c>
      <c r="H958" s="23">
        <f t="shared" si="28"/>
        <v>76.924428822495599</v>
      </c>
    </row>
    <row r="959" spans="1:8" ht="12.75">
      <c r="A959" s="19">
        <f t="shared" si="29"/>
        <v>951</v>
      </c>
      <c r="B959" s="24" t="s">
        <v>239</v>
      </c>
      <c r="C959" s="21" t="s">
        <v>522</v>
      </c>
      <c r="D959" s="21"/>
      <c r="E959" s="21" t="s">
        <v>240</v>
      </c>
      <c r="F959" s="22">
        <v>569</v>
      </c>
      <c r="G959" s="22">
        <v>437.7</v>
      </c>
      <c r="H959" s="23">
        <f t="shared" si="28"/>
        <v>76.924428822495599</v>
      </c>
    </row>
    <row r="960" spans="1:8" ht="38.25">
      <c r="A960" s="19">
        <f t="shared" si="29"/>
        <v>952</v>
      </c>
      <c r="B960" s="24" t="s">
        <v>492</v>
      </c>
      <c r="C960" s="21" t="s">
        <v>522</v>
      </c>
      <c r="D960" s="21"/>
      <c r="E960" s="21" t="s">
        <v>493</v>
      </c>
      <c r="F960" s="22">
        <v>569</v>
      </c>
      <c r="G960" s="22">
        <v>437.7</v>
      </c>
      <c r="H960" s="23">
        <f t="shared" si="28"/>
        <v>76.924428822495599</v>
      </c>
    </row>
    <row r="961" spans="1:8" ht="63.75">
      <c r="A961" s="19">
        <f t="shared" si="29"/>
        <v>953</v>
      </c>
      <c r="B961" s="24" t="s">
        <v>15</v>
      </c>
      <c r="C961" s="21" t="s">
        <v>522</v>
      </c>
      <c r="D961" s="21" t="s">
        <v>16</v>
      </c>
      <c r="E961" s="21" t="s">
        <v>493</v>
      </c>
      <c r="F961" s="22">
        <v>569</v>
      </c>
      <c r="G961" s="22">
        <v>437.7</v>
      </c>
      <c r="H961" s="23">
        <f t="shared" si="28"/>
        <v>76.924428822495599</v>
      </c>
    </row>
    <row r="962" spans="1:8" ht="25.5">
      <c r="A962" s="19">
        <f t="shared" si="29"/>
        <v>954</v>
      </c>
      <c r="B962" s="24" t="s">
        <v>163</v>
      </c>
      <c r="C962" s="21" t="s">
        <v>522</v>
      </c>
      <c r="D962" s="21" t="s">
        <v>164</v>
      </c>
      <c r="E962" s="21" t="s">
        <v>493</v>
      </c>
      <c r="F962" s="22">
        <v>569</v>
      </c>
      <c r="G962" s="22">
        <v>437.7</v>
      </c>
      <c r="H962" s="23">
        <f t="shared" si="28"/>
        <v>76.924428822495599</v>
      </c>
    </row>
    <row r="963" spans="1:8" ht="25.5">
      <c r="A963" s="9">
        <f t="shared" si="29"/>
        <v>955</v>
      </c>
      <c r="B963" s="10" t="s">
        <v>523</v>
      </c>
      <c r="C963" s="11" t="s">
        <v>524</v>
      </c>
      <c r="D963" s="11"/>
      <c r="E963" s="11"/>
      <c r="F963" s="12">
        <v>49791.7</v>
      </c>
      <c r="G963" s="12">
        <v>32841.599999999999</v>
      </c>
      <c r="H963" s="13">
        <f t="shared" si="28"/>
        <v>65.957980948631999</v>
      </c>
    </row>
    <row r="964" spans="1:8" ht="25.5">
      <c r="A964" s="25">
        <f t="shared" si="29"/>
        <v>956</v>
      </c>
      <c r="B964" s="26" t="s">
        <v>525</v>
      </c>
      <c r="C964" s="27" t="s">
        <v>526</v>
      </c>
      <c r="D964" s="27"/>
      <c r="E964" s="27"/>
      <c r="F964" s="28">
        <v>39132.5</v>
      </c>
      <c r="G964" s="28">
        <v>24847.4</v>
      </c>
      <c r="H964" s="29">
        <f t="shared" si="28"/>
        <v>63.495559956557855</v>
      </c>
    </row>
    <row r="965" spans="1:8" ht="76.5">
      <c r="A965" s="19">
        <f t="shared" si="29"/>
        <v>957</v>
      </c>
      <c r="B965" s="24" t="s">
        <v>527</v>
      </c>
      <c r="C965" s="21" t="s">
        <v>528</v>
      </c>
      <c r="D965" s="21"/>
      <c r="E965" s="21"/>
      <c r="F965" s="22">
        <v>54.6</v>
      </c>
      <c r="G965" s="22">
        <v>0</v>
      </c>
      <c r="H965" s="23">
        <f t="shared" si="28"/>
        <v>0</v>
      </c>
    </row>
    <row r="966" spans="1:8" ht="12.75">
      <c r="A966" s="19">
        <f t="shared" si="29"/>
        <v>958</v>
      </c>
      <c r="B966" s="24" t="s">
        <v>239</v>
      </c>
      <c r="C966" s="21" t="s">
        <v>528</v>
      </c>
      <c r="D966" s="21"/>
      <c r="E966" s="21" t="s">
        <v>240</v>
      </c>
      <c r="F966" s="22">
        <v>54.6</v>
      </c>
      <c r="G966" s="22">
        <v>0</v>
      </c>
      <c r="H966" s="23">
        <f t="shared" si="28"/>
        <v>0</v>
      </c>
    </row>
    <row r="967" spans="1:8" ht="12.75">
      <c r="A967" s="19">
        <f t="shared" si="29"/>
        <v>959</v>
      </c>
      <c r="B967" s="24" t="s">
        <v>529</v>
      </c>
      <c r="C967" s="21" t="s">
        <v>528</v>
      </c>
      <c r="D967" s="21"/>
      <c r="E967" s="21" t="s">
        <v>530</v>
      </c>
      <c r="F967" s="22">
        <v>54.6</v>
      </c>
      <c r="G967" s="22">
        <v>0</v>
      </c>
      <c r="H967" s="23">
        <f t="shared" si="28"/>
        <v>0</v>
      </c>
    </row>
    <row r="968" spans="1:8" ht="25.5">
      <c r="A968" s="19">
        <f t="shared" si="29"/>
        <v>960</v>
      </c>
      <c r="B968" s="24" t="s">
        <v>30</v>
      </c>
      <c r="C968" s="21" t="s">
        <v>528</v>
      </c>
      <c r="D968" s="21" t="s">
        <v>31</v>
      </c>
      <c r="E968" s="21" t="s">
        <v>530</v>
      </c>
      <c r="F968" s="22">
        <v>54.6</v>
      </c>
      <c r="G968" s="22">
        <v>0</v>
      </c>
      <c r="H968" s="23">
        <f t="shared" si="28"/>
        <v>0</v>
      </c>
    </row>
    <row r="969" spans="1:8" ht="38.25">
      <c r="A969" s="19">
        <f t="shared" si="29"/>
        <v>961</v>
      </c>
      <c r="B969" s="24" t="s">
        <v>32</v>
      </c>
      <c r="C969" s="21" t="s">
        <v>528</v>
      </c>
      <c r="D969" s="21" t="s">
        <v>33</v>
      </c>
      <c r="E969" s="21" t="s">
        <v>530</v>
      </c>
      <c r="F969" s="22">
        <v>54.6</v>
      </c>
      <c r="G969" s="22">
        <v>0</v>
      </c>
      <c r="H969" s="23">
        <f t="shared" si="28"/>
        <v>0</v>
      </c>
    </row>
    <row r="970" spans="1:8" ht="63.75">
      <c r="A970" s="19">
        <f t="shared" si="29"/>
        <v>962</v>
      </c>
      <c r="B970" s="24" t="s">
        <v>531</v>
      </c>
      <c r="C970" s="21" t="s">
        <v>532</v>
      </c>
      <c r="D970" s="21"/>
      <c r="E970" s="21"/>
      <c r="F970" s="22">
        <v>1041.9000000000001</v>
      </c>
      <c r="G970" s="22">
        <v>633.70000000000005</v>
      </c>
      <c r="H970" s="23">
        <f t="shared" ref="H970:H1033" si="30">G970/F970*100</f>
        <v>60.821575966983396</v>
      </c>
    </row>
    <row r="971" spans="1:8" ht="12.75">
      <c r="A971" s="19">
        <f t="shared" ref="A971:A1034" si="31">A970+1</f>
        <v>963</v>
      </c>
      <c r="B971" s="24" t="s">
        <v>239</v>
      </c>
      <c r="C971" s="21" t="s">
        <v>532</v>
      </c>
      <c r="D971" s="21"/>
      <c r="E971" s="21" t="s">
        <v>240</v>
      </c>
      <c r="F971" s="22">
        <v>1041.9000000000001</v>
      </c>
      <c r="G971" s="22">
        <v>633.70000000000005</v>
      </c>
      <c r="H971" s="23">
        <f t="shared" si="30"/>
        <v>60.821575966983396</v>
      </c>
    </row>
    <row r="972" spans="1:8" ht="51">
      <c r="A972" s="19">
        <f t="shared" si="31"/>
        <v>964</v>
      </c>
      <c r="B972" s="24" t="s">
        <v>241</v>
      </c>
      <c r="C972" s="21" t="s">
        <v>532</v>
      </c>
      <c r="D972" s="21"/>
      <c r="E972" s="21" t="s">
        <v>242</v>
      </c>
      <c r="F972" s="22">
        <v>1041.9000000000001</v>
      </c>
      <c r="G972" s="22">
        <v>633.70000000000005</v>
      </c>
      <c r="H972" s="23">
        <f t="shared" si="30"/>
        <v>60.821575966983396</v>
      </c>
    </row>
    <row r="973" spans="1:8" ht="63.75">
      <c r="A973" s="19">
        <f t="shared" si="31"/>
        <v>965</v>
      </c>
      <c r="B973" s="24" t="s">
        <v>15</v>
      </c>
      <c r="C973" s="21" t="s">
        <v>532</v>
      </c>
      <c r="D973" s="21" t="s">
        <v>16</v>
      </c>
      <c r="E973" s="21" t="s">
        <v>242</v>
      </c>
      <c r="F973" s="22">
        <v>856.6</v>
      </c>
      <c r="G973" s="22">
        <v>593.70000000000005</v>
      </c>
      <c r="H973" s="23">
        <f t="shared" si="30"/>
        <v>69.308895633901486</v>
      </c>
    </row>
    <row r="974" spans="1:8" ht="25.5">
      <c r="A974" s="19">
        <f t="shared" si="31"/>
        <v>966</v>
      </c>
      <c r="B974" s="24" t="s">
        <v>163</v>
      </c>
      <c r="C974" s="21" t="s">
        <v>532</v>
      </c>
      <c r="D974" s="21" t="s">
        <v>164</v>
      </c>
      <c r="E974" s="21" t="s">
        <v>242</v>
      </c>
      <c r="F974" s="22">
        <v>856.6</v>
      </c>
      <c r="G974" s="22">
        <v>593.70000000000005</v>
      </c>
      <c r="H974" s="23">
        <f t="shared" si="30"/>
        <v>69.308895633901486</v>
      </c>
    </row>
    <row r="975" spans="1:8" ht="25.5">
      <c r="A975" s="19">
        <f t="shared" si="31"/>
        <v>967</v>
      </c>
      <c r="B975" s="24" t="s">
        <v>30</v>
      </c>
      <c r="C975" s="21" t="s">
        <v>532</v>
      </c>
      <c r="D975" s="21" t="s">
        <v>31</v>
      </c>
      <c r="E975" s="21" t="s">
        <v>242</v>
      </c>
      <c r="F975" s="22">
        <v>185.3</v>
      </c>
      <c r="G975" s="22">
        <v>40.1</v>
      </c>
      <c r="H975" s="23">
        <f t="shared" si="30"/>
        <v>21.640582838640043</v>
      </c>
    </row>
    <row r="976" spans="1:8" ht="38.25">
      <c r="A976" s="19">
        <f t="shared" si="31"/>
        <v>968</v>
      </c>
      <c r="B976" s="24" t="s">
        <v>32</v>
      </c>
      <c r="C976" s="21" t="s">
        <v>532</v>
      </c>
      <c r="D976" s="21" t="s">
        <v>33</v>
      </c>
      <c r="E976" s="21" t="s">
        <v>242</v>
      </c>
      <c r="F976" s="22">
        <v>185.3</v>
      </c>
      <c r="G976" s="22">
        <v>40.1</v>
      </c>
      <c r="H976" s="23">
        <f t="shared" si="30"/>
        <v>21.640582838640043</v>
      </c>
    </row>
    <row r="977" spans="1:8" ht="76.5">
      <c r="A977" s="19">
        <f t="shared" si="31"/>
        <v>969</v>
      </c>
      <c r="B977" s="24" t="s">
        <v>533</v>
      </c>
      <c r="C977" s="21" t="s">
        <v>534</v>
      </c>
      <c r="D977" s="21"/>
      <c r="E977" s="21"/>
      <c r="F977" s="22">
        <v>2658.3</v>
      </c>
      <c r="G977" s="22">
        <v>0</v>
      </c>
      <c r="H977" s="23">
        <f t="shared" si="30"/>
        <v>0</v>
      </c>
    </row>
    <row r="978" spans="1:8" ht="12.75">
      <c r="A978" s="19">
        <f t="shared" si="31"/>
        <v>970</v>
      </c>
      <c r="B978" s="24" t="s">
        <v>36</v>
      </c>
      <c r="C978" s="21" t="s">
        <v>534</v>
      </c>
      <c r="D978" s="21"/>
      <c r="E978" s="21" t="s">
        <v>37</v>
      </c>
      <c r="F978" s="22">
        <v>2658.3</v>
      </c>
      <c r="G978" s="22">
        <v>0</v>
      </c>
      <c r="H978" s="23">
        <f t="shared" si="30"/>
        <v>0</v>
      </c>
    </row>
    <row r="979" spans="1:8" ht="12.75">
      <c r="A979" s="19">
        <f t="shared" si="31"/>
        <v>971</v>
      </c>
      <c r="B979" s="24" t="s">
        <v>42</v>
      </c>
      <c r="C979" s="21" t="s">
        <v>534</v>
      </c>
      <c r="D979" s="21"/>
      <c r="E979" s="21" t="s">
        <v>43</v>
      </c>
      <c r="F979" s="22">
        <v>2658.3</v>
      </c>
      <c r="G979" s="22">
        <v>0</v>
      </c>
      <c r="H979" s="23">
        <f t="shared" si="30"/>
        <v>0</v>
      </c>
    </row>
    <row r="980" spans="1:8" ht="25.5">
      <c r="A980" s="19">
        <f t="shared" si="31"/>
        <v>972</v>
      </c>
      <c r="B980" s="24" t="s">
        <v>30</v>
      </c>
      <c r="C980" s="21" t="s">
        <v>534</v>
      </c>
      <c r="D980" s="21" t="s">
        <v>31</v>
      </c>
      <c r="E980" s="21" t="s">
        <v>43</v>
      </c>
      <c r="F980" s="22">
        <v>2658.3</v>
      </c>
      <c r="G980" s="22">
        <v>0</v>
      </c>
      <c r="H980" s="23">
        <f t="shared" si="30"/>
        <v>0</v>
      </c>
    </row>
    <row r="981" spans="1:8" ht="38.25">
      <c r="A981" s="19">
        <f t="shared" si="31"/>
        <v>973</v>
      </c>
      <c r="B981" s="24" t="s">
        <v>32</v>
      </c>
      <c r="C981" s="21" t="s">
        <v>534</v>
      </c>
      <c r="D981" s="21" t="s">
        <v>33</v>
      </c>
      <c r="E981" s="21" t="s">
        <v>43</v>
      </c>
      <c r="F981" s="22">
        <v>2658.3</v>
      </c>
      <c r="G981" s="22">
        <v>0</v>
      </c>
      <c r="H981" s="23">
        <f t="shared" si="30"/>
        <v>0</v>
      </c>
    </row>
    <row r="982" spans="1:8" ht="63.75">
      <c r="A982" s="19">
        <f t="shared" si="31"/>
        <v>974</v>
      </c>
      <c r="B982" s="24" t="s">
        <v>535</v>
      </c>
      <c r="C982" s="21" t="s">
        <v>536</v>
      </c>
      <c r="D982" s="21"/>
      <c r="E982" s="21"/>
      <c r="F982" s="22">
        <v>447.7</v>
      </c>
      <c r="G982" s="22">
        <v>314.5</v>
      </c>
      <c r="H982" s="23">
        <f t="shared" si="30"/>
        <v>70.247933884297524</v>
      </c>
    </row>
    <row r="983" spans="1:8" ht="12.75">
      <c r="A983" s="19">
        <f t="shared" si="31"/>
        <v>975</v>
      </c>
      <c r="B983" s="24" t="s">
        <v>239</v>
      </c>
      <c r="C983" s="21" t="s">
        <v>536</v>
      </c>
      <c r="D983" s="21"/>
      <c r="E983" s="21" t="s">
        <v>240</v>
      </c>
      <c r="F983" s="22">
        <v>447.7</v>
      </c>
      <c r="G983" s="22">
        <v>314.5</v>
      </c>
      <c r="H983" s="23">
        <f t="shared" si="30"/>
        <v>70.247933884297524</v>
      </c>
    </row>
    <row r="984" spans="1:8" ht="51">
      <c r="A984" s="19">
        <f t="shared" si="31"/>
        <v>976</v>
      </c>
      <c r="B984" s="24" t="s">
        <v>241</v>
      </c>
      <c r="C984" s="21" t="s">
        <v>536</v>
      </c>
      <c r="D984" s="21"/>
      <c r="E984" s="21" t="s">
        <v>242</v>
      </c>
      <c r="F984" s="22">
        <v>447.7</v>
      </c>
      <c r="G984" s="22">
        <v>314.5</v>
      </c>
      <c r="H984" s="23">
        <f t="shared" si="30"/>
        <v>70.247933884297524</v>
      </c>
    </row>
    <row r="985" spans="1:8" ht="63.75">
      <c r="A985" s="19">
        <f t="shared" si="31"/>
        <v>977</v>
      </c>
      <c r="B985" s="24" t="s">
        <v>15</v>
      </c>
      <c r="C985" s="21" t="s">
        <v>536</v>
      </c>
      <c r="D985" s="21" t="s">
        <v>16</v>
      </c>
      <c r="E985" s="21" t="s">
        <v>242</v>
      </c>
      <c r="F985" s="22">
        <v>428.3</v>
      </c>
      <c r="G985" s="22">
        <v>306</v>
      </c>
      <c r="H985" s="23">
        <f t="shared" si="30"/>
        <v>71.445248657483077</v>
      </c>
    </row>
    <row r="986" spans="1:8" ht="25.5">
      <c r="A986" s="19">
        <f t="shared" si="31"/>
        <v>978</v>
      </c>
      <c r="B986" s="24" t="s">
        <v>163</v>
      </c>
      <c r="C986" s="21" t="s">
        <v>536</v>
      </c>
      <c r="D986" s="21" t="s">
        <v>164</v>
      </c>
      <c r="E986" s="21" t="s">
        <v>242</v>
      </c>
      <c r="F986" s="22">
        <v>428.3</v>
      </c>
      <c r="G986" s="22">
        <v>306</v>
      </c>
      <c r="H986" s="23">
        <f t="shared" si="30"/>
        <v>71.445248657483077</v>
      </c>
    </row>
    <row r="987" spans="1:8" ht="25.5">
      <c r="A987" s="19">
        <f t="shared" si="31"/>
        <v>979</v>
      </c>
      <c r="B987" s="24" t="s">
        <v>30</v>
      </c>
      <c r="C987" s="21" t="s">
        <v>536</v>
      </c>
      <c r="D987" s="21" t="s">
        <v>31</v>
      </c>
      <c r="E987" s="21" t="s">
        <v>242</v>
      </c>
      <c r="F987" s="22">
        <v>19.399999999999999</v>
      </c>
      <c r="G987" s="22">
        <v>8.5</v>
      </c>
      <c r="H987" s="23">
        <f t="shared" si="30"/>
        <v>43.814432989690729</v>
      </c>
    </row>
    <row r="988" spans="1:8" ht="38.25">
      <c r="A988" s="19">
        <f t="shared" si="31"/>
        <v>980</v>
      </c>
      <c r="B988" s="24" t="s">
        <v>32</v>
      </c>
      <c r="C988" s="21" t="s">
        <v>536</v>
      </c>
      <c r="D988" s="21" t="s">
        <v>33</v>
      </c>
      <c r="E988" s="21" t="s">
        <v>242</v>
      </c>
      <c r="F988" s="22">
        <v>19.399999999999999</v>
      </c>
      <c r="G988" s="22">
        <v>8.5</v>
      </c>
      <c r="H988" s="23">
        <f t="shared" si="30"/>
        <v>43.814432989690729</v>
      </c>
    </row>
    <row r="989" spans="1:8" ht="51">
      <c r="A989" s="19">
        <f t="shared" si="31"/>
        <v>981</v>
      </c>
      <c r="B989" s="24" t="s">
        <v>537</v>
      </c>
      <c r="C989" s="21" t="s">
        <v>538</v>
      </c>
      <c r="D989" s="21"/>
      <c r="E989" s="21"/>
      <c r="F989" s="22">
        <v>32085.3</v>
      </c>
      <c r="G989" s="22">
        <v>21625.599999999999</v>
      </c>
      <c r="H989" s="23">
        <f t="shared" si="30"/>
        <v>67.400335979404886</v>
      </c>
    </row>
    <row r="990" spans="1:8" ht="12.75">
      <c r="A990" s="19">
        <f t="shared" si="31"/>
        <v>982</v>
      </c>
      <c r="B990" s="24" t="s">
        <v>239</v>
      </c>
      <c r="C990" s="21" t="s">
        <v>538</v>
      </c>
      <c r="D990" s="21"/>
      <c r="E990" s="21" t="s">
        <v>240</v>
      </c>
      <c r="F990" s="22">
        <v>32085.3</v>
      </c>
      <c r="G990" s="22">
        <v>21625.599999999999</v>
      </c>
      <c r="H990" s="23">
        <f t="shared" si="30"/>
        <v>67.400335979404886</v>
      </c>
    </row>
    <row r="991" spans="1:8" ht="51">
      <c r="A991" s="19">
        <f t="shared" si="31"/>
        <v>983</v>
      </c>
      <c r="B991" s="24" t="s">
        <v>241</v>
      </c>
      <c r="C991" s="21" t="s">
        <v>538</v>
      </c>
      <c r="D991" s="21"/>
      <c r="E991" s="21" t="s">
        <v>242</v>
      </c>
      <c r="F991" s="22">
        <v>32085.3</v>
      </c>
      <c r="G991" s="22">
        <v>21625.599999999999</v>
      </c>
      <c r="H991" s="23">
        <f t="shared" si="30"/>
        <v>67.400335979404886</v>
      </c>
    </row>
    <row r="992" spans="1:8" ht="63.75">
      <c r="A992" s="19">
        <f t="shared" si="31"/>
        <v>984</v>
      </c>
      <c r="B992" s="24" t="s">
        <v>15</v>
      </c>
      <c r="C992" s="21" t="s">
        <v>538</v>
      </c>
      <c r="D992" s="21" t="s">
        <v>16</v>
      </c>
      <c r="E992" s="21" t="s">
        <v>242</v>
      </c>
      <c r="F992" s="22">
        <v>17474.400000000001</v>
      </c>
      <c r="G992" s="22">
        <v>15926.7</v>
      </c>
      <c r="H992" s="23">
        <f t="shared" si="30"/>
        <v>91.143043537975558</v>
      </c>
    </row>
    <row r="993" spans="1:8" ht="25.5">
      <c r="A993" s="19">
        <f t="shared" si="31"/>
        <v>985</v>
      </c>
      <c r="B993" s="24" t="s">
        <v>163</v>
      </c>
      <c r="C993" s="21" t="s">
        <v>538</v>
      </c>
      <c r="D993" s="21" t="s">
        <v>164</v>
      </c>
      <c r="E993" s="21" t="s">
        <v>242</v>
      </c>
      <c r="F993" s="22">
        <v>17474.400000000001</v>
      </c>
      <c r="G993" s="22">
        <v>15926.7</v>
      </c>
      <c r="H993" s="23">
        <f t="shared" si="30"/>
        <v>91.143043537975558</v>
      </c>
    </row>
    <row r="994" spans="1:8" ht="25.5">
      <c r="A994" s="19">
        <f t="shared" si="31"/>
        <v>986</v>
      </c>
      <c r="B994" s="24" t="s">
        <v>30</v>
      </c>
      <c r="C994" s="21" t="s">
        <v>538</v>
      </c>
      <c r="D994" s="21" t="s">
        <v>31</v>
      </c>
      <c r="E994" s="21" t="s">
        <v>242</v>
      </c>
      <c r="F994" s="22">
        <v>14587.3</v>
      </c>
      <c r="G994" s="22">
        <v>5675.5</v>
      </c>
      <c r="H994" s="23">
        <f t="shared" si="30"/>
        <v>38.907131545933794</v>
      </c>
    </row>
    <row r="995" spans="1:8" ht="38.25">
      <c r="A995" s="19">
        <f t="shared" si="31"/>
        <v>987</v>
      </c>
      <c r="B995" s="24" t="s">
        <v>32</v>
      </c>
      <c r="C995" s="21" t="s">
        <v>538</v>
      </c>
      <c r="D995" s="21" t="s">
        <v>33</v>
      </c>
      <c r="E995" s="21" t="s">
        <v>242</v>
      </c>
      <c r="F995" s="22">
        <v>14587.3</v>
      </c>
      <c r="G995" s="22">
        <v>5675.5</v>
      </c>
      <c r="H995" s="23">
        <f t="shared" si="30"/>
        <v>38.907131545933794</v>
      </c>
    </row>
    <row r="996" spans="1:8" ht="12.75">
      <c r="A996" s="19">
        <f t="shared" si="31"/>
        <v>988</v>
      </c>
      <c r="B996" s="24" t="s">
        <v>67</v>
      </c>
      <c r="C996" s="21" t="s">
        <v>538</v>
      </c>
      <c r="D996" s="21" t="s">
        <v>68</v>
      </c>
      <c r="E996" s="21" t="s">
        <v>242</v>
      </c>
      <c r="F996" s="22">
        <v>23.7</v>
      </c>
      <c r="G996" s="22">
        <v>23.5</v>
      </c>
      <c r="H996" s="23">
        <f t="shared" si="30"/>
        <v>99.156118143459921</v>
      </c>
    </row>
    <row r="997" spans="1:8" ht="12.75">
      <c r="A997" s="19">
        <f t="shared" si="31"/>
        <v>989</v>
      </c>
      <c r="B997" s="24" t="s">
        <v>69</v>
      </c>
      <c r="C997" s="21" t="s">
        <v>538</v>
      </c>
      <c r="D997" s="21" t="s">
        <v>70</v>
      </c>
      <c r="E997" s="21" t="s">
        <v>242</v>
      </c>
      <c r="F997" s="22">
        <v>23.7</v>
      </c>
      <c r="G997" s="22">
        <v>23.5</v>
      </c>
      <c r="H997" s="23">
        <f t="shared" si="30"/>
        <v>99.156118143459921</v>
      </c>
    </row>
    <row r="998" spans="1:8" ht="38.25">
      <c r="A998" s="19">
        <f t="shared" si="31"/>
        <v>990</v>
      </c>
      <c r="B998" s="24" t="s">
        <v>539</v>
      </c>
      <c r="C998" s="21" t="s">
        <v>540</v>
      </c>
      <c r="D998" s="21"/>
      <c r="E998" s="21"/>
      <c r="F998" s="22">
        <v>914</v>
      </c>
      <c r="G998" s="22">
        <v>745.5</v>
      </c>
      <c r="H998" s="23">
        <f t="shared" si="30"/>
        <v>81.564551422319482</v>
      </c>
    </row>
    <row r="999" spans="1:8" ht="12.75">
      <c r="A999" s="19">
        <f t="shared" si="31"/>
        <v>991</v>
      </c>
      <c r="B999" s="24" t="s">
        <v>239</v>
      </c>
      <c r="C999" s="21" t="s">
        <v>540</v>
      </c>
      <c r="D999" s="21"/>
      <c r="E999" s="21" t="s">
        <v>240</v>
      </c>
      <c r="F999" s="22">
        <v>914</v>
      </c>
      <c r="G999" s="22">
        <v>745.5</v>
      </c>
      <c r="H999" s="23">
        <f t="shared" si="30"/>
        <v>81.564551422319482</v>
      </c>
    </row>
    <row r="1000" spans="1:8" ht="51">
      <c r="A1000" s="19">
        <f t="shared" si="31"/>
        <v>992</v>
      </c>
      <c r="B1000" s="24" t="s">
        <v>241</v>
      </c>
      <c r="C1000" s="21" t="s">
        <v>540</v>
      </c>
      <c r="D1000" s="21"/>
      <c r="E1000" s="21" t="s">
        <v>242</v>
      </c>
      <c r="F1000" s="22">
        <v>914</v>
      </c>
      <c r="G1000" s="22">
        <v>745.5</v>
      </c>
      <c r="H1000" s="23">
        <f t="shared" si="30"/>
        <v>81.564551422319482</v>
      </c>
    </row>
    <row r="1001" spans="1:8" ht="63.75">
      <c r="A1001" s="19">
        <f t="shared" si="31"/>
        <v>993</v>
      </c>
      <c r="B1001" s="24" t="s">
        <v>15</v>
      </c>
      <c r="C1001" s="21" t="s">
        <v>540</v>
      </c>
      <c r="D1001" s="21" t="s">
        <v>16</v>
      </c>
      <c r="E1001" s="21" t="s">
        <v>242</v>
      </c>
      <c r="F1001" s="22">
        <v>914</v>
      </c>
      <c r="G1001" s="22">
        <v>745.5</v>
      </c>
      <c r="H1001" s="23">
        <f t="shared" si="30"/>
        <v>81.564551422319482</v>
      </c>
    </row>
    <row r="1002" spans="1:8" ht="25.5">
      <c r="A1002" s="19">
        <f t="shared" si="31"/>
        <v>994</v>
      </c>
      <c r="B1002" s="24" t="s">
        <v>163</v>
      </c>
      <c r="C1002" s="21" t="s">
        <v>540</v>
      </c>
      <c r="D1002" s="21" t="s">
        <v>164</v>
      </c>
      <c r="E1002" s="21" t="s">
        <v>242</v>
      </c>
      <c r="F1002" s="22">
        <v>914</v>
      </c>
      <c r="G1002" s="22">
        <v>745.5</v>
      </c>
      <c r="H1002" s="23">
        <f t="shared" si="30"/>
        <v>81.564551422319482</v>
      </c>
    </row>
    <row r="1003" spans="1:8" ht="38.25">
      <c r="A1003" s="19">
        <f t="shared" si="31"/>
        <v>995</v>
      </c>
      <c r="B1003" s="24" t="s">
        <v>541</v>
      </c>
      <c r="C1003" s="21" t="s">
        <v>542</v>
      </c>
      <c r="D1003" s="21"/>
      <c r="E1003" s="21"/>
      <c r="F1003" s="22">
        <v>140</v>
      </c>
      <c r="G1003" s="22">
        <v>0</v>
      </c>
      <c r="H1003" s="23">
        <f t="shared" si="30"/>
        <v>0</v>
      </c>
    </row>
    <row r="1004" spans="1:8" ht="12.75">
      <c r="A1004" s="19">
        <f t="shared" si="31"/>
        <v>996</v>
      </c>
      <c r="B1004" s="24" t="s">
        <v>239</v>
      </c>
      <c r="C1004" s="21" t="s">
        <v>542</v>
      </c>
      <c r="D1004" s="21"/>
      <c r="E1004" s="21" t="s">
        <v>240</v>
      </c>
      <c r="F1004" s="22">
        <v>140</v>
      </c>
      <c r="G1004" s="22">
        <v>0</v>
      </c>
      <c r="H1004" s="23">
        <f t="shared" si="30"/>
        <v>0</v>
      </c>
    </row>
    <row r="1005" spans="1:8" ht="12.75">
      <c r="A1005" s="19">
        <f t="shared" si="31"/>
        <v>997</v>
      </c>
      <c r="B1005" s="24" t="s">
        <v>543</v>
      </c>
      <c r="C1005" s="21" t="s">
        <v>542</v>
      </c>
      <c r="D1005" s="21"/>
      <c r="E1005" s="21" t="s">
        <v>544</v>
      </c>
      <c r="F1005" s="22">
        <v>140</v>
      </c>
      <c r="G1005" s="22">
        <v>0</v>
      </c>
      <c r="H1005" s="23">
        <f t="shared" si="30"/>
        <v>0</v>
      </c>
    </row>
    <row r="1006" spans="1:8" ht="12.75">
      <c r="A1006" s="19">
        <f t="shared" si="31"/>
        <v>998</v>
      </c>
      <c r="B1006" s="24" t="s">
        <v>67</v>
      </c>
      <c r="C1006" s="21" t="s">
        <v>542</v>
      </c>
      <c r="D1006" s="21" t="s">
        <v>68</v>
      </c>
      <c r="E1006" s="21" t="s">
        <v>544</v>
      </c>
      <c r="F1006" s="22">
        <v>140</v>
      </c>
      <c r="G1006" s="22">
        <v>0</v>
      </c>
      <c r="H1006" s="23">
        <f t="shared" si="30"/>
        <v>0</v>
      </c>
    </row>
    <row r="1007" spans="1:8" ht="12.75">
      <c r="A1007" s="19">
        <f t="shared" si="31"/>
        <v>999</v>
      </c>
      <c r="B1007" s="24" t="s">
        <v>545</v>
      </c>
      <c r="C1007" s="21" t="s">
        <v>542</v>
      </c>
      <c r="D1007" s="21" t="s">
        <v>546</v>
      </c>
      <c r="E1007" s="21" t="s">
        <v>544</v>
      </c>
      <c r="F1007" s="22">
        <v>140</v>
      </c>
      <c r="G1007" s="22">
        <v>0</v>
      </c>
      <c r="H1007" s="23">
        <f t="shared" si="30"/>
        <v>0</v>
      </c>
    </row>
    <row r="1008" spans="1:8" ht="51">
      <c r="A1008" s="19">
        <f t="shared" si="31"/>
        <v>1000</v>
      </c>
      <c r="B1008" s="24" t="s">
        <v>547</v>
      </c>
      <c r="C1008" s="21" t="s">
        <v>548</v>
      </c>
      <c r="D1008" s="21"/>
      <c r="E1008" s="21"/>
      <c r="F1008" s="22">
        <v>61.8</v>
      </c>
      <c r="G1008" s="22">
        <v>0</v>
      </c>
      <c r="H1008" s="23">
        <f t="shared" si="30"/>
        <v>0</v>
      </c>
    </row>
    <row r="1009" spans="1:8" ht="12.75">
      <c r="A1009" s="19">
        <f t="shared" si="31"/>
        <v>1001</v>
      </c>
      <c r="B1009" s="24" t="s">
        <v>239</v>
      </c>
      <c r="C1009" s="21" t="s">
        <v>548</v>
      </c>
      <c r="D1009" s="21"/>
      <c r="E1009" s="21" t="s">
        <v>240</v>
      </c>
      <c r="F1009" s="22">
        <v>61.8</v>
      </c>
      <c r="G1009" s="22">
        <v>0</v>
      </c>
      <c r="H1009" s="23">
        <f t="shared" si="30"/>
        <v>0</v>
      </c>
    </row>
    <row r="1010" spans="1:8" ht="12.75">
      <c r="A1010" s="19">
        <f t="shared" si="31"/>
        <v>1002</v>
      </c>
      <c r="B1010" s="24" t="s">
        <v>529</v>
      </c>
      <c r="C1010" s="21" t="s">
        <v>548</v>
      </c>
      <c r="D1010" s="21"/>
      <c r="E1010" s="21" t="s">
        <v>530</v>
      </c>
      <c r="F1010" s="22">
        <v>61.8</v>
      </c>
      <c r="G1010" s="22">
        <v>0</v>
      </c>
      <c r="H1010" s="23">
        <f t="shared" si="30"/>
        <v>0</v>
      </c>
    </row>
    <row r="1011" spans="1:8" ht="25.5">
      <c r="A1011" s="19">
        <f t="shared" si="31"/>
        <v>1003</v>
      </c>
      <c r="B1011" s="24" t="s">
        <v>30</v>
      </c>
      <c r="C1011" s="21" t="s">
        <v>548</v>
      </c>
      <c r="D1011" s="21" t="s">
        <v>31</v>
      </c>
      <c r="E1011" s="21" t="s">
        <v>530</v>
      </c>
      <c r="F1011" s="22">
        <v>61.8</v>
      </c>
      <c r="G1011" s="22">
        <v>0</v>
      </c>
      <c r="H1011" s="23">
        <f t="shared" si="30"/>
        <v>0</v>
      </c>
    </row>
    <row r="1012" spans="1:8" ht="38.25">
      <c r="A1012" s="19">
        <f t="shared" si="31"/>
        <v>1004</v>
      </c>
      <c r="B1012" s="24" t="s">
        <v>32</v>
      </c>
      <c r="C1012" s="21" t="s">
        <v>548</v>
      </c>
      <c r="D1012" s="21" t="s">
        <v>33</v>
      </c>
      <c r="E1012" s="21" t="s">
        <v>530</v>
      </c>
      <c r="F1012" s="22">
        <v>61.8</v>
      </c>
      <c r="G1012" s="22">
        <v>0</v>
      </c>
      <c r="H1012" s="23">
        <f t="shared" si="30"/>
        <v>0</v>
      </c>
    </row>
    <row r="1013" spans="1:8" ht="76.5">
      <c r="A1013" s="19">
        <f t="shared" si="31"/>
        <v>1005</v>
      </c>
      <c r="B1013" s="24" t="s">
        <v>549</v>
      </c>
      <c r="C1013" s="21" t="s">
        <v>550</v>
      </c>
      <c r="D1013" s="21"/>
      <c r="E1013" s="21"/>
      <c r="F1013" s="22">
        <v>156</v>
      </c>
      <c r="G1013" s="22">
        <v>92.2</v>
      </c>
      <c r="H1013" s="23">
        <f t="shared" si="30"/>
        <v>59.102564102564102</v>
      </c>
    </row>
    <row r="1014" spans="1:8" ht="12.75">
      <c r="A1014" s="19">
        <f t="shared" si="31"/>
        <v>1006</v>
      </c>
      <c r="B1014" s="24" t="s">
        <v>239</v>
      </c>
      <c r="C1014" s="21" t="s">
        <v>550</v>
      </c>
      <c r="D1014" s="21"/>
      <c r="E1014" s="21" t="s">
        <v>240</v>
      </c>
      <c r="F1014" s="22">
        <v>156</v>
      </c>
      <c r="G1014" s="22">
        <v>92.2</v>
      </c>
      <c r="H1014" s="23">
        <f t="shared" si="30"/>
        <v>59.102564102564102</v>
      </c>
    </row>
    <row r="1015" spans="1:8" ht="12.75">
      <c r="A1015" s="19">
        <f t="shared" si="31"/>
        <v>1007</v>
      </c>
      <c r="B1015" s="24" t="s">
        <v>529</v>
      </c>
      <c r="C1015" s="21" t="s">
        <v>550</v>
      </c>
      <c r="D1015" s="21"/>
      <c r="E1015" s="21" t="s">
        <v>530</v>
      </c>
      <c r="F1015" s="22">
        <v>156</v>
      </c>
      <c r="G1015" s="22">
        <v>92.2</v>
      </c>
      <c r="H1015" s="23">
        <f t="shared" si="30"/>
        <v>59.102564102564102</v>
      </c>
    </row>
    <row r="1016" spans="1:8" ht="12.75">
      <c r="A1016" s="19">
        <f t="shared" si="31"/>
        <v>1008</v>
      </c>
      <c r="B1016" s="24" t="s">
        <v>67</v>
      </c>
      <c r="C1016" s="21" t="s">
        <v>550</v>
      </c>
      <c r="D1016" s="21" t="s">
        <v>68</v>
      </c>
      <c r="E1016" s="21" t="s">
        <v>530</v>
      </c>
      <c r="F1016" s="22">
        <v>156</v>
      </c>
      <c r="G1016" s="22">
        <v>92.2</v>
      </c>
      <c r="H1016" s="23">
        <f t="shared" si="30"/>
        <v>59.102564102564102</v>
      </c>
    </row>
    <row r="1017" spans="1:8" ht="12.75">
      <c r="A1017" s="19">
        <f t="shared" si="31"/>
        <v>1009</v>
      </c>
      <c r="B1017" s="24" t="s">
        <v>551</v>
      </c>
      <c r="C1017" s="21" t="s">
        <v>550</v>
      </c>
      <c r="D1017" s="21" t="s">
        <v>552</v>
      </c>
      <c r="E1017" s="21" t="s">
        <v>530</v>
      </c>
      <c r="F1017" s="22">
        <v>156</v>
      </c>
      <c r="G1017" s="22">
        <v>92.2</v>
      </c>
      <c r="H1017" s="23">
        <f t="shared" si="30"/>
        <v>59.102564102564102</v>
      </c>
    </row>
    <row r="1018" spans="1:8" ht="38.25">
      <c r="A1018" s="19">
        <f t="shared" si="31"/>
        <v>1010</v>
      </c>
      <c r="B1018" s="24" t="s">
        <v>553</v>
      </c>
      <c r="C1018" s="21" t="s">
        <v>554</v>
      </c>
      <c r="D1018" s="21"/>
      <c r="E1018" s="21"/>
      <c r="F1018" s="22">
        <v>770</v>
      </c>
      <c r="G1018" s="22">
        <v>633</v>
      </c>
      <c r="H1018" s="23">
        <f t="shared" si="30"/>
        <v>82.20779220779221</v>
      </c>
    </row>
    <row r="1019" spans="1:8" ht="12.75">
      <c r="A1019" s="19">
        <f t="shared" si="31"/>
        <v>1011</v>
      </c>
      <c r="B1019" s="24" t="s">
        <v>215</v>
      </c>
      <c r="C1019" s="21" t="s">
        <v>554</v>
      </c>
      <c r="D1019" s="21"/>
      <c r="E1019" s="21" t="s">
        <v>216</v>
      </c>
      <c r="F1019" s="22">
        <v>770</v>
      </c>
      <c r="G1019" s="22">
        <v>633</v>
      </c>
      <c r="H1019" s="23">
        <f t="shared" si="30"/>
        <v>82.20779220779221</v>
      </c>
    </row>
    <row r="1020" spans="1:8" ht="12.75">
      <c r="A1020" s="19">
        <f t="shared" si="31"/>
        <v>1012</v>
      </c>
      <c r="B1020" s="24" t="s">
        <v>555</v>
      </c>
      <c r="C1020" s="21" t="s">
        <v>554</v>
      </c>
      <c r="D1020" s="21"/>
      <c r="E1020" s="21" t="s">
        <v>556</v>
      </c>
      <c r="F1020" s="22">
        <v>770</v>
      </c>
      <c r="G1020" s="22">
        <v>633</v>
      </c>
      <c r="H1020" s="23">
        <f t="shared" si="30"/>
        <v>82.20779220779221</v>
      </c>
    </row>
    <row r="1021" spans="1:8" ht="25.5">
      <c r="A1021" s="19">
        <f t="shared" si="31"/>
        <v>1013</v>
      </c>
      <c r="B1021" s="24" t="s">
        <v>30</v>
      </c>
      <c r="C1021" s="21" t="s">
        <v>554</v>
      </c>
      <c r="D1021" s="21" t="s">
        <v>31</v>
      </c>
      <c r="E1021" s="21" t="s">
        <v>556</v>
      </c>
      <c r="F1021" s="22">
        <v>770</v>
      </c>
      <c r="G1021" s="22">
        <v>633</v>
      </c>
      <c r="H1021" s="23">
        <f t="shared" si="30"/>
        <v>82.20779220779221</v>
      </c>
    </row>
    <row r="1022" spans="1:8" ht="38.25">
      <c r="A1022" s="19">
        <f t="shared" si="31"/>
        <v>1014</v>
      </c>
      <c r="B1022" s="24" t="s">
        <v>32</v>
      </c>
      <c r="C1022" s="21" t="s">
        <v>554</v>
      </c>
      <c r="D1022" s="21" t="s">
        <v>33</v>
      </c>
      <c r="E1022" s="21" t="s">
        <v>556</v>
      </c>
      <c r="F1022" s="22">
        <v>770</v>
      </c>
      <c r="G1022" s="22">
        <v>633</v>
      </c>
      <c r="H1022" s="23">
        <f t="shared" si="30"/>
        <v>82.20779220779221</v>
      </c>
    </row>
    <row r="1023" spans="1:8" ht="38.25">
      <c r="A1023" s="19">
        <f t="shared" si="31"/>
        <v>1015</v>
      </c>
      <c r="B1023" s="24" t="s">
        <v>557</v>
      </c>
      <c r="C1023" s="21" t="s">
        <v>558</v>
      </c>
      <c r="D1023" s="21"/>
      <c r="E1023" s="21"/>
      <c r="F1023" s="22">
        <v>802.9</v>
      </c>
      <c r="G1023" s="22">
        <v>802.9</v>
      </c>
      <c r="H1023" s="23">
        <f t="shared" si="30"/>
        <v>100</v>
      </c>
    </row>
    <row r="1024" spans="1:8" ht="12.75">
      <c r="A1024" s="19">
        <f t="shared" si="31"/>
        <v>1016</v>
      </c>
      <c r="B1024" s="24" t="s">
        <v>11</v>
      </c>
      <c r="C1024" s="21" t="s">
        <v>558</v>
      </c>
      <c r="D1024" s="21"/>
      <c r="E1024" s="21" t="s">
        <v>12</v>
      </c>
      <c r="F1024" s="22">
        <v>802.9</v>
      </c>
      <c r="G1024" s="22">
        <v>802.9</v>
      </c>
      <c r="H1024" s="23">
        <f t="shared" si="30"/>
        <v>100</v>
      </c>
    </row>
    <row r="1025" spans="1:8" ht="12.75">
      <c r="A1025" s="19">
        <f t="shared" si="31"/>
        <v>1017</v>
      </c>
      <c r="B1025" s="24" t="s">
        <v>54</v>
      </c>
      <c r="C1025" s="21" t="s">
        <v>558</v>
      </c>
      <c r="D1025" s="21"/>
      <c r="E1025" s="21" t="s">
        <v>23</v>
      </c>
      <c r="F1025" s="22">
        <v>802.9</v>
      </c>
      <c r="G1025" s="22">
        <v>802.9</v>
      </c>
      <c r="H1025" s="23">
        <f t="shared" si="30"/>
        <v>100</v>
      </c>
    </row>
    <row r="1026" spans="1:8" ht="25.5">
      <c r="A1026" s="19">
        <f t="shared" si="31"/>
        <v>1018</v>
      </c>
      <c r="B1026" s="24" t="s">
        <v>30</v>
      </c>
      <c r="C1026" s="21" t="s">
        <v>558</v>
      </c>
      <c r="D1026" s="21" t="s">
        <v>31</v>
      </c>
      <c r="E1026" s="21" t="s">
        <v>23</v>
      </c>
      <c r="F1026" s="22">
        <v>802.9</v>
      </c>
      <c r="G1026" s="22">
        <v>802.9</v>
      </c>
      <c r="H1026" s="23">
        <f t="shared" si="30"/>
        <v>100</v>
      </c>
    </row>
    <row r="1027" spans="1:8" ht="38.25">
      <c r="A1027" s="19">
        <f t="shared" si="31"/>
        <v>1019</v>
      </c>
      <c r="B1027" s="24" t="s">
        <v>32</v>
      </c>
      <c r="C1027" s="21" t="s">
        <v>558</v>
      </c>
      <c r="D1027" s="21" t="s">
        <v>33</v>
      </c>
      <c r="E1027" s="21" t="s">
        <v>23</v>
      </c>
      <c r="F1027" s="22">
        <v>802.9</v>
      </c>
      <c r="G1027" s="22">
        <v>802.9</v>
      </c>
      <c r="H1027" s="23">
        <f t="shared" si="30"/>
        <v>100</v>
      </c>
    </row>
    <row r="1028" spans="1:8" ht="25.5">
      <c r="A1028" s="25">
        <f t="shared" si="31"/>
        <v>1020</v>
      </c>
      <c r="B1028" s="26" t="s">
        <v>559</v>
      </c>
      <c r="C1028" s="27" t="s">
        <v>560</v>
      </c>
      <c r="D1028" s="27"/>
      <c r="E1028" s="27"/>
      <c r="F1028" s="28">
        <v>10659.3</v>
      </c>
      <c r="G1028" s="28">
        <v>7994.2</v>
      </c>
      <c r="H1028" s="29">
        <f t="shared" si="30"/>
        <v>74.997420093251904</v>
      </c>
    </row>
    <row r="1029" spans="1:8" ht="76.5">
      <c r="A1029" s="19">
        <f t="shared" si="31"/>
        <v>1021</v>
      </c>
      <c r="B1029" s="24" t="s">
        <v>561</v>
      </c>
      <c r="C1029" s="21" t="s">
        <v>562</v>
      </c>
      <c r="D1029" s="21"/>
      <c r="E1029" s="21"/>
      <c r="F1029" s="22">
        <v>1475.3</v>
      </c>
      <c r="G1029" s="22">
        <v>0</v>
      </c>
      <c r="H1029" s="23">
        <f t="shared" si="30"/>
        <v>0</v>
      </c>
    </row>
    <row r="1030" spans="1:8" ht="38.25">
      <c r="A1030" s="19">
        <f t="shared" si="31"/>
        <v>1022</v>
      </c>
      <c r="B1030" s="24" t="s">
        <v>465</v>
      </c>
      <c r="C1030" s="21" t="s">
        <v>562</v>
      </c>
      <c r="D1030" s="21"/>
      <c r="E1030" s="21" t="s">
        <v>466</v>
      </c>
      <c r="F1030" s="22">
        <v>1475.3</v>
      </c>
      <c r="G1030" s="22">
        <v>0</v>
      </c>
      <c r="H1030" s="23">
        <f t="shared" si="30"/>
        <v>0</v>
      </c>
    </row>
    <row r="1031" spans="1:8" ht="25.5">
      <c r="A1031" s="19">
        <f t="shared" si="31"/>
        <v>1023</v>
      </c>
      <c r="B1031" s="24" t="s">
        <v>475</v>
      </c>
      <c r="C1031" s="21" t="s">
        <v>562</v>
      </c>
      <c r="D1031" s="21"/>
      <c r="E1031" s="21" t="s">
        <v>476</v>
      </c>
      <c r="F1031" s="22">
        <v>1475.3</v>
      </c>
      <c r="G1031" s="22">
        <v>0</v>
      </c>
      <c r="H1031" s="23">
        <f t="shared" si="30"/>
        <v>0</v>
      </c>
    </row>
    <row r="1032" spans="1:8" ht="12.75">
      <c r="A1032" s="19">
        <f t="shared" si="31"/>
        <v>1024</v>
      </c>
      <c r="B1032" s="24" t="s">
        <v>77</v>
      </c>
      <c r="C1032" s="21" t="s">
        <v>562</v>
      </c>
      <c r="D1032" s="21" t="s">
        <v>78</v>
      </c>
      <c r="E1032" s="21" t="s">
        <v>476</v>
      </c>
      <c r="F1032" s="22">
        <v>1475.3</v>
      </c>
      <c r="G1032" s="22">
        <v>0</v>
      </c>
      <c r="H1032" s="23">
        <f t="shared" si="30"/>
        <v>0</v>
      </c>
    </row>
    <row r="1033" spans="1:8" ht="12.75">
      <c r="A1033" s="19">
        <f t="shared" si="31"/>
        <v>1025</v>
      </c>
      <c r="B1033" s="24" t="s">
        <v>79</v>
      </c>
      <c r="C1033" s="21" t="s">
        <v>562</v>
      </c>
      <c r="D1033" s="21" t="s">
        <v>80</v>
      </c>
      <c r="E1033" s="21" t="s">
        <v>476</v>
      </c>
      <c r="F1033" s="22">
        <v>1475.3</v>
      </c>
      <c r="G1033" s="22">
        <v>0</v>
      </c>
      <c r="H1033" s="23">
        <f t="shared" si="30"/>
        <v>0</v>
      </c>
    </row>
    <row r="1034" spans="1:8" ht="51">
      <c r="A1034" s="19">
        <f t="shared" si="31"/>
        <v>1026</v>
      </c>
      <c r="B1034" s="24" t="s">
        <v>563</v>
      </c>
      <c r="C1034" s="21" t="s">
        <v>564</v>
      </c>
      <c r="D1034" s="21"/>
      <c r="E1034" s="21"/>
      <c r="F1034" s="22">
        <v>60.5</v>
      </c>
      <c r="G1034" s="22">
        <v>38.200000000000003</v>
      </c>
      <c r="H1034" s="23">
        <f t="shared" ref="H1034:H1074" si="32">G1034/F1034*100</f>
        <v>63.1404958677686</v>
      </c>
    </row>
    <row r="1035" spans="1:8" ht="38.25">
      <c r="A1035" s="19">
        <f t="shared" ref="A1035:A1074" si="33">A1034+1</f>
        <v>1027</v>
      </c>
      <c r="B1035" s="24" t="s">
        <v>465</v>
      </c>
      <c r="C1035" s="21" t="s">
        <v>564</v>
      </c>
      <c r="D1035" s="21"/>
      <c r="E1035" s="21" t="s">
        <v>466</v>
      </c>
      <c r="F1035" s="22">
        <v>60.5</v>
      </c>
      <c r="G1035" s="22">
        <v>38.200000000000003</v>
      </c>
      <c r="H1035" s="23">
        <f t="shared" si="32"/>
        <v>63.1404958677686</v>
      </c>
    </row>
    <row r="1036" spans="1:8" ht="25.5">
      <c r="A1036" s="19">
        <f t="shared" si="33"/>
        <v>1028</v>
      </c>
      <c r="B1036" s="24" t="s">
        <v>475</v>
      </c>
      <c r="C1036" s="21" t="s">
        <v>564</v>
      </c>
      <c r="D1036" s="21"/>
      <c r="E1036" s="21" t="s">
        <v>476</v>
      </c>
      <c r="F1036" s="22">
        <v>60.5</v>
      </c>
      <c r="G1036" s="22">
        <v>38.200000000000003</v>
      </c>
      <c r="H1036" s="23">
        <f t="shared" si="32"/>
        <v>63.1404958677686</v>
      </c>
    </row>
    <row r="1037" spans="1:8" ht="12.75">
      <c r="A1037" s="19">
        <f t="shared" si="33"/>
        <v>1029</v>
      </c>
      <c r="B1037" s="24" t="s">
        <v>77</v>
      </c>
      <c r="C1037" s="21" t="s">
        <v>564</v>
      </c>
      <c r="D1037" s="21" t="s">
        <v>78</v>
      </c>
      <c r="E1037" s="21" t="s">
        <v>476</v>
      </c>
      <c r="F1037" s="22">
        <v>60.5</v>
      </c>
      <c r="G1037" s="22">
        <v>38.200000000000003</v>
      </c>
      <c r="H1037" s="23">
        <f t="shared" si="32"/>
        <v>63.1404958677686</v>
      </c>
    </row>
    <row r="1038" spans="1:8" ht="12.75">
      <c r="A1038" s="19">
        <f t="shared" si="33"/>
        <v>1030</v>
      </c>
      <c r="B1038" s="24" t="s">
        <v>79</v>
      </c>
      <c r="C1038" s="21" t="s">
        <v>564</v>
      </c>
      <c r="D1038" s="21" t="s">
        <v>80</v>
      </c>
      <c r="E1038" s="21" t="s">
        <v>476</v>
      </c>
      <c r="F1038" s="22">
        <v>60.5</v>
      </c>
      <c r="G1038" s="22">
        <v>38.200000000000003</v>
      </c>
      <c r="H1038" s="23">
        <f t="shared" si="32"/>
        <v>63.1404958677686</v>
      </c>
    </row>
    <row r="1039" spans="1:8" ht="51">
      <c r="A1039" s="19">
        <f t="shared" si="33"/>
        <v>1031</v>
      </c>
      <c r="B1039" s="24" t="s">
        <v>565</v>
      </c>
      <c r="C1039" s="21" t="s">
        <v>566</v>
      </c>
      <c r="D1039" s="21"/>
      <c r="E1039" s="21"/>
      <c r="F1039" s="22">
        <v>2111.5</v>
      </c>
      <c r="G1039" s="22">
        <v>1583.6</v>
      </c>
      <c r="H1039" s="23">
        <f t="shared" si="32"/>
        <v>74.998816007577545</v>
      </c>
    </row>
    <row r="1040" spans="1:8" ht="12.75">
      <c r="A1040" s="19">
        <f t="shared" si="33"/>
        <v>1032</v>
      </c>
      <c r="B1040" s="24" t="s">
        <v>567</v>
      </c>
      <c r="C1040" s="21" t="s">
        <v>566</v>
      </c>
      <c r="D1040" s="21"/>
      <c r="E1040" s="21" t="s">
        <v>568</v>
      </c>
      <c r="F1040" s="22">
        <v>2111.5</v>
      </c>
      <c r="G1040" s="22">
        <v>1583.6</v>
      </c>
      <c r="H1040" s="23">
        <f t="shared" si="32"/>
        <v>74.998816007577545</v>
      </c>
    </row>
    <row r="1041" spans="1:8" ht="12.75">
      <c r="A1041" s="19">
        <f t="shared" si="33"/>
        <v>1033</v>
      </c>
      <c r="B1041" s="24" t="s">
        <v>569</v>
      </c>
      <c r="C1041" s="21" t="s">
        <v>566</v>
      </c>
      <c r="D1041" s="21"/>
      <c r="E1041" s="21" t="s">
        <v>570</v>
      </c>
      <c r="F1041" s="22">
        <v>2111.5</v>
      </c>
      <c r="G1041" s="22">
        <v>1583.6</v>
      </c>
      <c r="H1041" s="23">
        <f t="shared" si="32"/>
        <v>74.998816007577545</v>
      </c>
    </row>
    <row r="1042" spans="1:8" ht="12.75">
      <c r="A1042" s="19">
        <f t="shared" si="33"/>
        <v>1034</v>
      </c>
      <c r="B1042" s="24" t="s">
        <v>77</v>
      </c>
      <c r="C1042" s="21" t="s">
        <v>566</v>
      </c>
      <c r="D1042" s="21" t="s">
        <v>78</v>
      </c>
      <c r="E1042" s="21" t="s">
        <v>570</v>
      </c>
      <c r="F1042" s="22">
        <v>2111.5</v>
      </c>
      <c r="G1042" s="22">
        <v>1583.6</v>
      </c>
      <c r="H1042" s="23">
        <f t="shared" si="32"/>
        <v>74.998816007577545</v>
      </c>
    </row>
    <row r="1043" spans="1:8" ht="12.75">
      <c r="A1043" s="19">
        <f t="shared" si="33"/>
        <v>1035</v>
      </c>
      <c r="B1043" s="24" t="s">
        <v>79</v>
      </c>
      <c r="C1043" s="21" t="s">
        <v>566</v>
      </c>
      <c r="D1043" s="21" t="s">
        <v>80</v>
      </c>
      <c r="E1043" s="21" t="s">
        <v>570</v>
      </c>
      <c r="F1043" s="22">
        <v>2111.5</v>
      </c>
      <c r="G1043" s="22">
        <v>1583.6</v>
      </c>
      <c r="H1043" s="23">
        <f t="shared" si="32"/>
        <v>74.998816007577545</v>
      </c>
    </row>
    <row r="1044" spans="1:8" ht="114.75">
      <c r="A1044" s="19">
        <f t="shared" si="33"/>
        <v>1036</v>
      </c>
      <c r="B1044" s="20" t="s">
        <v>571</v>
      </c>
      <c r="C1044" s="21" t="s">
        <v>572</v>
      </c>
      <c r="D1044" s="21"/>
      <c r="E1044" s="21"/>
      <c r="F1044" s="22">
        <v>960</v>
      </c>
      <c r="G1044" s="22">
        <v>960</v>
      </c>
      <c r="H1044" s="23">
        <f t="shared" si="32"/>
        <v>100</v>
      </c>
    </row>
    <row r="1045" spans="1:8" ht="12.75">
      <c r="A1045" s="19">
        <f t="shared" si="33"/>
        <v>1037</v>
      </c>
      <c r="B1045" s="24" t="s">
        <v>243</v>
      </c>
      <c r="C1045" s="21" t="s">
        <v>572</v>
      </c>
      <c r="D1045" s="21"/>
      <c r="E1045" s="21" t="s">
        <v>244</v>
      </c>
      <c r="F1045" s="22">
        <v>960</v>
      </c>
      <c r="G1045" s="22">
        <v>960</v>
      </c>
      <c r="H1045" s="23">
        <f t="shared" si="32"/>
        <v>100</v>
      </c>
    </row>
    <row r="1046" spans="1:8" ht="12.75">
      <c r="A1046" s="19">
        <f t="shared" si="33"/>
        <v>1038</v>
      </c>
      <c r="B1046" s="24" t="s">
        <v>245</v>
      </c>
      <c r="C1046" s="21" t="s">
        <v>572</v>
      </c>
      <c r="D1046" s="21"/>
      <c r="E1046" s="21" t="s">
        <v>246</v>
      </c>
      <c r="F1046" s="22">
        <v>960</v>
      </c>
      <c r="G1046" s="22">
        <v>960</v>
      </c>
      <c r="H1046" s="23">
        <f t="shared" si="32"/>
        <v>100</v>
      </c>
    </row>
    <row r="1047" spans="1:8" ht="12.75">
      <c r="A1047" s="19">
        <f t="shared" si="33"/>
        <v>1039</v>
      </c>
      <c r="B1047" s="24" t="s">
        <v>77</v>
      </c>
      <c r="C1047" s="21" t="s">
        <v>572</v>
      </c>
      <c r="D1047" s="21" t="s">
        <v>78</v>
      </c>
      <c r="E1047" s="21" t="s">
        <v>246</v>
      </c>
      <c r="F1047" s="22">
        <v>960</v>
      </c>
      <c r="G1047" s="22">
        <v>960</v>
      </c>
      <c r="H1047" s="23">
        <f t="shared" si="32"/>
        <v>100</v>
      </c>
    </row>
    <row r="1048" spans="1:8" ht="12.75">
      <c r="A1048" s="19">
        <f t="shared" si="33"/>
        <v>1040</v>
      </c>
      <c r="B1048" s="24" t="s">
        <v>79</v>
      </c>
      <c r="C1048" s="21" t="s">
        <v>572</v>
      </c>
      <c r="D1048" s="21" t="s">
        <v>80</v>
      </c>
      <c r="E1048" s="21" t="s">
        <v>246</v>
      </c>
      <c r="F1048" s="22">
        <v>960</v>
      </c>
      <c r="G1048" s="22">
        <v>960</v>
      </c>
      <c r="H1048" s="23">
        <f t="shared" si="32"/>
        <v>100</v>
      </c>
    </row>
    <row r="1049" spans="1:8" ht="76.5">
      <c r="A1049" s="19">
        <f t="shared" si="33"/>
        <v>1041</v>
      </c>
      <c r="B1049" s="24" t="s">
        <v>573</v>
      </c>
      <c r="C1049" s="21" t="s">
        <v>574</v>
      </c>
      <c r="D1049" s="21"/>
      <c r="E1049" s="21"/>
      <c r="F1049" s="22">
        <v>1260.5999999999999</v>
      </c>
      <c r="G1049" s="22">
        <v>1260.5999999999999</v>
      </c>
      <c r="H1049" s="23">
        <f t="shared" si="32"/>
        <v>100</v>
      </c>
    </row>
    <row r="1050" spans="1:8" ht="12.75">
      <c r="A1050" s="19">
        <f t="shared" si="33"/>
        <v>1042</v>
      </c>
      <c r="B1050" s="24" t="s">
        <v>285</v>
      </c>
      <c r="C1050" s="21" t="s">
        <v>574</v>
      </c>
      <c r="D1050" s="21"/>
      <c r="E1050" s="21" t="s">
        <v>286</v>
      </c>
      <c r="F1050" s="22">
        <v>1260.5999999999999</v>
      </c>
      <c r="G1050" s="22">
        <v>1260.5999999999999</v>
      </c>
      <c r="H1050" s="23">
        <f t="shared" si="32"/>
        <v>100</v>
      </c>
    </row>
    <row r="1051" spans="1:8" ht="12.75">
      <c r="A1051" s="19">
        <f t="shared" si="33"/>
        <v>1043</v>
      </c>
      <c r="B1051" s="24" t="s">
        <v>575</v>
      </c>
      <c r="C1051" s="21" t="s">
        <v>574</v>
      </c>
      <c r="D1051" s="21"/>
      <c r="E1051" s="21" t="s">
        <v>576</v>
      </c>
      <c r="F1051" s="22">
        <v>1260.5999999999999</v>
      </c>
      <c r="G1051" s="22">
        <v>1260.5999999999999</v>
      </c>
      <c r="H1051" s="23">
        <f t="shared" si="32"/>
        <v>100</v>
      </c>
    </row>
    <row r="1052" spans="1:8" ht="12.75">
      <c r="A1052" s="19">
        <f t="shared" si="33"/>
        <v>1044</v>
      </c>
      <c r="B1052" s="24" t="s">
        <v>77</v>
      </c>
      <c r="C1052" s="21" t="s">
        <v>574</v>
      </c>
      <c r="D1052" s="21" t="s">
        <v>78</v>
      </c>
      <c r="E1052" s="21" t="s">
        <v>576</v>
      </c>
      <c r="F1052" s="22">
        <v>1260.5999999999999</v>
      </c>
      <c r="G1052" s="22">
        <v>1260.5999999999999</v>
      </c>
      <c r="H1052" s="23">
        <f t="shared" si="32"/>
        <v>100</v>
      </c>
    </row>
    <row r="1053" spans="1:8" ht="12.75">
      <c r="A1053" s="19">
        <f t="shared" si="33"/>
        <v>1045</v>
      </c>
      <c r="B1053" s="24" t="s">
        <v>79</v>
      </c>
      <c r="C1053" s="21" t="s">
        <v>574</v>
      </c>
      <c r="D1053" s="21" t="s">
        <v>80</v>
      </c>
      <c r="E1053" s="21" t="s">
        <v>576</v>
      </c>
      <c r="F1053" s="22">
        <v>1260.5999999999999</v>
      </c>
      <c r="G1053" s="22">
        <v>1260.5999999999999</v>
      </c>
      <c r="H1053" s="23">
        <f t="shared" si="32"/>
        <v>100</v>
      </c>
    </row>
    <row r="1054" spans="1:8" ht="63.75">
      <c r="A1054" s="19">
        <f t="shared" si="33"/>
        <v>1046</v>
      </c>
      <c r="B1054" s="24" t="s">
        <v>577</v>
      </c>
      <c r="C1054" s="21" t="s">
        <v>578</v>
      </c>
      <c r="D1054" s="21"/>
      <c r="E1054" s="21"/>
      <c r="F1054" s="22">
        <v>73.5</v>
      </c>
      <c r="G1054" s="22">
        <v>55.8</v>
      </c>
      <c r="H1054" s="23">
        <f t="shared" si="32"/>
        <v>75.91836734693878</v>
      </c>
    </row>
    <row r="1055" spans="1:8" ht="12.75">
      <c r="A1055" s="19">
        <f t="shared" si="33"/>
        <v>1047</v>
      </c>
      <c r="B1055" s="24" t="s">
        <v>239</v>
      </c>
      <c r="C1055" s="21" t="s">
        <v>578</v>
      </c>
      <c r="D1055" s="21"/>
      <c r="E1055" s="21" t="s">
        <v>240</v>
      </c>
      <c r="F1055" s="22">
        <v>73.5</v>
      </c>
      <c r="G1055" s="22">
        <v>55.8</v>
      </c>
      <c r="H1055" s="23">
        <f t="shared" si="32"/>
        <v>75.91836734693878</v>
      </c>
    </row>
    <row r="1056" spans="1:8" ht="12.75">
      <c r="A1056" s="19">
        <f t="shared" si="33"/>
        <v>1048</v>
      </c>
      <c r="B1056" s="24" t="s">
        <v>529</v>
      </c>
      <c r="C1056" s="21" t="s">
        <v>578</v>
      </c>
      <c r="D1056" s="21"/>
      <c r="E1056" s="21" t="s">
        <v>530</v>
      </c>
      <c r="F1056" s="22">
        <v>73.5</v>
      </c>
      <c r="G1056" s="22">
        <v>55.8</v>
      </c>
      <c r="H1056" s="23">
        <f t="shared" si="32"/>
        <v>75.91836734693878</v>
      </c>
    </row>
    <row r="1057" spans="1:8" ht="12.75">
      <c r="A1057" s="19">
        <f t="shared" si="33"/>
        <v>1049</v>
      </c>
      <c r="B1057" s="24" t="s">
        <v>77</v>
      </c>
      <c r="C1057" s="21" t="s">
        <v>578</v>
      </c>
      <c r="D1057" s="21" t="s">
        <v>78</v>
      </c>
      <c r="E1057" s="21" t="s">
        <v>530</v>
      </c>
      <c r="F1057" s="22">
        <v>73.5</v>
      </c>
      <c r="G1057" s="22">
        <v>55.8</v>
      </c>
      <c r="H1057" s="23">
        <f t="shared" si="32"/>
        <v>75.91836734693878</v>
      </c>
    </row>
    <row r="1058" spans="1:8" ht="12.75">
      <c r="A1058" s="19">
        <f t="shared" si="33"/>
        <v>1050</v>
      </c>
      <c r="B1058" s="24" t="s">
        <v>79</v>
      </c>
      <c r="C1058" s="21" t="s">
        <v>578</v>
      </c>
      <c r="D1058" s="21" t="s">
        <v>80</v>
      </c>
      <c r="E1058" s="21" t="s">
        <v>530</v>
      </c>
      <c r="F1058" s="22">
        <v>73.5</v>
      </c>
      <c r="G1058" s="22">
        <v>55.8</v>
      </c>
      <c r="H1058" s="23">
        <f t="shared" si="32"/>
        <v>75.91836734693878</v>
      </c>
    </row>
    <row r="1059" spans="1:8" ht="51">
      <c r="A1059" s="19">
        <f t="shared" si="33"/>
        <v>1051</v>
      </c>
      <c r="B1059" s="24" t="s">
        <v>579</v>
      </c>
      <c r="C1059" s="21" t="s">
        <v>580</v>
      </c>
      <c r="D1059" s="21"/>
      <c r="E1059" s="21"/>
      <c r="F1059" s="22">
        <v>136</v>
      </c>
      <c r="G1059" s="22">
        <v>136</v>
      </c>
      <c r="H1059" s="23">
        <f t="shared" si="32"/>
        <v>100</v>
      </c>
    </row>
    <row r="1060" spans="1:8" ht="12.75">
      <c r="A1060" s="19">
        <f t="shared" si="33"/>
        <v>1052</v>
      </c>
      <c r="B1060" s="24" t="s">
        <v>215</v>
      </c>
      <c r="C1060" s="21" t="s">
        <v>580</v>
      </c>
      <c r="D1060" s="21"/>
      <c r="E1060" s="21" t="s">
        <v>216</v>
      </c>
      <c r="F1060" s="22">
        <v>136</v>
      </c>
      <c r="G1060" s="22">
        <v>136</v>
      </c>
      <c r="H1060" s="23">
        <f t="shared" si="32"/>
        <v>100</v>
      </c>
    </row>
    <row r="1061" spans="1:8" ht="12.75">
      <c r="A1061" s="19">
        <f t="shared" si="33"/>
        <v>1053</v>
      </c>
      <c r="B1061" s="24" t="s">
        <v>555</v>
      </c>
      <c r="C1061" s="21" t="s">
        <v>580</v>
      </c>
      <c r="D1061" s="21"/>
      <c r="E1061" s="21" t="s">
        <v>556</v>
      </c>
      <c r="F1061" s="22">
        <v>136</v>
      </c>
      <c r="G1061" s="22">
        <v>136</v>
      </c>
      <c r="H1061" s="23">
        <f t="shared" si="32"/>
        <v>100</v>
      </c>
    </row>
    <row r="1062" spans="1:8" ht="12.75">
      <c r="A1062" s="19">
        <f t="shared" si="33"/>
        <v>1054</v>
      </c>
      <c r="B1062" s="24" t="s">
        <v>77</v>
      </c>
      <c r="C1062" s="21" t="s">
        <v>580</v>
      </c>
      <c r="D1062" s="21" t="s">
        <v>78</v>
      </c>
      <c r="E1062" s="21" t="s">
        <v>556</v>
      </c>
      <c r="F1062" s="22">
        <v>136</v>
      </c>
      <c r="G1062" s="22">
        <v>136</v>
      </c>
      <c r="H1062" s="23">
        <f t="shared" si="32"/>
        <v>100</v>
      </c>
    </row>
    <row r="1063" spans="1:8" ht="12.75">
      <c r="A1063" s="19">
        <f t="shared" si="33"/>
        <v>1055</v>
      </c>
      <c r="B1063" s="24" t="s">
        <v>79</v>
      </c>
      <c r="C1063" s="21" t="s">
        <v>580</v>
      </c>
      <c r="D1063" s="21" t="s">
        <v>80</v>
      </c>
      <c r="E1063" s="21" t="s">
        <v>556</v>
      </c>
      <c r="F1063" s="22">
        <v>136</v>
      </c>
      <c r="G1063" s="22">
        <v>136</v>
      </c>
      <c r="H1063" s="23">
        <f t="shared" si="32"/>
        <v>100</v>
      </c>
    </row>
    <row r="1064" spans="1:8" ht="38.25">
      <c r="A1064" s="19">
        <f t="shared" si="33"/>
        <v>1056</v>
      </c>
      <c r="B1064" s="24" t="s">
        <v>581</v>
      </c>
      <c r="C1064" s="21" t="s">
        <v>582</v>
      </c>
      <c r="D1064" s="21"/>
      <c r="E1064" s="21"/>
      <c r="F1064" s="22">
        <v>622</v>
      </c>
      <c r="G1064" s="22">
        <v>0</v>
      </c>
      <c r="H1064" s="23">
        <f t="shared" si="32"/>
        <v>0</v>
      </c>
    </row>
    <row r="1065" spans="1:8" ht="12.75">
      <c r="A1065" s="19">
        <f t="shared" si="33"/>
        <v>1057</v>
      </c>
      <c r="B1065" s="24" t="s">
        <v>215</v>
      </c>
      <c r="C1065" s="21" t="s">
        <v>582</v>
      </c>
      <c r="D1065" s="21"/>
      <c r="E1065" s="21" t="s">
        <v>216</v>
      </c>
      <c r="F1065" s="22">
        <v>622</v>
      </c>
      <c r="G1065" s="22">
        <v>0</v>
      </c>
      <c r="H1065" s="23">
        <f t="shared" si="32"/>
        <v>0</v>
      </c>
    </row>
    <row r="1066" spans="1:8" ht="12.75">
      <c r="A1066" s="19">
        <f t="shared" si="33"/>
        <v>1058</v>
      </c>
      <c r="B1066" s="24" t="s">
        <v>555</v>
      </c>
      <c r="C1066" s="21" t="s">
        <v>582</v>
      </c>
      <c r="D1066" s="21"/>
      <c r="E1066" s="21" t="s">
        <v>556</v>
      </c>
      <c r="F1066" s="22">
        <v>622</v>
      </c>
      <c r="G1066" s="22">
        <v>0</v>
      </c>
      <c r="H1066" s="23">
        <f t="shared" si="32"/>
        <v>0</v>
      </c>
    </row>
    <row r="1067" spans="1:8" ht="12.75">
      <c r="A1067" s="19">
        <f t="shared" si="33"/>
        <v>1059</v>
      </c>
      <c r="B1067" s="24" t="s">
        <v>77</v>
      </c>
      <c r="C1067" s="21" t="s">
        <v>582</v>
      </c>
      <c r="D1067" s="21" t="s">
        <v>78</v>
      </c>
      <c r="E1067" s="21" t="s">
        <v>556</v>
      </c>
      <c r="F1067" s="22">
        <v>622</v>
      </c>
      <c r="G1067" s="22">
        <v>0</v>
      </c>
      <c r="H1067" s="23">
        <f t="shared" si="32"/>
        <v>0</v>
      </c>
    </row>
    <row r="1068" spans="1:8" ht="12.75">
      <c r="A1068" s="19">
        <f t="shared" si="33"/>
        <v>1060</v>
      </c>
      <c r="B1068" s="24" t="s">
        <v>79</v>
      </c>
      <c r="C1068" s="21" t="s">
        <v>582</v>
      </c>
      <c r="D1068" s="21" t="s">
        <v>80</v>
      </c>
      <c r="E1068" s="21" t="s">
        <v>556</v>
      </c>
      <c r="F1068" s="22">
        <v>622</v>
      </c>
      <c r="G1068" s="22">
        <v>0</v>
      </c>
      <c r="H1068" s="23">
        <f t="shared" si="32"/>
        <v>0</v>
      </c>
    </row>
    <row r="1069" spans="1:8" ht="51">
      <c r="A1069" s="19">
        <f t="shared" si="33"/>
        <v>1061</v>
      </c>
      <c r="B1069" s="24" t="s">
        <v>583</v>
      </c>
      <c r="C1069" s="21" t="s">
        <v>584</v>
      </c>
      <c r="D1069" s="21"/>
      <c r="E1069" s="21"/>
      <c r="F1069" s="22">
        <v>3960</v>
      </c>
      <c r="G1069" s="22">
        <v>3960</v>
      </c>
      <c r="H1069" s="23">
        <f t="shared" si="32"/>
        <v>100</v>
      </c>
    </row>
    <row r="1070" spans="1:8" ht="12.75">
      <c r="A1070" s="19">
        <f t="shared" si="33"/>
        <v>1062</v>
      </c>
      <c r="B1070" s="24" t="s">
        <v>285</v>
      </c>
      <c r="C1070" s="21" t="s">
        <v>584</v>
      </c>
      <c r="D1070" s="21"/>
      <c r="E1070" s="21" t="s">
        <v>286</v>
      </c>
      <c r="F1070" s="22">
        <v>3960</v>
      </c>
      <c r="G1070" s="22">
        <v>3960</v>
      </c>
      <c r="H1070" s="23">
        <f t="shared" si="32"/>
        <v>100</v>
      </c>
    </row>
    <row r="1071" spans="1:8" ht="12.75">
      <c r="A1071" s="19">
        <f t="shared" si="33"/>
        <v>1063</v>
      </c>
      <c r="B1071" s="24" t="s">
        <v>575</v>
      </c>
      <c r="C1071" s="21" t="s">
        <v>584</v>
      </c>
      <c r="D1071" s="21"/>
      <c r="E1071" s="21" t="s">
        <v>576</v>
      </c>
      <c r="F1071" s="22">
        <v>3960</v>
      </c>
      <c r="G1071" s="22">
        <v>3960</v>
      </c>
      <c r="H1071" s="23">
        <f t="shared" si="32"/>
        <v>100</v>
      </c>
    </row>
    <row r="1072" spans="1:8" ht="12.75">
      <c r="A1072" s="19">
        <f t="shared" si="33"/>
        <v>1064</v>
      </c>
      <c r="B1072" s="24" t="s">
        <v>77</v>
      </c>
      <c r="C1072" s="21" t="s">
        <v>584</v>
      </c>
      <c r="D1072" s="21" t="s">
        <v>78</v>
      </c>
      <c r="E1072" s="21" t="s">
        <v>576</v>
      </c>
      <c r="F1072" s="22">
        <v>3960</v>
      </c>
      <c r="G1072" s="22">
        <v>3960</v>
      </c>
      <c r="H1072" s="23">
        <f t="shared" si="32"/>
        <v>100</v>
      </c>
    </row>
    <row r="1073" spans="1:8" ht="12.75">
      <c r="A1073" s="19">
        <f t="shared" si="33"/>
        <v>1065</v>
      </c>
      <c r="B1073" s="24" t="s">
        <v>79</v>
      </c>
      <c r="C1073" s="21" t="s">
        <v>584</v>
      </c>
      <c r="D1073" s="21" t="s">
        <v>80</v>
      </c>
      <c r="E1073" s="21" t="s">
        <v>576</v>
      </c>
      <c r="F1073" s="22">
        <v>3960</v>
      </c>
      <c r="G1073" s="22">
        <v>3960</v>
      </c>
      <c r="H1073" s="23">
        <f t="shared" si="32"/>
        <v>100</v>
      </c>
    </row>
    <row r="1074" spans="1:8" ht="12.75">
      <c r="A1074" s="9">
        <f t="shared" si="33"/>
        <v>1066</v>
      </c>
      <c r="B1074" s="3" t="s">
        <v>585</v>
      </c>
      <c r="C1074" s="30"/>
      <c r="D1074" s="30"/>
      <c r="E1074" s="30"/>
      <c r="F1074" s="31">
        <v>833941.1</v>
      </c>
      <c r="G1074" s="31">
        <v>566980.4</v>
      </c>
      <c r="H1074" s="13">
        <f t="shared" si="32"/>
        <v>67.988062945932285</v>
      </c>
    </row>
    <row r="1075" spans="1:8" ht="12.75">
      <c r="A1075" s="32"/>
      <c r="B1075" s="32"/>
      <c r="C1075" s="32"/>
      <c r="D1075" s="32"/>
      <c r="E1075" s="32"/>
      <c r="F1075" s="32"/>
      <c r="G1075" s="32"/>
      <c r="H1075" s="32"/>
    </row>
    <row r="1076" spans="1:8" ht="12.75">
      <c r="A1076" s="32"/>
      <c r="B1076" s="32"/>
      <c r="C1076" s="32"/>
      <c r="D1076" s="32"/>
      <c r="E1076" s="32"/>
      <c r="F1076" s="32"/>
      <c r="G1076" s="32"/>
      <c r="H1076" s="32"/>
    </row>
    <row r="1077" spans="1:8" ht="12.75">
      <c r="A1077" s="32"/>
      <c r="B1077" s="32"/>
      <c r="C1077" s="32"/>
      <c r="D1077" s="32"/>
      <c r="E1077" s="32"/>
      <c r="F1077" s="32"/>
      <c r="G1077" s="32"/>
      <c r="H1077" s="32"/>
    </row>
    <row r="1078" spans="1:8" ht="12.75">
      <c r="A1078" s="32"/>
      <c r="B1078" s="32"/>
      <c r="C1078" s="32"/>
      <c r="D1078" s="32"/>
      <c r="E1078" s="32"/>
      <c r="F1078" s="32"/>
      <c r="G1078" s="32"/>
      <c r="H1078" s="32"/>
    </row>
    <row r="1079" spans="1:8" ht="12.75">
      <c r="A1079" s="32"/>
      <c r="B1079" s="32"/>
      <c r="C1079" s="32"/>
      <c r="D1079" s="32"/>
      <c r="E1079" s="32"/>
      <c r="F1079" s="32"/>
      <c r="G1079" s="32"/>
      <c r="H1079" s="32"/>
    </row>
  </sheetData>
  <mergeCells count="4">
    <mergeCell ref="A1:H1"/>
    <mergeCell ref="A3:H3"/>
    <mergeCell ref="A4:H4"/>
    <mergeCell ref="A5:H5"/>
  </mergeCells>
  <pageMargins left="0.70866141732283472" right="0.19685039370078741" top="0.39370078740157483" bottom="0.3937007874015748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workbookViewId="0">
      <selection activeCell="D27" sqref="D27"/>
    </sheetView>
  </sheetViews>
  <sheetFormatPr defaultRowHeight="15"/>
  <cols>
    <col min="1" max="1" width="4.28515625" customWidth="1"/>
    <col min="2" max="2" width="51" customWidth="1"/>
    <col min="3" max="3" width="23.7109375" customWidth="1"/>
    <col min="4" max="4" width="12.7109375" customWidth="1"/>
    <col min="5" max="5" width="11.7109375" customWidth="1"/>
  </cols>
  <sheetData>
    <row r="1" spans="1:5" ht="18.75">
      <c r="B1" s="200" t="s">
        <v>601</v>
      </c>
      <c r="C1" s="200"/>
      <c r="D1" s="200"/>
      <c r="E1" s="200"/>
    </row>
    <row r="2" spans="1:5" ht="15.75">
      <c r="B2" s="226"/>
      <c r="C2" s="226"/>
      <c r="D2" s="226"/>
      <c r="E2" s="226"/>
    </row>
    <row r="3" spans="1:5">
      <c r="B3" s="33"/>
      <c r="C3" s="33"/>
      <c r="D3" s="33"/>
      <c r="E3" s="33" t="s">
        <v>602</v>
      </c>
    </row>
    <row r="4" spans="1:5" ht="25.5">
      <c r="A4" s="34" t="s">
        <v>603</v>
      </c>
      <c r="B4" s="35" t="s">
        <v>604</v>
      </c>
      <c r="C4" s="36" t="s">
        <v>605</v>
      </c>
      <c r="D4" s="37" t="s">
        <v>3</v>
      </c>
      <c r="E4" s="37" t="s">
        <v>606</v>
      </c>
    </row>
    <row r="5" spans="1:5">
      <c r="A5" s="38">
        <v>1</v>
      </c>
      <c r="B5" s="39" t="s">
        <v>607</v>
      </c>
      <c r="C5" s="40" t="s">
        <v>608</v>
      </c>
      <c r="D5" s="41">
        <f>D7+D12+D22</f>
        <v>18033.5</v>
      </c>
      <c r="E5" s="41">
        <f>E7+E12+E22-E12</f>
        <v>1065.5</v>
      </c>
    </row>
    <row r="6" spans="1:5" ht="26.25">
      <c r="A6" s="38">
        <f>A5+1</f>
        <v>2</v>
      </c>
      <c r="B6" s="42" t="s">
        <v>609</v>
      </c>
      <c r="C6" s="43" t="s">
        <v>610</v>
      </c>
      <c r="D6" s="44">
        <v>0</v>
      </c>
      <c r="E6" s="44">
        <v>0</v>
      </c>
    </row>
    <row r="7" spans="1:5" ht="26.25">
      <c r="A7" s="38">
        <f t="shared" ref="A7:A30" si="0">A6+1</f>
        <v>3</v>
      </c>
      <c r="B7" s="39" t="s">
        <v>611</v>
      </c>
      <c r="C7" s="40" t="s">
        <v>612</v>
      </c>
      <c r="D7" s="41">
        <f>D8+D10</f>
        <v>0</v>
      </c>
      <c r="E7" s="41">
        <f>E8+E10</f>
        <v>-5000</v>
      </c>
    </row>
    <row r="8" spans="1:5" ht="39">
      <c r="A8" s="38">
        <f t="shared" si="0"/>
        <v>4</v>
      </c>
      <c r="B8" s="42" t="s">
        <v>613</v>
      </c>
      <c r="C8" s="43" t="s">
        <v>614</v>
      </c>
      <c r="D8" s="44">
        <f>D9</f>
        <v>25000</v>
      </c>
      <c r="E8" s="44">
        <f>E9</f>
        <v>0</v>
      </c>
    </row>
    <row r="9" spans="1:5" ht="39">
      <c r="A9" s="38">
        <f t="shared" si="0"/>
        <v>5</v>
      </c>
      <c r="B9" s="42" t="s">
        <v>615</v>
      </c>
      <c r="C9" s="43" t="s">
        <v>616</v>
      </c>
      <c r="D9" s="44">
        <v>25000</v>
      </c>
      <c r="E9" s="44"/>
    </row>
    <row r="10" spans="1:5" ht="39">
      <c r="A10" s="38">
        <f t="shared" si="0"/>
        <v>6</v>
      </c>
      <c r="B10" s="42" t="s">
        <v>617</v>
      </c>
      <c r="C10" s="43" t="s">
        <v>618</v>
      </c>
      <c r="D10" s="44">
        <f>D11</f>
        <v>-25000</v>
      </c>
      <c r="E10" s="44">
        <f>E11</f>
        <v>-5000</v>
      </c>
    </row>
    <row r="11" spans="1:5" ht="39">
      <c r="A11" s="38">
        <f t="shared" si="0"/>
        <v>7</v>
      </c>
      <c r="B11" s="42" t="s">
        <v>619</v>
      </c>
      <c r="C11" s="43" t="s">
        <v>620</v>
      </c>
      <c r="D11" s="44">
        <v>-25000</v>
      </c>
      <c r="E11" s="44">
        <v>-5000</v>
      </c>
    </row>
    <row r="12" spans="1:5" ht="26.25">
      <c r="A12" s="38">
        <f t="shared" si="0"/>
        <v>8</v>
      </c>
      <c r="B12" s="39" t="s">
        <v>621</v>
      </c>
      <c r="C12" s="40" t="s">
        <v>622</v>
      </c>
      <c r="D12" s="41">
        <f>D13</f>
        <v>0</v>
      </c>
      <c r="E12" s="41">
        <f>E13</f>
        <v>0</v>
      </c>
    </row>
    <row r="13" spans="1:5" ht="26.25">
      <c r="A13" s="38">
        <f t="shared" si="0"/>
        <v>9</v>
      </c>
      <c r="B13" s="42" t="s">
        <v>623</v>
      </c>
      <c r="C13" s="43" t="s">
        <v>624</v>
      </c>
      <c r="D13" s="44">
        <f>D14+D19</f>
        <v>0</v>
      </c>
      <c r="E13" s="44">
        <f>E14+E19</f>
        <v>0</v>
      </c>
    </row>
    <row r="14" spans="1:5" ht="26.25">
      <c r="A14" s="38">
        <f t="shared" si="0"/>
        <v>10</v>
      </c>
      <c r="B14" s="42" t="s">
        <v>625</v>
      </c>
      <c r="C14" s="43" t="s">
        <v>626</v>
      </c>
      <c r="D14" s="44">
        <f>D15+D17</f>
        <v>10000</v>
      </c>
      <c r="E14" s="44">
        <f>E15+E17</f>
        <v>0</v>
      </c>
    </row>
    <row r="15" spans="1:5" ht="26.25">
      <c r="A15" s="38">
        <f t="shared" si="0"/>
        <v>11</v>
      </c>
      <c r="B15" s="42" t="s">
        <v>627</v>
      </c>
      <c r="C15" s="43" t="s">
        <v>628</v>
      </c>
      <c r="D15" s="44">
        <f>D16</f>
        <v>0</v>
      </c>
      <c r="E15" s="44">
        <f>E16</f>
        <v>0</v>
      </c>
    </row>
    <row r="16" spans="1:5" ht="39">
      <c r="A16" s="38">
        <f t="shared" si="0"/>
        <v>12</v>
      </c>
      <c r="B16" s="42" t="s">
        <v>629</v>
      </c>
      <c r="C16" s="43" t="s">
        <v>630</v>
      </c>
      <c r="D16" s="44"/>
      <c r="E16" s="44"/>
    </row>
    <row r="17" spans="1:5" ht="39">
      <c r="A17" s="38">
        <f t="shared" si="0"/>
        <v>13</v>
      </c>
      <c r="B17" s="42" t="s">
        <v>631</v>
      </c>
      <c r="C17" s="43" t="s">
        <v>632</v>
      </c>
      <c r="D17" s="44">
        <f>D18</f>
        <v>10000</v>
      </c>
      <c r="E17" s="44">
        <f>E18</f>
        <v>0</v>
      </c>
    </row>
    <row r="18" spans="1:5" ht="51.75">
      <c r="A18" s="38">
        <f t="shared" si="0"/>
        <v>14</v>
      </c>
      <c r="B18" s="42" t="s">
        <v>633</v>
      </c>
      <c r="C18" s="43" t="s">
        <v>634</v>
      </c>
      <c r="D18" s="44">
        <v>10000</v>
      </c>
      <c r="E18" s="44"/>
    </row>
    <row r="19" spans="1:5" ht="26.25">
      <c r="A19" s="38">
        <f t="shared" si="0"/>
        <v>15</v>
      </c>
      <c r="B19" s="42" t="s">
        <v>635</v>
      </c>
      <c r="C19" s="43" t="s">
        <v>636</v>
      </c>
      <c r="D19" s="44">
        <f>D20</f>
        <v>-10000</v>
      </c>
      <c r="E19" s="44">
        <f>E20</f>
        <v>0</v>
      </c>
    </row>
    <row r="20" spans="1:5" ht="39">
      <c r="A20" s="38">
        <f t="shared" si="0"/>
        <v>16</v>
      </c>
      <c r="B20" s="42" t="s">
        <v>637</v>
      </c>
      <c r="C20" s="43" t="s">
        <v>638</v>
      </c>
      <c r="D20" s="44">
        <f>D21</f>
        <v>-10000</v>
      </c>
      <c r="E20" s="44">
        <f>E21</f>
        <v>0</v>
      </c>
    </row>
    <row r="21" spans="1:5" ht="39">
      <c r="A21" s="38">
        <f t="shared" si="0"/>
        <v>17</v>
      </c>
      <c r="B21" s="42" t="s">
        <v>639</v>
      </c>
      <c r="C21" s="43" t="s">
        <v>640</v>
      </c>
      <c r="D21" s="44">
        <v>-10000</v>
      </c>
      <c r="E21" s="44"/>
    </row>
    <row r="22" spans="1:5" ht="26.25">
      <c r="A22" s="38">
        <f t="shared" si="0"/>
        <v>18</v>
      </c>
      <c r="B22" s="39" t="s">
        <v>641</v>
      </c>
      <c r="C22" s="40" t="s">
        <v>642</v>
      </c>
      <c r="D22" s="41">
        <f>D23+D27</f>
        <v>18033.5</v>
      </c>
      <c r="E22" s="41">
        <f>E23+E27</f>
        <v>6065.5</v>
      </c>
    </row>
    <row r="23" spans="1:5">
      <c r="A23" s="38">
        <f t="shared" si="0"/>
        <v>19</v>
      </c>
      <c r="B23" s="42" t="s">
        <v>643</v>
      </c>
      <c r="C23" s="43" t="s">
        <v>644</v>
      </c>
      <c r="D23" s="44">
        <f t="shared" ref="D23:E25" si="1">D24</f>
        <v>-815907.6</v>
      </c>
      <c r="E23" s="44">
        <f t="shared" si="1"/>
        <v>-580396.80000000005</v>
      </c>
    </row>
    <row r="24" spans="1:5">
      <c r="A24" s="38">
        <f t="shared" si="0"/>
        <v>20</v>
      </c>
      <c r="B24" s="42" t="s">
        <v>645</v>
      </c>
      <c r="C24" s="43" t="s">
        <v>646</v>
      </c>
      <c r="D24" s="44">
        <f t="shared" si="1"/>
        <v>-815907.6</v>
      </c>
      <c r="E24" s="44">
        <f t="shared" si="1"/>
        <v>-580396.80000000005</v>
      </c>
    </row>
    <row r="25" spans="1:5">
      <c r="A25" s="38">
        <f t="shared" si="0"/>
        <v>21</v>
      </c>
      <c r="B25" s="42" t="s">
        <v>647</v>
      </c>
      <c r="C25" s="43" t="s">
        <v>648</v>
      </c>
      <c r="D25" s="44">
        <f t="shared" si="1"/>
        <v>-815907.6</v>
      </c>
      <c r="E25" s="44">
        <f t="shared" si="1"/>
        <v>-580396.80000000005</v>
      </c>
    </row>
    <row r="26" spans="1:5" ht="26.25">
      <c r="A26" s="38">
        <f t="shared" si="0"/>
        <v>22</v>
      </c>
      <c r="B26" s="42" t="s">
        <v>649</v>
      </c>
      <c r="C26" s="43" t="s">
        <v>650</v>
      </c>
      <c r="D26" s="44">
        <v>-815907.6</v>
      </c>
      <c r="E26" s="44">
        <v>-580396.80000000005</v>
      </c>
    </row>
    <row r="27" spans="1:5">
      <c r="A27" s="38">
        <f t="shared" si="0"/>
        <v>23</v>
      </c>
      <c r="B27" s="42" t="s">
        <v>651</v>
      </c>
      <c r="C27" s="43" t="s">
        <v>652</v>
      </c>
      <c r="D27" s="44">
        <f t="shared" ref="D27:E29" si="2">D28</f>
        <v>833941.1</v>
      </c>
      <c r="E27" s="44">
        <f t="shared" si="2"/>
        <v>586462.30000000005</v>
      </c>
    </row>
    <row r="28" spans="1:5">
      <c r="A28" s="38">
        <f t="shared" si="0"/>
        <v>24</v>
      </c>
      <c r="B28" s="42" t="s">
        <v>653</v>
      </c>
      <c r="C28" s="43" t="s">
        <v>654</v>
      </c>
      <c r="D28" s="44">
        <f t="shared" si="2"/>
        <v>833941.1</v>
      </c>
      <c r="E28" s="44">
        <f t="shared" si="2"/>
        <v>586462.30000000005</v>
      </c>
    </row>
    <row r="29" spans="1:5">
      <c r="A29" s="38">
        <f t="shared" si="0"/>
        <v>25</v>
      </c>
      <c r="B29" s="42" t="s">
        <v>655</v>
      </c>
      <c r="C29" s="43" t="s">
        <v>656</v>
      </c>
      <c r="D29" s="44">
        <f t="shared" si="2"/>
        <v>833941.1</v>
      </c>
      <c r="E29" s="44">
        <f t="shared" si="2"/>
        <v>586462.30000000005</v>
      </c>
    </row>
    <row r="30" spans="1:5" ht="26.25">
      <c r="A30" s="38">
        <f t="shared" si="0"/>
        <v>26</v>
      </c>
      <c r="B30" s="42" t="s">
        <v>657</v>
      </c>
      <c r="C30" s="43" t="s">
        <v>658</v>
      </c>
      <c r="D30" s="44">
        <v>833941.1</v>
      </c>
      <c r="E30" s="44">
        <v>586462.30000000005</v>
      </c>
    </row>
    <row r="31" spans="1:5">
      <c r="B31" s="45"/>
      <c r="C31" s="45"/>
      <c r="D31" s="45"/>
      <c r="E31" s="45"/>
    </row>
    <row r="32" spans="1:5">
      <c r="B32" s="45"/>
      <c r="C32" s="45"/>
      <c r="D32" s="45"/>
      <c r="E32" s="45"/>
    </row>
    <row r="33" spans="2:5" ht="18.75">
      <c r="B33" s="46"/>
      <c r="C33" s="46"/>
      <c r="D33" s="46"/>
      <c r="E33" s="46"/>
    </row>
    <row r="34" spans="2:5" ht="18.75">
      <c r="B34" s="46"/>
      <c r="C34" s="46"/>
      <c r="D34" s="46"/>
      <c r="E34" s="46"/>
    </row>
    <row r="35" spans="2:5" ht="18.75">
      <c r="B35" s="46"/>
      <c r="C35" s="46"/>
      <c r="D35" s="46"/>
      <c r="E35" s="46"/>
    </row>
    <row r="36" spans="2:5" ht="18.75">
      <c r="B36" s="46"/>
      <c r="C36" s="46"/>
      <c r="D36" s="46"/>
      <c r="E36" s="46"/>
    </row>
    <row r="37" spans="2:5" ht="18.75">
      <c r="B37" s="46"/>
      <c r="C37" s="46"/>
      <c r="D37" s="46"/>
      <c r="E37" s="46"/>
    </row>
    <row r="38" spans="2:5">
      <c r="B38" s="45"/>
      <c r="C38" s="45"/>
      <c r="D38" s="45"/>
      <c r="E38" s="45"/>
    </row>
    <row r="39" spans="2:5">
      <c r="B39" s="45"/>
      <c r="C39" s="45"/>
      <c r="D39" s="45"/>
      <c r="E39" s="45"/>
    </row>
    <row r="40" spans="2:5">
      <c r="B40" s="45"/>
      <c r="C40" s="45"/>
      <c r="D40" s="45"/>
      <c r="E40" s="45"/>
    </row>
    <row r="41" spans="2:5">
      <c r="B41" s="45"/>
      <c r="C41" s="45"/>
      <c r="D41" s="45"/>
      <c r="E41" s="45"/>
    </row>
    <row r="42" spans="2:5">
      <c r="B42" s="45"/>
      <c r="C42" s="45"/>
      <c r="D42" s="45"/>
      <c r="E42" s="45"/>
    </row>
    <row r="43" spans="2:5">
      <c r="B43" s="45"/>
      <c r="C43" s="45"/>
      <c r="D43" s="45"/>
      <c r="E43" s="45"/>
    </row>
    <row r="44" spans="2:5">
      <c r="B44" s="45"/>
      <c r="C44" s="45"/>
      <c r="D44" s="45"/>
      <c r="E44" s="45"/>
    </row>
    <row r="45" spans="2:5">
      <c r="B45" s="45"/>
      <c r="C45" s="45"/>
      <c r="D45" s="45"/>
      <c r="E45" s="45"/>
    </row>
    <row r="46" spans="2:5">
      <c r="B46" s="45"/>
      <c r="C46" s="45"/>
      <c r="D46" s="45"/>
      <c r="E46" s="45"/>
    </row>
    <row r="47" spans="2:5">
      <c r="B47" s="45"/>
      <c r="C47" s="45"/>
      <c r="D47" s="45"/>
      <c r="E47" s="45"/>
    </row>
    <row r="48" spans="2:5">
      <c r="B48" s="45"/>
      <c r="C48" s="45"/>
      <c r="D48" s="45"/>
      <c r="E48" s="45"/>
    </row>
    <row r="49" spans="2:5">
      <c r="B49" s="45"/>
      <c r="C49" s="45"/>
      <c r="D49" s="45"/>
      <c r="E49" s="45"/>
    </row>
    <row r="50" spans="2:5">
      <c r="B50" s="45"/>
      <c r="C50" s="45"/>
      <c r="D50" s="45"/>
      <c r="E50" s="45"/>
    </row>
    <row r="51" spans="2:5">
      <c r="B51" s="45"/>
      <c r="C51" s="45"/>
      <c r="D51" s="45"/>
      <c r="E51" s="45"/>
    </row>
    <row r="52" spans="2:5">
      <c r="B52" s="45"/>
      <c r="C52" s="45"/>
      <c r="D52" s="45"/>
      <c r="E52" s="45"/>
    </row>
    <row r="53" spans="2:5">
      <c r="B53" s="45"/>
      <c r="C53" s="45"/>
      <c r="D53" s="45"/>
      <c r="E53" s="45"/>
    </row>
    <row r="54" spans="2:5">
      <c r="B54" s="45"/>
      <c r="C54" s="45"/>
      <c r="D54" s="45"/>
      <c r="E54" s="45"/>
    </row>
    <row r="55" spans="2:5">
      <c r="B55" s="45"/>
      <c r="C55" s="45"/>
      <c r="D55" s="45"/>
      <c r="E55" s="45"/>
    </row>
    <row r="56" spans="2:5">
      <c r="B56" s="45"/>
      <c r="C56" s="45"/>
      <c r="D56" s="45"/>
      <c r="E56" s="45"/>
    </row>
    <row r="57" spans="2:5">
      <c r="B57" s="45"/>
      <c r="C57" s="45"/>
      <c r="D57" s="45"/>
      <c r="E57" s="45"/>
    </row>
    <row r="58" spans="2:5">
      <c r="B58" s="45"/>
      <c r="C58" s="45"/>
      <c r="D58" s="45"/>
      <c r="E58" s="45"/>
    </row>
    <row r="59" spans="2:5">
      <c r="B59" s="45"/>
      <c r="C59" s="45"/>
      <c r="D59" s="45"/>
      <c r="E59" s="45"/>
    </row>
    <row r="60" spans="2:5">
      <c r="B60" s="45"/>
      <c r="C60" s="45"/>
      <c r="D60" s="45"/>
      <c r="E60" s="45"/>
    </row>
    <row r="61" spans="2:5">
      <c r="B61" s="45"/>
      <c r="C61" s="45"/>
      <c r="D61" s="45"/>
      <c r="E61" s="45"/>
    </row>
    <row r="62" spans="2:5">
      <c r="B62" s="45"/>
      <c r="C62" s="45"/>
      <c r="D62" s="45"/>
      <c r="E62" s="45"/>
    </row>
    <row r="63" spans="2:5">
      <c r="B63" s="45"/>
      <c r="C63" s="45"/>
      <c r="D63" s="45"/>
      <c r="E63" s="45"/>
    </row>
    <row r="64" spans="2:5">
      <c r="B64" s="45"/>
      <c r="C64" s="45"/>
      <c r="D64" s="45"/>
      <c r="E64" s="45"/>
    </row>
    <row r="65" spans="2:5">
      <c r="B65" s="45"/>
      <c r="C65" s="45"/>
      <c r="D65" s="45"/>
      <c r="E65" s="45"/>
    </row>
    <row r="66" spans="2:5">
      <c r="B66" s="45"/>
      <c r="C66" s="45"/>
      <c r="D66" s="45"/>
      <c r="E66" s="45"/>
    </row>
    <row r="67" spans="2:5">
      <c r="B67" s="45"/>
      <c r="C67" s="45"/>
      <c r="D67" s="45"/>
      <c r="E67" s="45"/>
    </row>
    <row r="68" spans="2:5">
      <c r="B68" s="45"/>
      <c r="C68" s="45"/>
      <c r="D68" s="45"/>
      <c r="E68" s="45"/>
    </row>
    <row r="69" spans="2:5">
      <c r="B69" s="45"/>
      <c r="C69" s="45"/>
      <c r="D69" s="45"/>
      <c r="E69" s="45"/>
    </row>
    <row r="70" spans="2:5">
      <c r="B70" s="45"/>
      <c r="C70" s="45"/>
      <c r="D70" s="45"/>
      <c r="E70" s="45"/>
    </row>
    <row r="71" spans="2:5">
      <c r="B71" s="45"/>
      <c r="C71" s="45"/>
      <c r="D71" s="45"/>
      <c r="E71" s="45"/>
    </row>
    <row r="72" spans="2:5">
      <c r="B72" s="45"/>
      <c r="C72" s="45"/>
      <c r="D72" s="45"/>
      <c r="E72" s="45"/>
    </row>
    <row r="73" spans="2:5">
      <c r="B73" s="45"/>
      <c r="C73" s="45"/>
      <c r="D73" s="45"/>
      <c r="E73" s="45"/>
    </row>
    <row r="74" spans="2:5">
      <c r="B74" s="45"/>
      <c r="C74" s="45"/>
      <c r="D74" s="45"/>
      <c r="E74" s="45"/>
    </row>
  </sheetData>
  <mergeCells count="2">
    <mergeCell ref="B1:E1"/>
    <mergeCell ref="B2:E2"/>
  </mergeCells>
  <pageMargins left="0.70866141732283472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доходы!Заголовки_для_печати</vt:lpstr>
      <vt:lpstr>расходы!Заголовки_для_печати</vt:lpstr>
    </vt:vector>
  </TitlesOfParts>
  <Company>SamForum.ws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SamLab.ws</cp:lastModifiedBy>
  <cp:lastPrinted>2014-10-13T06:49:04Z</cp:lastPrinted>
  <dcterms:created xsi:type="dcterms:W3CDTF">2014-10-07T07:39:50Z</dcterms:created>
  <dcterms:modified xsi:type="dcterms:W3CDTF">2014-10-13T07:01:55Z</dcterms:modified>
</cp:coreProperties>
</file>