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7515" windowHeight="11775" activeTab="0"/>
  </bookViews>
  <sheets>
    <sheet name="Приложение № 3 к ГП" sheetId="1" r:id="rId1"/>
    <sheet name="Лист1" sheetId="2" r:id="rId2"/>
  </sheets>
  <definedNames>
    <definedName name="_xlnm.Print_Titles" localSheetId="0">'Приложение № 3 к ГП'!$7:$11</definedName>
  </definedNames>
  <calcPr fullCalcOnLoad="1"/>
</workbook>
</file>

<file path=xl/sharedStrings.xml><?xml version="1.0" encoding="utf-8"?>
<sst xmlns="http://schemas.openxmlformats.org/spreadsheetml/2006/main" count="159" uniqueCount="47">
  <si>
    <t xml:space="preserve">Код бюджетной классификации </t>
  </si>
  <si>
    <t>ГРБС</t>
  </si>
  <si>
    <t>ЦСР</t>
  </si>
  <si>
    <t>ВР</t>
  </si>
  <si>
    <t>Рз Пр</t>
  </si>
  <si>
    <t>Подпрограмма 1</t>
  </si>
  <si>
    <t>Наименование  программы, подпрограммы</t>
  </si>
  <si>
    <t>Наименовние ГРБС</t>
  </si>
  <si>
    <t>в том числе по ГРБС:</t>
  </si>
  <si>
    <t>всего расходные обязательства  по программе</t>
  </si>
  <si>
    <t>Итого на период</t>
  </si>
  <si>
    <t>Подпрограмма 2</t>
  </si>
  <si>
    <t>Подпрограмма 3</t>
  </si>
  <si>
    <t xml:space="preserve">очередной финансовый год </t>
  </si>
  <si>
    <t xml:space="preserve">первый год планового периода </t>
  </si>
  <si>
    <t>второй год планового периода</t>
  </si>
  <si>
    <t>Муниципальная программа</t>
  </si>
  <si>
    <t>Распределение планируемых расходов за счет средств районного бюджета по мероприятиям и подпрограммам
 муниципальной программы</t>
  </si>
  <si>
    <t>Статус (муниципальная программа, подпрограмма)</t>
  </si>
  <si>
    <t>всего расходные обязательства  по подпрограмме</t>
  </si>
  <si>
    <t>Подпрограмма 4</t>
  </si>
  <si>
    <t>Подпрограмма 5</t>
  </si>
  <si>
    <t>Подпрограмма 6</t>
  </si>
  <si>
    <t>Подпрограмма 7</t>
  </si>
  <si>
    <t>администрация Богучанского района</t>
  </si>
  <si>
    <t>806</t>
  </si>
  <si>
    <t>875</t>
  </si>
  <si>
    <t>856</t>
  </si>
  <si>
    <t xml:space="preserve">УМС Богучанского района </t>
  </si>
  <si>
    <t>863</t>
  </si>
  <si>
    <t>Управление образования администрации Богучанского района</t>
  </si>
  <si>
    <t>"Реформирование и модернизация жилищно-коммунального хозяйства и повышение энергетической эффективности" на 2014-2016 годы</t>
  </si>
  <si>
    <t>"Развитие и модернизация объектов коммунальной инфраструктуры" на 2014-2016 годы</t>
  </si>
  <si>
    <t>"Создание условий для безубыточной деятельности организаций жилищно-коммунального комплекса Богучанского района" на 2014-2016 годы</t>
  </si>
  <si>
    <t>"Организация проведения капитального ремонта общего имущества в многоквартирных домах, расположенных на территории Богучанского района" на 2014-2016 годы</t>
  </si>
  <si>
    <t>"Энергосбережение и повышение энергетической эффективности на территории Богучанского района" на 2014-2016 годы</t>
  </si>
  <si>
    <t>"Реконструкция и капитальный ремонт объектов коммунальной инфраструктуры муниципального образования Богучанский район" на 201-2016 годы</t>
  </si>
  <si>
    <t>"Обращение с отходами на территории Богучанского района" на 2014-2016 годы</t>
  </si>
  <si>
    <t>"&lt;Чистая вода&gt; на территории Богучанского района" на 2014-2016 годы</t>
  </si>
  <si>
    <t>МКУ "Муниципальная служба Заказчика"</t>
  </si>
  <si>
    <t>830</t>
  </si>
  <si>
    <t>Приложение №2
к муниципальной программе Богучанского района "Реформирование и модернизация жилищно-коммунального хозяйства и повышения энергетической эффективности" на 2014-2016 годы</t>
  </si>
  <si>
    <t>Некоммерческая организация "Региональный фонд капиатльного ремонта многоквартирных домов на территории Красноярского края"</t>
  </si>
  <si>
    <t>МКУ "Управление культуры Богучанского района"</t>
  </si>
  <si>
    <t>Расходы (руб.), годы</t>
  </si>
  <si>
    <t>Х</t>
  </si>
  <si>
    <t xml:space="preserve">Приложение № 1
к постановлению администрации Богучанского района Красноярского края от  10.02.2014      №153-п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</si>
</sst>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0"/>
    <numFmt numFmtId="171" formatCode="[$-FC19]d\ mmmm\ yyyy\ &quot;г.&quot;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FF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right" vertical="center"/>
    </xf>
    <xf numFmtId="4" fontId="4" fillId="0" borderId="16" xfId="0" applyNumberFormat="1" applyFont="1" applyFill="1" applyBorder="1" applyAlignment="1">
      <alignment horizontal="right" vertical="center"/>
    </xf>
    <xf numFmtId="164" fontId="4" fillId="0" borderId="16" xfId="0" applyNumberFormat="1" applyFont="1" applyFill="1" applyBorder="1" applyAlignment="1">
      <alignment horizontal="right" vertical="center"/>
    </xf>
    <xf numFmtId="49" fontId="2" fillId="0" borderId="17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vertical="center"/>
    </xf>
    <xf numFmtId="164" fontId="4" fillId="0" borderId="18" xfId="0" applyNumberFormat="1" applyFont="1" applyFill="1" applyBorder="1" applyAlignment="1">
      <alignment horizontal="right" vertical="center"/>
    </xf>
    <xf numFmtId="164" fontId="4" fillId="0" borderId="19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 wrapText="1"/>
    </xf>
    <xf numFmtId="164" fontId="2" fillId="0" borderId="15" xfId="0" applyNumberFormat="1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 wrapText="1"/>
    </xf>
    <xf numFmtId="164" fontId="2" fillId="0" borderId="18" xfId="0" applyNumberFormat="1" applyFont="1" applyFill="1" applyBorder="1" applyAlignment="1">
      <alignment horizontal="center" vertical="center"/>
    </xf>
    <xf numFmtId="164" fontId="4" fillId="0" borderId="22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right" vertical="center"/>
    </xf>
    <xf numFmtId="4" fontId="4" fillId="0" borderId="19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2" fillId="0" borderId="23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top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42" fillId="0" borderId="0" xfId="0" applyFont="1" applyFill="1" applyAlignment="1">
      <alignment horizontal="left" vertical="top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view="pageBreakPreview" zoomScale="60" zoomScaleNormal="60" workbookViewId="0" topLeftCell="A1">
      <selection activeCell="H8" sqref="H8:H9"/>
    </sheetView>
  </sheetViews>
  <sheetFormatPr defaultColWidth="9.00390625" defaultRowHeight="12.75"/>
  <cols>
    <col min="1" max="1" width="22.25390625" style="6" customWidth="1"/>
    <col min="2" max="2" width="90.125" style="6" customWidth="1"/>
    <col min="3" max="3" width="49.25390625" style="6" customWidth="1"/>
    <col min="4" max="4" width="8.25390625" style="6" customWidth="1"/>
    <col min="5" max="5" width="8.75390625" style="6" customWidth="1"/>
    <col min="6" max="6" width="10.625" style="6" customWidth="1"/>
    <col min="7" max="7" width="7.125" style="6" customWidth="1"/>
    <col min="8" max="8" width="19.625" style="6" customWidth="1"/>
    <col min="9" max="10" width="17.75390625" style="6" customWidth="1"/>
    <col min="11" max="11" width="20.375" style="6" customWidth="1"/>
    <col min="12" max="16384" width="9.125" style="6" customWidth="1"/>
  </cols>
  <sheetData>
    <row r="1" spans="8:11" ht="57" customHeight="1">
      <c r="H1" s="49" t="s">
        <v>46</v>
      </c>
      <c r="I1" s="50"/>
      <c r="J1" s="50"/>
      <c r="K1" s="50"/>
    </row>
    <row r="2" spans="8:12" ht="100.5" customHeight="1">
      <c r="H2" s="63" t="s">
        <v>41</v>
      </c>
      <c r="I2" s="63"/>
      <c r="J2" s="63"/>
      <c r="K2" s="63"/>
      <c r="L2" s="7"/>
    </row>
    <row r="3" spans="8:12" ht="34.5" customHeight="1">
      <c r="H3" s="71"/>
      <c r="I3" s="63"/>
      <c r="J3" s="63"/>
      <c r="K3" s="63"/>
      <c r="L3" s="7"/>
    </row>
    <row r="4" spans="9:12" ht="16.5" customHeight="1">
      <c r="I4" s="7"/>
      <c r="J4" s="8"/>
      <c r="K4" s="8"/>
      <c r="L4" s="7"/>
    </row>
    <row r="5" spans="1:11" ht="42.75" customHeight="1">
      <c r="A5" s="67" t="s">
        <v>17</v>
      </c>
      <c r="B5" s="67"/>
      <c r="C5" s="67"/>
      <c r="D5" s="67"/>
      <c r="E5" s="67"/>
      <c r="F5" s="67"/>
      <c r="G5" s="67"/>
      <c r="H5" s="67"/>
      <c r="I5" s="67"/>
      <c r="J5" s="67"/>
      <c r="K5" s="67"/>
    </row>
    <row r="6" spans="1:11" ht="11.2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s="4" customFormat="1" ht="36.75" customHeight="1">
      <c r="A7" s="58" t="s">
        <v>18</v>
      </c>
      <c r="B7" s="58" t="s">
        <v>6</v>
      </c>
      <c r="C7" s="58" t="s">
        <v>7</v>
      </c>
      <c r="D7" s="57" t="s">
        <v>0</v>
      </c>
      <c r="E7" s="57"/>
      <c r="F7" s="57"/>
      <c r="G7" s="57"/>
      <c r="H7" s="77" t="s">
        <v>44</v>
      </c>
      <c r="I7" s="78"/>
      <c r="J7" s="78"/>
      <c r="K7" s="78"/>
    </row>
    <row r="8" spans="1:11" s="4" customFormat="1" ht="21" customHeight="1">
      <c r="A8" s="59"/>
      <c r="B8" s="59"/>
      <c r="C8" s="59"/>
      <c r="D8" s="64" t="s">
        <v>1</v>
      </c>
      <c r="E8" s="58" t="s">
        <v>4</v>
      </c>
      <c r="F8" s="58" t="s">
        <v>2</v>
      </c>
      <c r="G8" s="58" t="s">
        <v>3</v>
      </c>
      <c r="H8" s="57" t="s">
        <v>13</v>
      </c>
      <c r="I8" s="57" t="s">
        <v>14</v>
      </c>
      <c r="J8" s="57" t="s">
        <v>15</v>
      </c>
      <c r="K8" s="58" t="s">
        <v>10</v>
      </c>
    </row>
    <row r="9" spans="1:11" s="4" customFormat="1" ht="42.75" customHeight="1">
      <c r="A9" s="59"/>
      <c r="B9" s="59"/>
      <c r="C9" s="59"/>
      <c r="D9" s="65"/>
      <c r="E9" s="59"/>
      <c r="F9" s="59"/>
      <c r="G9" s="59"/>
      <c r="H9" s="57"/>
      <c r="I9" s="57"/>
      <c r="J9" s="57"/>
      <c r="K9" s="59"/>
    </row>
    <row r="10" spans="1:11" s="4" customFormat="1" ht="18" customHeight="1">
      <c r="A10" s="60"/>
      <c r="B10" s="60"/>
      <c r="C10" s="60"/>
      <c r="D10" s="66"/>
      <c r="E10" s="60"/>
      <c r="F10" s="60"/>
      <c r="G10" s="60"/>
      <c r="H10" s="10">
        <v>2014</v>
      </c>
      <c r="I10" s="10">
        <v>2015</v>
      </c>
      <c r="J10" s="10">
        <v>2016</v>
      </c>
      <c r="K10" s="60"/>
    </row>
    <row r="11" spans="1:11" s="4" customFormat="1" ht="18" customHeight="1" thickBot="1">
      <c r="A11" s="24">
        <v>1</v>
      </c>
      <c r="B11" s="24">
        <v>2</v>
      </c>
      <c r="C11" s="24">
        <v>3</v>
      </c>
      <c r="D11" s="27">
        <v>4</v>
      </c>
      <c r="E11" s="24">
        <v>5</v>
      </c>
      <c r="F11" s="24">
        <v>6</v>
      </c>
      <c r="G11" s="24">
        <v>7</v>
      </c>
      <c r="H11" s="26">
        <v>8</v>
      </c>
      <c r="I11" s="26">
        <v>9</v>
      </c>
      <c r="J11" s="26">
        <v>10</v>
      </c>
      <c r="K11" s="24">
        <v>11</v>
      </c>
    </row>
    <row r="12" spans="1:11" s="4" customFormat="1" ht="43.5" customHeight="1">
      <c r="A12" s="68" t="s">
        <v>16</v>
      </c>
      <c r="B12" s="79" t="s">
        <v>31</v>
      </c>
      <c r="C12" s="20" t="s">
        <v>9</v>
      </c>
      <c r="D12" s="21" t="s">
        <v>45</v>
      </c>
      <c r="E12" s="21" t="s">
        <v>45</v>
      </c>
      <c r="F12" s="21" t="s">
        <v>45</v>
      </c>
      <c r="G12" s="21" t="s">
        <v>45</v>
      </c>
      <c r="H12" s="47">
        <f>H17+H16+H15+H14</f>
        <v>193906046.39</v>
      </c>
      <c r="I12" s="28">
        <f>I14+I15+I16+I18</f>
        <v>206750700</v>
      </c>
      <c r="J12" s="28">
        <f>J16+J15+J14</f>
        <v>225209000</v>
      </c>
      <c r="K12" s="48">
        <f>SUM(H12:J12)</f>
        <v>625865746.39</v>
      </c>
    </row>
    <row r="13" spans="1:11" s="4" customFormat="1" ht="18.75">
      <c r="A13" s="69"/>
      <c r="B13" s="80"/>
      <c r="C13" s="1" t="s">
        <v>8</v>
      </c>
      <c r="D13" s="2"/>
      <c r="E13" s="11"/>
      <c r="F13" s="11"/>
      <c r="G13" s="11"/>
      <c r="H13" s="19"/>
      <c r="I13" s="19"/>
      <c r="J13" s="19"/>
      <c r="K13" s="29"/>
    </row>
    <row r="14" spans="1:11" s="4" customFormat="1" ht="18.75">
      <c r="A14" s="69"/>
      <c r="B14" s="80"/>
      <c r="C14" s="1" t="s">
        <v>24</v>
      </c>
      <c r="D14" s="2">
        <v>806</v>
      </c>
      <c r="E14" s="11" t="s">
        <v>45</v>
      </c>
      <c r="F14" s="11" t="s">
        <v>45</v>
      </c>
      <c r="G14" s="11" t="s">
        <v>45</v>
      </c>
      <c r="H14" s="18">
        <f>H25</f>
        <v>153399200</v>
      </c>
      <c r="I14" s="18">
        <f>I25</f>
        <v>164110700</v>
      </c>
      <c r="J14" s="18">
        <v>183834000</v>
      </c>
      <c r="K14" s="30">
        <f aca="true" t="shared" si="0" ref="K14:K20">SUM(H14:J14)</f>
        <v>501343900</v>
      </c>
    </row>
    <row r="15" spans="1:11" s="4" customFormat="1" ht="24" customHeight="1">
      <c r="A15" s="69"/>
      <c r="B15" s="80"/>
      <c r="C15" s="1" t="s">
        <v>39</v>
      </c>
      <c r="D15" s="2" t="s">
        <v>40</v>
      </c>
      <c r="E15" s="11" t="s">
        <v>45</v>
      </c>
      <c r="F15" s="11" t="s">
        <v>45</v>
      </c>
      <c r="G15" s="11" t="s">
        <v>45</v>
      </c>
      <c r="H15" s="19">
        <f>H22+H33+H36+H39+H43</f>
        <v>38183396.39</v>
      </c>
      <c r="I15" s="18">
        <f>I22+I33+I36+I43</f>
        <v>37775000</v>
      </c>
      <c r="J15" s="18">
        <f>J22+J36+J43</f>
        <v>40875000</v>
      </c>
      <c r="K15" s="29">
        <f>H15+I15+J15</f>
        <v>116833396.39</v>
      </c>
    </row>
    <row r="16" spans="1:11" s="4" customFormat="1" ht="37.5">
      <c r="A16" s="69"/>
      <c r="B16" s="80"/>
      <c r="C16" s="1" t="s">
        <v>30</v>
      </c>
      <c r="D16" s="2" t="s">
        <v>26</v>
      </c>
      <c r="E16" s="11" t="s">
        <v>45</v>
      </c>
      <c r="F16" s="11" t="s">
        <v>45</v>
      </c>
      <c r="G16" s="11" t="s">
        <v>45</v>
      </c>
      <c r="H16" s="18">
        <f>H31</f>
        <v>2259850</v>
      </c>
      <c r="I16" s="18">
        <f>I31</f>
        <v>1500000</v>
      </c>
      <c r="J16" s="18">
        <f>J31</f>
        <v>500000</v>
      </c>
      <c r="K16" s="30">
        <f>H16+I16+J16</f>
        <v>4259850</v>
      </c>
    </row>
    <row r="17" spans="1:11" s="4" customFormat="1" ht="37.5">
      <c r="A17" s="69"/>
      <c r="B17" s="80"/>
      <c r="C17" s="1" t="s">
        <v>43</v>
      </c>
      <c r="D17" s="2" t="s">
        <v>27</v>
      </c>
      <c r="E17" s="11" t="s">
        <v>45</v>
      </c>
      <c r="F17" s="11" t="s">
        <v>45</v>
      </c>
      <c r="G17" s="11" t="s">
        <v>45</v>
      </c>
      <c r="H17" s="18">
        <f>H32</f>
        <v>63600</v>
      </c>
      <c r="I17" s="18">
        <v>0</v>
      </c>
      <c r="J17" s="18">
        <v>0</v>
      </c>
      <c r="K17" s="30">
        <f t="shared" si="0"/>
        <v>63600</v>
      </c>
    </row>
    <row r="18" spans="1:11" s="4" customFormat="1" ht="18.75">
      <c r="A18" s="69"/>
      <c r="B18" s="80"/>
      <c r="C18" s="1" t="s">
        <v>28</v>
      </c>
      <c r="D18" s="2" t="s">
        <v>29</v>
      </c>
      <c r="E18" s="11" t="s">
        <v>45</v>
      </c>
      <c r="F18" s="11" t="s">
        <v>45</v>
      </c>
      <c r="G18" s="11" t="s">
        <v>45</v>
      </c>
      <c r="H18" s="18">
        <v>0</v>
      </c>
      <c r="I18" s="18">
        <v>3365000</v>
      </c>
      <c r="J18" s="18">
        <v>0</v>
      </c>
      <c r="K18" s="30">
        <f>SUM(H18:J18)</f>
        <v>3365000</v>
      </c>
    </row>
    <row r="19" spans="1:11" s="4" customFormat="1" ht="81" customHeight="1" thickBot="1">
      <c r="A19" s="70"/>
      <c r="B19" s="81"/>
      <c r="C19" s="14" t="s">
        <v>42</v>
      </c>
      <c r="D19" s="31" t="s">
        <v>45</v>
      </c>
      <c r="E19" s="32" t="s">
        <v>45</v>
      </c>
      <c r="F19" s="32" t="s">
        <v>45</v>
      </c>
      <c r="G19" s="32" t="s">
        <v>45</v>
      </c>
      <c r="H19" s="33">
        <v>0</v>
      </c>
      <c r="I19" s="33">
        <v>0</v>
      </c>
      <c r="J19" s="33">
        <v>0</v>
      </c>
      <c r="K19" s="34">
        <f>SUM(H19:J19)</f>
        <v>0</v>
      </c>
    </row>
    <row r="20" spans="1:11" s="4" customFormat="1" ht="37.5">
      <c r="A20" s="62" t="s">
        <v>5</v>
      </c>
      <c r="B20" s="62" t="s">
        <v>32</v>
      </c>
      <c r="C20" s="12" t="s">
        <v>19</v>
      </c>
      <c r="D20" s="13" t="s">
        <v>45</v>
      </c>
      <c r="E20" s="13" t="s">
        <v>45</v>
      </c>
      <c r="F20" s="13" t="s">
        <v>45</v>
      </c>
      <c r="G20" s="13" t="s">
        <v>45</v>
      </c>
      <c r="H20" s="23">
        <v>500000</v>
      </c>
      <c r="I20" s="23">
        <v>150000</v>
      </c>
      <c r="J20" s="23">
        <v>150000</v>
      </c>
      <c r="K20" s="23">
        <f t="shared" si="0"/>
        <v>800000</v>
      </c>
    </row>
    <row r="21" spans="1:11" s="4" customFormat="1" ht="21" customHeight="1">
      <c r="A21" s="55"/>
      <c r="B21" s="55"/>
      <c r="C21" s="1" t="s">
        <v>8</v>
      </c>
      <c r="D21" s="2"/>
      <c r="E21" s="2"/>
      <c r="F21" s="3"/>
      <c r="G21" s="3"/>
      <c r="H21" s="5"/>
      <c r="I21" s="5"/>
      <c r="J21" s="5"/>
      <c r="K21" s="5"/>
    </row>
    <row r="22" spans="1:11" s="4" customFormat="1" ht="26.25" customHeight="1" thickBot="1">
      <c r="A22" s="55"/>
      <c r="B22" s="55"/>
      <c r="C22" s="1" t="s">
        <v>39</v>
      </c>
      <c r="D22" s="2" t="s">
        <v>40</v>
      </c>
      <c r="E22" s="2" t="s">
        <v>45</v>
      </c>
      <c r="F22" s="2" t="s">
        <v>45</v>
      </c>
      <c r="G22" s="2" t="s">
        <v>45</v>
      </c>
      <c r="H22" s="5">
        <v>500000</v>
      </c>
      <c r="I22" s="5">
        <v>150000</v>
      </c>
      <c r="J22" s="5">
        <v>150000</v>
      </c>
      <c r="K22" s="5">
        <f>SUM(H22:J22)</f>
        <v>800000</v>
      </c>
    </row>
    <row r="23" spans="1:11" s="4" customFormat="1" ht="40.5" customHeight="1">
      <c r="A23" s="75" t="s">
        <v>11</v>
      </c>
      <c r="B23" s="72" t="s">
        <v>33</v>
      </c>
      <c r="C23" s="20" t="s">
        <v>9</v>
      </c>
      <c r="D23" s="21" t="s">
        <v>45</v>
      </c>
      <c r="E23" s="21" t="s">
        <v>45</v>
      </c>
      <c r="F23" s="21" t="s">
        <v>45</v>
      </c>
      <c r="G23" s="21" t="s">
        <v>45</v>
      </c>
      <c r="H23" s="22">
        <f>H25</f>
        <v>153399200</v>
      </c>
      <c r="I23" s="22">
        <f>I25</f>
        <v>164110700</v>
      </c>
      <c r="J23" s="22">
        <f>J25</f>
        <v>183834000</v>
      </c>
      <c r="K23" s="35">
        <f>SUM(H23:J23)</f>
        <v>501343900</v>
      </c>
    </row>
    <row r="24" spans="1:11" s="4" customFormat="1" ht="18.75">
      <c r="A24" s="76"/>
      <c r="B24" s="59"/>
      <c r="C24" s="1" t="s">
        <v>8</v>
      </c>
      <c r="D24" s="2"/>
      <c r="E24" s="2"/>
      <c r="F24" s="3"/>
      <c r="G24" s="3"/>
      <c r="H24" s="5"/>
      <c r="I24" s="5"/>
      <c r="J24" s="5"/>
      <c r="K24" s="36"/>
    </row>
    <row r="25" spans="1:11" s="4" customFormat="1" ht="21.75" customHeight="1" thickBot="1">
      <c r="A25" s="76"/>
      <c r="B25" s="59"/>
      <c r="C25" s="1" t="s">
        <v>24</v>
      </c>
      <c r="D25" s="2" t="s">
        <v>25</v>
      </c>
      <c r="E25" s="2" t="s">
        <v>45</v>
      </c>
      <c r="F25" s="2" t="s">
        <v>45</v>
      </c>
      <c r="G25" s="2" t="s">
        <v>45</v>
      </c>
      <c r="H25" s="5">
        <v>153399200</v>
      </c>
      <c r="I25" s="5">
        <v>164110700</v>
      </c>
      <c r="J25" s="5">
        <v>183834000</v>
      </c>
      <c r="K25" s="36">
        <f>SUM(H25:J25)</f>
        <v>501343900</v>
      </c>
    </row>
    <row r="26" spans="1:11" s="4" customFormat="1" ht="39" customHeight="1">
      <c r="A26" s="51" t="s">
        <v>12</v>
      </c>
      <c r="B26" s="54" t="s">
        <v>34</v>
      </c>
      <c r="C26" s="20" t="s">
        <v>9</v>
      </c>
      <c r="D26" s="21" t="s">
        <v>45</v>
      </c>
      <c r="E26" s="21" t="s">
        <v>45</v>
      </c>
      <c r="F26" s="21" t="s">
        <v>45</v>
      </c>
      <c r="G26" s="21" t="s">
        <v>45</v>
      </c>
      <c r="H26" s="22">
        <v>0</v>
      </c>
      <c r="I26" s="22">
        <v>0</v>
      </c>
      <c r="J26" s="22">
        <v>0</v>
      </c>
      <c r="K26" s="35">
        <f>SUM(H26:J26)</f>
        <v>0</v>
      </c>
    </row>
    <row r="27" spans="1:11" s="4" customFormat="1" ht="18.75">
      <c r="A27" s="52"/>
      <c r="B27" s="55"/>
      <c r="C27" s="1" t="s">
        <v>8</v>
      </c>
      <c r="D27" s="2"/>
      <c r="E27" s="2"/>
      <c r="F27" s="3"/>
      <c r="G27" s="3"/>
      <c r="H27" s="5"/>
      <c r="I27" s="5"/>
      <c r="J27" s="5"/>
      <c r="K27" s="36"/>
    </row>
    <row r="28" spans="1:11" s="4" customFormat="1" ht="75.75" thickBot="1">
      <c r="A28" s="73"/>
      <c r="B28" s="74"/>
      <c r="C28" s="37" t="s">
        <v>42</v>
      </c>
      <c r="D28" s="25" t="s">
        <v>45</v>
      </c>
      <c r="E28" s="25" t="s">
        <v>45</v>
      </c>
      <c r="F28" s="25" t="s">
        <v>45</v>
      </c>
      <c r="G28" s="25" t="s">
        <v>45</v>
      </c>
      <c r="H28" s="38">
        <v>0</v>
      </c>
      <c r="I28" s="38">
        <v>0</v>
      </c>
      <c r="J28" s="38">
        <v>0</v>
      </c>
      <c r="K28" s="39">
        <f>SUM(H28:J28)</f>
        <v>0</v>
      </c>
    </row>
    <row r="29" spans="1:11" s="4" customFormat="1" ht="36.75" customHeight="1">
      <c r="A29" s="51" t="s">
        <v>20</v>
      </c>
      <c r="B29" s="54" t="s">
        <v>35</v>
      </c>
      <c r="C29" s="20" t="s">
        <v>9</v>
      </c>
      <c r="D29" s="21" t="s">
        <v>45</v>
      </c>
      <c r="E29" s="21" t="s">
        <v>45</v>
      </c>
      <c r="F29" s="21" t="s">
        <v>45</v>
      </c>
      <c r="G29" s="21" t="s">
        <v>45</v>
      </c>
      <c r="H29" s="44">
        <f>H31+H32+H33</f>
        <v>2336756.39</v>
      </c>
      <c r="I29" s="22">
        <f>I31+I32</f>
        <v>1500000</v>
      </c>
      <c r="J29" s="22">
        <f>J31+J32</f>
        <v>500000</v>
      </c>
      <c r="K29" s="45">
        <f>SUM(H29:J29)</f>
        <v>4336756.390000001</v>
      </c>
    </row>
    <row r="30" spans="1:11" s="4" customFormat="1" ht="18.75">
      <c r="A30" s="52"/>
      <c r="B30" s="55"/>
      <c r="C30" s="1" t="s">
        <v>8</v>
      </c>
      <c r="D30" s="2"/>
      <c r="E30" s="2"/>
      <c r="F30" s="3"/>
      <c r="G30" s="3"/>
      <c r="H30" s="5"/>
      <c r="I30" s="5"/>
      <c r="J30" s="5"/>
      <c r="K30" s="36"/>
    </row>
    <row r="31" spans="1:11" s="4" customFormat="1" ht="37.5">
      <c r="A31" s="52"/>
      <c r="B31" s="55"/>
      <c r="C31" s="1" t="s">
        <v>30</v>
      </c>
      <c r="D31" s="2" t="s">
        <v>26</v>
      </c>
      <c r="E31" s="2" t="s">
        <v>45</v>
      </c>
      <c r="F31" s="2" t="s">
        <v>45</v>
      </c>
      <c r="G31" s="2" t="s">
        <v>45</v>
      </c>
      <c r="H31" s="5">
        <v>2259850</v>
      </c>
      <c r="I31" s="5">
        <v>1500000</v>
      </c>
      <c r="J31" s="5">
        <v>500000</v>
      </c>
      <c r="K31" s="36">
        <f>SUM(H31:J31)</f>
        <v>4259850</v>
      </c>
    </row>
    <row r="32" spans="1:11" s="4" customFormat="1" ht="37.5">
      <c r="A32" s="52"/>
      <c r="B32" s="55"/>
      <c r="C32" s="1" t="s">
        <v>43</v>
      </c>
      <c r="D32" s="2" t="s">
        <v>27</v>
      </c>
      <c r="E32" s="2" t="s">
        <v>45</v>
      </c>
      <c r="F32" s="2" t="s">
        <v>45</v>
      </c>
      <c r="G32" s="2" t="s">
        <v>45</v>
      </c>
      <c r="H32" s="5">
        <v>63600</v>
      </c>
      <c r="I32" s="5">
        <v>0</v>
      </c>
      <c r="J32" s="5">
        <v>0</v>
      </c>
      <c r="K32" s="36">
        <f>SUM(H32:J32)</f>
        <v>63600</v>
      </c>
    </row>
    <row r="33" spans="1:11" s="4" customFormat="1" ht="38.25" thickBot="1">
      <c r="A33" s="40"/>
      <c r="B33" s="14"/>
      <c r="C33" s="14" t="s">
        <v>39</v>
      </c>
      <c r="D33" s="15" t="s">
        <v>40</v>
      </c>
      <c r="E33" s="15" t="s">
        <v>45</v>
      </c>
      <c r="F33" s="15" t="s">
        <v>45</v>
      </c>
      <c r="G33" s="15" t="s">
        <v>45</v>
      </c>
      <c r="H33" s="43">
        <v>13306.39</v>
      </c>
      <c r="I33" s="16">
        <v>0</v>
      </c>
      <c r="J33" s="16">
        <v>0</v>
      </c>
      <c r="K33" s="46">
        <f>SUM(H33:J33)</f>
        <v>13306.39</v>
      </c>
    </row>
    <row r="34" spans="1:11" s="4" customFormat="1" ht="41.25" customHeight="1">
      <c r="A34" s="61" t="s">
        <v>21</v>
      </c>
      <c r="B34" s="62" t="s">
        <v>36</v>
      </c>
      <c r="C34" s="12" t="s">
        <v>9</v>
      </c>
      <c r="D34" s="13" t="s">
        <v>45</v>
      </c>
      <c r="E34" s="13" t="s">
        <v>45</v>
      </c>
      <c r="F34" s="13" t="s">
        <v>45</v>
      </c>
      <c r="G34" s="13" t="s">
        <v>45</v>
      </c>
      <c r="H34" s="23">
        <v>34560000</v>
      </c>
      <c r="I34" s="23">
        <v>35000000</v>
      </c>
      <c r="J34" s="23">
        <v>38250000</v>
      </c>
      <c r="K34" s="42">
        <f>SUM(H34:J34)</f>
        <v>107810000</v>
      </c>
    </row>
    <row r="35" spans="1:11" s="4" customFormat="1" ht="18.75">
      <c r="A35" s="52"/>
      <c r="B35" s="55"/>
      <c r="C35" s="1" t="s">
        <v>8</v>
      </c>
      <c r="D35" s="2"/>
      <c r="E35" s="2"/>
      <c r="F35" s="3"/>
      <c r="G35" s="3"/>
      <c r="H35" s="5"/>
      <c r="I35" s="5"/>
      <c r="J35" s="5"/>
      <c r="K35" s="36"/>
    </row>
    <row r="36" spans="1:11" s="4" customFormat="1" ht="24.75" customHeight="1" thickBot="1">
      <c r="A36" s="53"/>
      <c r="B36" s="56"/>
      <c r="C36" s="14" t="s">
        <v>39</v>
      </c>
      <c r="D36" s="15" t="s">
        <v>40</v>
      </c>
      <c r="E36" s="15" t="s">
        <v>45</v>
      </c>
      <c r="F36" s="15" t="s">
        <v>45</v>
      </c>
      <c r="G36" s="17" t="s">
        <v>45</v>
      </c>
      <c r="H36" s="16">
        <v>34560000</v>
      </c>
      <c r="I36" s="16">
        <v>35000000</v>
      </c>
      <c r="J36" s="16">
        <v>38250000</v>
      </c>
      <c r="K36" s="41">
        <f>SUM(H36:J36)</f>
        <v>107810000</v>
      </c>
    </row>
    <row r="37" spans="1:11" s="4" customFormat="1" ht="44.25" customHeight="1">
      <c r="A37" s="51" t="s">
        <v>22</v>
      </c>
      <c r="B37" s="54" t="s">
        <v>37</v>
      </c>
      <c r="C37" s="20" t="s">
        <v>9</v>
      </c>
      <c r="D37" s="21" t="s">
        <v>45</v>
      </c>
      <c r="E37" s="21" t="s">
        <v>45</v>
      </c>
      <c r="F37" s="21" t="s">
        <v>45</v>
      </c>
      <c r="G37" s="21" t="s">
        <v>45</v>
      </c>
      <c r="H37" s="22">
        <v>110090</v>
      </c>
      <c r="I37" s="22">
        <v>3365000</v>
      </c>
      <c r="J37" s="22">
        <v>0</v>
      </c>
      <c r="K37" s="35">
        <f>SUM(H37:J37)</f>
        <v>3475090</v>
      </c>
    </row>
    <row r="38" spans="1:11" s="4" customFormat="1" ht="20.25" customHeight="1">
      <c r="A38" s="52"/>
      <c r="B38" s="55"/>
      <c r="C38" s="1" t="s">
        <v>8</v>
      </c>
      <c r="D38" s="2"/>
      <c r="E38" s="2"/>
      <c r="F38" s="3"/>
      <c r="G38" s="3"/>
      <c r="H38" s="5"/>
      <c r="I38" s="5"/>
      <c r="J38" s="5"/>
      <c r="K38" s="36"/>
    </row>
    <row r="39" spans="1:11" s="4" customFormat="1" ht="30" customHeight="1">
      <c r="A39" s="52"/>
      <c r="B39" s="55"/>
      <c r="C39" s="1" t="s">
        <v>39</v>
      </c>
      <c r="D39" s="2" t="s">
        <v>40</v>
      </c>
      <c r="E39" s="2" t="s">
        <v>45</v>
      </c>
      <c r="F39" s="2" t="s">
        <v>45</v>
      </c>
      <c r="G39" s="2" t="s">
        <v>45</v>
      </c>
      <c r="H39" s="5">
        <v>110090</v>
      </c>
      <c r="I39" s="5">
        <v>0</v>
      </c>
      <c r="J39" s="5">
        <v>0</v>
      </c>
      <c r="K39" s="36">
        <f>SUM(H39:J39)</f>
        <v>110090</v>
      </c>
    </row>
    <row r="40" spans="1:11" s="4" customFormat="1" ht="30" customHeight="1" thickBot="1">
      <c r="A40" s="53"/>
      <c r="B40" s="56"/>
      <c r="C40" s="14" t="s">
        <v>28</v>
      </c>
      <c r="D40" s="15" t="s">
        <v>29</v>
      </c>
      <c r="E40" s="15" t="s">
        <v>45</v>
      </c>
      <c r="F40" s="15" t="s">
        <v>45</v>
      </c>
      <c r="G40" s="15" t="s">
        <v>45</v>
      </c>
      <c r="H40" s="16">
        <v>0</v>
      </c>
      <c r="I40" s="16">
        <v>3365000</v>
      </c>
      <c r="J40" s="16">
        <v>0</v>
      </c>
      <c r="K40" s="41">
        <f>SUM(H40:J40)</f>
        <v>3365000</v>
      </c>
    </row>
    <row r="41" spans="1:11" s="4" customFormat="1" ht="44.25" customHeight="1">
      <c r="A41" s="51" t="s">
        <v>23</v>
      </c>
      <c r="B41" s="54" t="s">
        <v>38</v>
      </c>
      <c r="C41" s="20" t="s">
        <v>9</v>
      </c>
      <c r="D41" s="21" t="s">
        <v>45</v>
      </c>
      <c r="E41" s="21" t="s">
        <v>45</v>
      </c>
      <c r="F41" s="21" t="s">
        <v>45</v>
      </c>
      <c r="G41" s="21" t="s">
        <v>45</v>
      </c>
      <c r="H41" s="22">
        <v>3000000</v>
      </c>
      <c r="I41" s="22">
        <v>2625000</v>
      </c>
      <c r="J41" s="22">
        <v>2475000</v>
      </c>
      <c r="K41" s="35">
        <f>SUM(H41:J41)</f>
        <v>8100000</v>
      </c>
    </row>
    <row r="42" spans="1:11" s="4" customFormat="1" ht="28.5" customHeight="1">
      <c r="A42" s="52"/>
      <c r="B42" s="55"/>
      <c r="C42" s="1" t="s">
        <v>8</v>
      </c>
      <c r="D42" s="2"/>
      <c r="E42" s="2"/>
      <c r="F42" s="3"/>
      <c r="G42" s="3"/>
      <c r="H42" s="5"/>
      <c r="I42" s="5"/>
      <c r="J42" s="5"/>
      <c r="K42" s="36"/>
    </row>
    <row r="43" spans="1:11" s="4" customFormat="1" ht="25.5" customHeight="1" thickBot="1">
      <c r="A43" s="53"/>
      <c r="B43" s="56"/>
      <c r="C43" s="14" t="s">
        <v>39</v>
      </c>
      <c r="D43" s="15" t="s">
        <v>40</v>
      </c>
      <c r="E43" s="15" t="s">
        <v>45</v>
      </c>
      <c r="F43" s="15" t="s">
        <v>45</v>
      </c>
      <c r="G43" s="17" t="s">
        <v>45</v>
      </c>
      <c r="H43" s="16">
        <v>3000000</v>
      </c>
      <c r="I43" s="16">
        <v>2625000</v>
      </c>
      <c r="J43" s="16">
        <v>2475000</v>
      </c>
      <c r="K43" s="41">
        <f>SUM(H43:J43)</f>
        <v>8100000</v>
      </c>
    </row>
  </sheetData>
  <sheetProtection/>
  <mergeCells count="33">
    <mergeCell ref="H7:K7"/>
    <mergeCell ref="B7:B10"/>
    <mergeCell ref="K8:K10"/>
    <mergeCell ref="G8:G10"/>
    <mergeCell ref="B12:B19"/>
    <mergeCell ref="D7:G7"/>
    <mergeCell ref="A26:A28"/>
    <mergeCell ref="B26:B28"/>
    <mergeCell ref="B34:B36"/>
    <mergeCell ref="H8:H9"/>
    <mergeCell ref="A29:A32"/>
    <mergeCell ref="B29:B32"/>
    <mergeCell ref="A23:A25"/>
    <mergeCell ref="A37:A40"/>
    <mergeCell ref="B37:B40"/>
    <mergeCell ref="H2:K2"/>
    <mergeCell ref="E8:E10"/>
    <mergeCell ref="D8:D10"/>
    <mergeCell ref="J8:J9"/>
    <mergeCell ref="A5:K5"/>
    <mergeCell ref="A12:A19"/>
    <mergeCell ref="H3:K3"/>
    <mergeCell ref="B23:B25"/>
    <mergeCell ref="H1:K1"/>
    <mergeCell ref="A41:A43"/>
    <mergeCell ref="B41:B43"/>
    <mergeCell ref="I8:I9"/>
    <mergeCell ref="A7:A10"/>
    <mergeCell ref="C7:C10"/>
    <mergeCell ref="A34:A36"/>
    <mergeCell ref="A20:A22"/>
    <mergeCell ref="F8:F10"/>
    <mergeCell ref="B20:B22"/>
  </mergeCells>
  <printOptions/>
  <pageMargins left="0.1968503937007874" right="0.1968503937007874" top="0.7086614173228347" bottom="0.4724409448818898" header="0.31496062992125984" footer="0.2362204724409449"/>
  <pageSetup fitToHeight="7" fitToWidth="1" horizontalDpi="600" verticalDpi="600" orientation="landscape" paperSize="9" scale="54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Admin</cp:lastModifiedBy>
  <cp:lastPrinted>2014-02-11T04:06:02Z</cp:lastPrinted>
  <dcterms:created xsi:type="dcterms:W3CDTF">2007-07-17T01:27:34Z</dcterms:created>
  <dcterms:modified xsi:type="dcterms:W3CDTF">2014-02-13T07:54:32Z</dcterms:modified>
  <cp:category/>
  <cp:version/>
  <cp:contentType/>
  <cp:contentStatus/>
</cp:coreProperties>
</file>