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5" yWindow="0" windowWidth="11952" windowHeight="6956" activeTab="0"/>
  </bookViews>
  <sheets>
    <sheet name="1100" sheetId="1" r:id="rId1"/>
  </sheets>
  <definedNames>
    <definedName name="_xlnm.Print_Titles" localSheetId="0">'1100'!$A:$A</definedName>
    <definedName name="_xlnm.Print_Area" localSheetId="0">'1100'!$A$1:$T$24</definedName>
  </definedNames>
  <calcPr fullCalcOnLoad="1"/>
</workbook>
</file>

<file path=xl/sharedStrings.xml><?xml version="1.0" encoding="utf-8"?>
<sst xmlns="http://schemas.openxmlformats.org/spreadsheetml/2006/main" count="43" uniqueCount="42">
  <si>
    <t>Итого</t>
  </si>
  <si>
    <t>МО "Белогорское"</t>
  </si>
  <si>
    <t>МО "Двинское"</t>
  </si>
  <si>
    <t>МО "Емецкое"</t>
  </si>
  <si>
    <t>МО "Кехотское"</t>
  </si>
  <si>
    <t>МО "Койдокурское"</t>
  </si>
  <si>
    <t>МО "Луковецкое"</t>
  </si>
  <si>
    <t>МО "Матигорское"</t>
  </si>
  <si>
    <t>МО "Ракульское"</t>
  </si>
  <si>
    <t>МО "Светлозерское"</t>
  </si>
  <si>
    <t>МО "Усть-Пинежское"</t>
  </si>
  <si>
    <t>МО "Ухтостровское"</t>
  </si>
  <si>
    <t>МО "Хаврогорское"</t>
  </si>
  <si>
    <t>МО "Холмогорское"</t>
  </si>
  <si>
    <t>местный бюджет</t>
  </si>
  <si>
    <t>Не распределенные средства</t>
  </si>
  <si>
    <t xml:space="preserve">Субсидия на софинансирование вопросов местного значения </t>
  </si>
  <si>
    <t>Дотация на выравнивание бюджетной обеспеченности поселений</t>
  </si>
  <si>
    <t>Межбюджетные трансферты на осуществление полномочий по организации ритуальных услуг и содержание мест захоронения</t>
  </si>
  <si>
    <t>Осуществление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</si>
  <si>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межбюджетные трансферты на осуществление полномочий по организации и осуществлению деятельности по жилищному фонду</t>
  </si>
  <si>
    <t>Осуществление полномочий по муниципальному земельному контролю и на выполнение некоторых функций в области земельных отношений</t>
  </si>
  <si>
    <t>Муниципальная программа "Развитие территориального общественного самоуправления в Холмогорском муниципальном районе (2017-2020 годы)"(Реализация социально значимых проектов ТОС)</t>
  </si>
  <si>
    <t>Межбюджетные трансферты на осуществление полномочий в сфере дорожной деятельности в части содержания  автомобильных дорог местного значения в границах поселения и обеспечения безопасности дорожного движения на них, включаяя создание и обеспечение функционирования парковок (парковочных мест) , а также осуществление иных полномочий в области использования автомобильных дорог</t>
  </si>
  <si>
    <t>Наименование муниципального образования</t>
  </si>
  <si>
    <t>Субсидии на реализацию мероприятий муниципальной программы "Профилактика правонарушений на территории Холмогорского муниципального района на 2016-2018 годы"</t>
  </si>
  <si>
    <t>(рублей)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</si>
  <si>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</si>
  <si>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"Защита населения и территорий Холмогорского муниципального района от чрезвычайных ситуаций, обеспечение пожарной безрпасности и обеспечение безопасности людей на водных объектах на 2017-2021 годы"(софинансирование по содержанию, ремонту и строительству источников наружного противопожарного  водоснабжения)</t>
  </si>
  <si>
    <t>Распределение межбюджетных трансфертов муниципального района бюджетам поселений  на 2019 год</t>
  </si>
  <si>
    <t>Резервный фонд администрации муниципального образования "Холмогорский муниципальный район"</t>
  </si>
  <si>
    <t xml:space="preserve"> </t>
  </si>
  <si>
    <t>Реализация программ формирования современной городской среды</t>
  </si>
  <si>
    <t>Мероприятия по развитию физической культуры и спорта в муниципальных образованиях (Обустройство объектов городской инфраструктуры, парковых и рекреационных зон)</t>
  </si>
  <si>
    <t>Межбюджетные трансферты на софинансирование расходов на проведение выборов депутатов в муниципальных образованиях</t>
  </si>
  <si>
    <t xml:space="preserve">  </t>
  </si>
  <si>
    <t>Муниципальная программа "Строительство и капитальный ремонт объектов муниципальной собственности на 2017-2021 годы"(обеспечение территории Холмогорского района документами  территориального планирования и градостроительного зонирования МО"</t>
  </si>
  <si>
    <t xml:space="preserve"> Субсидии на грантовую поддержку местных инициатив граждан, проживающих в сельской местности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</si>
  <si>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№8  
к  решению Собрания депутатов муниципального образования  "Холмогорский муниципальный район"  от __сентября 2019 года № ___ 
«Приложение №9
 к решение Собрания депутатов муниципального образования "Холмогорский муниципальный район" от 20 декабря 2018 года № 26» 
</t>
  </si>
  <si>
    <t>Софинансирование расходных обязательств сельских поселений на отопление гаражных боксов для пожарных автомобилей территориальных подразделений добровольной пожарной охраны</t>
  </si>
  <si>
    <t>Межбюджетные трансферты на поддержку муниципальным образованиям (сельским поселениям) МО «Холмогорский муниципальный район», на территории которых осуществляется продажа земельных участков</t>
  </si>
  <si>
    <t>Мероприятия по реализации молодежной политики в муниципальных образованиях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</si>
</sst>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??_р_._-;_-@_-"/>
    <numFmt numFmtId="188" formatCode="_-* #,##0_р_._-;\-* #,##0_р_._-;_-* &quot;-&quot;??_р_._-;_-@_-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justify" textRotation="90" wrapText="1"/>
    </xf>
    <xf numFmtId="0" fontId="3" fillId="0" borderId="13" xfId="0" applyFont="1" applyBorder="1" applyAlignment="1">
      <alignment horizontal="left" vertical="justify" textRotation="90" wrapText="1"/>
    </xf>
    <xf numFmtId="189" fontId="3" fillId="0" borderId="10" xfId="0" applyNumberFormat="1" applyFont="1" applyFill="1" applyBorder="1" applyAlignment="1">
      <alignment horizontal="center" vertical="justify" textRotation="90" wrapText="1"/>
    </xf>
    <xf numFmtId="0" fontId="0" fillId="0" borderId="13" xfId="0" applyBorder="1" applyAlignment="1">
      <alignment horizontal="left" vertical="justify" textRotation="90" wrapText="1"/>
    </xf>
    <xf numFmtId="0" fontId="3" fillId="0" borderId="12" xfId="0" applyFont="1" applyBorder="1" applyAlignment="1">
      <alignment horizontal="center" vertical="justify" textRotation="90" wrapText="1"/>
    </xf>
    <xf numFmtId="0" fontId="3" fillId="0" borderId="13" xfId="0" applyFont="1" applyBorder="1" applyAlignment="1">
      <alignment horizontal="center" vertical="justify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justify" textRotation="90" wrapText="1"/>
    </xf>
    <xf numFmtId="0" fontId="0" fillId="0" borderId="13" xfId="0" applyBorder="1" applyAlignment="1">
      <alignment horizontal="center" vertical="justify" textRotation="90" wrapText="1"/>
    </xf>
    <xf numFmtId="0" fontId="3" fillId="0" borderId="12" xfId="0" applyNumberFormat="1" applyFont="1" applyFill="1" applyBorder="1" applyAlignment="1">
      <alignment horizontal="left" vertical="justify" textRotation="90" wrapText="1"/>
    </xf>
    <xf numFmtId="0" fontId="3" fillId="0" borderId="13" xfId="0" applyNumberFormat="1" applyFont="1" applyFill="1" applyBorder="1" applyAlignment="1">
      <alignment horizontal="left" vertical="justify" textRotation="90" wrapText="1"/>
    </xf>
    <xf numFmtId="0" fontId="3" fillId="0" borderId="14" xfId="0" applyFont="1" applyFill="1" applyBorder="1" applyAlignment="1">
      <alignment horizontal="center" vertical="justify" textRotation="90" wrapText="1"/>
    </xf>
    <xf numFmtId="0" fontId="3" fillId="0" borderId="15" xfId="0" applyFont="1" applyFill="1" applyBorder="1" applyAlignment="1">
      <alignment horizontal="center" vertical="justify" textRotation="90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justify" textRotation="90" wrapText="1"/>
    </xf>
    <xf numFmtId="0" fontId="3" fillId="0" borderId="11" xfId="0" applyFont="1" applyBorder="1" applyAlignment="1">
      <alignment horizontal="left" vertical="justify" textRotation="90" wrapText="1"/>
    </xf>
    <xf numFmtId="0" fontId="3" fillId="0" borderId="12" xfId="0" applyFont="1" applyFill="1" applyBorder="1" applyAlignment="1">
      <alignment horizontal="center" vertical="justify" textRotation="90"/>
    </xf>
    <xf numFmtId="0" fontId="3" fillId="0" borderId="13" xfId="0" applyFont="1" applyFill="1" applyBorder="1" applyAlignment="1">
      <alignment horizontal="center" vertical="justify" textRotation="90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6"/>
  <sheetViews>
    <sheetView tabSelected="1" zoomScaleSheetLayoutView="100" zoomScalePageLayoutView="0" workbookViewId="0" topLeftCell="A6">
      <pane xSplit="1" ySplit="3" topLeftCell="J9" activePane="bottomRight" state="frozen"/>
      <selection pane="topLeft" activeCell="A6" sqref="A6"/>
      <selection pane="topRight" activeCell="B6" sqref="B6"/>
      <selection pane="bottomLeft" activeCell="A9" sqref="A9"/>
      <selection pane="bottomRight" activeCell="AA23" sqref="AA23"/>
    </sheetView>
  </sheetViews>
  <sheetFormatPr defaultColWidth="9.125" defaultRowHeight="12.75"/>
  <cols>
    <col min="1" max="1" width="19.875" style="8" customWidth="1"/>
    <col min="2" max="2" width="11.25390625" style="8" customWidth="1"/>
    <col min="3" max="3" width="12.625" style="8" customWidth="1"/>
    <col min="4" max="4" width="12.25390625" style="8" customWidth="1"/>
    <col min="5" max="5" width="12.375" style="8" customWidth="1"/>
    <col min="6" max="6" width="11.00390625" style="8" customWidth="1"/>
    <col min="7" max="7" width="11.625" style="8" customWidth="1"/>
    <col min="8" max="8" width="19.625" style="8" customWidth="1"/>
    <col min="9" max="9" width="11.00390625" style="8" customWidth="1"/>
    <col min="10" max="10" width="17.00390625" style="8" customWidth="1"/>
    <col min="11" max="13" width="11.125" style="8" customWidth="1"/>
    <col min="14" max="14" width="12.75390625" style="8" customWidth="1"/>
    <col min="15" max="16" width="11.125" style="8" customWidth="1"/>
    <col min="17" max="17" width="9.75390625" style="8" customWidth="1"/>
    <col min="18" max="18" width="9.25390625" style="8" customWidth="1"/>
    <col min="19" max="19" width="11.125" style="8" customWidth="1"/>
    <col min="20" max="20" width="12.25390625" style="8" customWidth="1"/>
    <col min="21" max="21" width="12.375" style="8" customWidth="1"/>
    <col min="22" max="23" width="12.75390625" style="8" hidden="1" customWidth="1"/>
    <col min="24" max="24" width="12.125" style="8" hidden="1" customWidth="1"/>
    <col min="25" max="26" width="0" style="8" hidden="1" customWidth="1"/>
    <col min="27" max="27" width="12.25390625" style="8" bestFit="1" customWidth="1"/>
    <col min="28" max="16384" width="9.125" style="8" customWidth="1"/>
  </cols>
  <sheetData>
    <row r="1" spans="4:23" ht="85.5" customHeight="1">
      <c r="D1" s="9"/>
      <c r="E1" s="46" t="s">
        <v>38</v>
      </c>
      <c r="F1" s="52"/>
      <c r="G1" s="52"/>
      <c r="H1" s="52"/>
      <c r="I1" s="52"/>
      <c r="J1" s="52"/>
      <c r="K1" s="52"/>
      <c r="L1" s="52"/>
      <c r="M1" s="52"/>
      <c r="N1" s="28"/>
      <c r="O1" s="10"/>
      <c r="P1" s="10"/>
      <c r="Q1" s="10"/>
      <c r="R1" s="10"/>
      <c r="S1" s="10"/>
      <c r="T1" s="10"/>
      <c r="U1" s="46"/>
      <c r="V1" s="46"/>
      <c r="W1" s="47"/>
    </row>
    <row r="2" spans="5:8" ht="12.75">
      <c r="E2" s="53"/>
      <c r="F2" s="54"/>
      <c r="G2" s="54"/>
      <c r="H2" s="12"/>
    </row>
    <row r="3" spans="1:20" ht="32.25" customHeight="1">
      <c r="A3" s="29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7" ht="13.5" customHeight="1">
      <c r="A4" s="13"/>
      <c r="B4" s="13"/>
      <c r="C4" s="13"/>
      <c r="D4" s="14" t="s">
        <v>27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26</v>
      </c>
      <c r="U4" s="19"/>
      <c r="V4" s="11"/>
      <c r="W4" s="11"/>
      <c r="X4" s="11"/>
      <c r="Y4" s="11"/>
      <c r="Z4" s="11"/>
      <c r="AA4" s="11"/>
    </row>
    <row r="5" spans="1:20" ht="13.5" customHeight="1">
      <c r="A5" s="37" t="s">
        <v>24</v>
      </c>
      <c r="B5" s="38" t="s">
        <v>14</v>
      </c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3" s="15" customFormat="1" ht="27" customHeight="1">
      <c r="A6" s="37"/>
      <c r="B6" s="33" t="s">
        <v>17</v>
      </c>
      <c r="C6" s="44" t="s">
        <v>16</v>
      </c>
      <c r="D6" s="33" t="s">
        <v>21</v>
      </c>
      <c r="E6" s="33" t="s">
        <v>19</v>
      </c>
      <c r="F6" s="33" t="s">
        <v>18</v>
      </c>
      <c r="G6" s="33" t="s">
        <v>20</v>
      </c>
      <c r="H6" s="42" t="s">
        <v>23</v>
      </c>
      <c r="I6" s="42" t="s">
        <v>22</v>
      </c>
      <c r="J6" s="42" t="s">
        <v>28</v>
      </c>
      <c r="K6" s="31" t="s">
        <v>36</v>
      </c>
      <c r="L6" s="31" t="s">
        <v>33</v>
      </c>
      <c r="M6" s="40" t="s">
        <v>32</v>
      </c>
      <c r="N6" s="42" t="s">
        <v>40</v>
      </c>
      <c r="O6" s="40" t="s">
        <v>30</v>
      </c>
      <c r="P6" s="31" t="s">
        <v>34</v>
      </c>
      <c r="Q6" s="31" t="s">
        <v>39</v>
      </c>
      <c r="R6" s="35" t="s">
        <v>41</v>
      </c>
      <c r="S6" s="35" t="s">
        <v>37</v>
      </c>
      <c r="T6" s="50" t="s">
        <v>25</v>
      </c>
      <c r="W6" s="16"/>
    </row>
    <row r="7" spans="1:20" ht="236.25" customHeight="1">
      <c r="A7" s="37"/>
      <c r="B7" s="33"/>
      <c r="C7" s="45"/>
      <c r="D7" s="33"/>
      <c r="E7" s="33"/>
      <c r="F7" s="33"/>
      <c r="G7" s="33"/>
      <c r="H7" s="43"/>
      <c r="I7" s="48"/>
      <c r="J7" s="49"/>
      <c r="K7" s="32"/>
      <c r="L7" s="32"/>
      <c r="M7" s="41"/>
      <c r="N7" s="34"/>
      <c r="O7" s="41"/>
      <c r="P7" s="32"/>
      <c r="Q7" s="34"/>
      <c r="R7" s="36"/>
      <c r="S7" s="41"/>
      <c r="T7" s="51"/>
    </row>
    <row r="8" spans="1:20" s="24" customFormat="1" ht="9.75">
      <c r="A8" s="21">
        <v>1</v>
      </c>
      <c r="B8" s="22">
        <v>2</v>
      </c>
      <c r="C8" s="21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</row>
    <row r="9" spans="1:20" ht="14.25" customHeight="1">
      <c r="A9" s="1" t="s">
        <v>1</v>
      </c>
      <c r="B9" s="3">
        <v>139400</v>
      </c>
      <c r="C9" s="7">
        <v>1522200</v>
      </c>
      <c r="D9" s="4">
        <v>216283</v>
      </c>
      <c r="E9" s="4">
        <v>1000</v>
      </c>
      <c r="F9" s="4">
        <v>6250</v>
      </c>
      <c r="G9" s="4">
        <v>191600</v>
      </c>
      <c r="H9" s="4">
        <v>269371</v>
      </c>
      <c r="I9" s="4">
        <v>18791.81</v>
      </c>
      <c r="J9" s="4">
        <v>0</v>
      </c>
      <c r="K9" s="4"/>
      <c r="L9" s="4">
        <v>100000</v>
      </c>
      <c r="M9" s="4"/>
      <c r="N9" s="4">
        <f>26441.56+1942.49</f>
        <v>28384.050000000003</v>
      </c>
      <c r="O9" s="4">
        <v>12600</v>
      </c>
      <c r="P9" s="4"/>
      <c r="Q9" s="4"/>
      <c r="R9" s="4"/>
      <c r="S9" s="4"/>
      <c r="T9" s="4">
        <v>0</v>
      </c>
    </row>
    <row r="10" spans="1:20" ht="14.25" customHeight="1">
      <c r="A10" s="1" t="s">
        <v>2</v>
      </c>
      <c r="B10" s="3">
        <v>166900</v>
      </c>
      <c r="C10" s="7">
        <v>1185900</v>
      </c>
      <c r="D10" s="4">
        <v>0</v>
      </c>
      <c r="E10" s="4">
        <v>1000</v>
      </c>
      <c r="F10" s="4">
        <v>0</v>
      </c>
      <c r="G10" s="4">
        <v>383200</v>
      </c>
      <c r="H10" s="4">
        <v>117500</v>
      </c>
      <c r="I10" s="4">
        <v>19015.53</v>
      </c>
      <c r="J10" s="4">
        <v>0</v>
      </c>
      <c r="K10" s="4"/>
      <c r="L10" s="4"/>
      <c r="M10" s="4"/>
      <c r="N10" s="4">
        <v>0</v>
      </c>
      <c r="O10" s="4"/>
      <c r="P10" s="4"/>
      <c r="Q10" s="4"/>
      <c r="R10" s="4"/>
      <c r="S10" s="4"/>
      <c r="T10" s="4">
        <v>0</v>
      </c>
    </row>
    <row r="11" spans="1:20" ht="15" customHeight="1">
      <c r="A11" s="2" t="s">
        <v>3</v>
      </c>
      <c r="B11" s="3">
        <v>810800</v>
      </c>
      <c r="C11" s="7">
        <v>1601200</v>
      </c>
      <c r="D11" s="4">
        <v>432577</v>
      </c>
      <c r="E11" s="4">
        <v>1000</v>
      </c>
      <c r="F11" s="4">
        <v>28130</v>
      </c>
      <c r="G11" s="4">
        <v>479000</v>
      </c>
      <c r="H11" s="4">
        <v>0</v>
      </c>
      <c r="I11" s="4">
        <f>14541.28+20134.09</f>
        <v>34675.37</v>
      </c>
      <c r="J11" s="4">
        <v>0</v>
      </c>
      <c r="K11" s="4"/>
      <c r="L11" s="4">
        <v>100000</v>
      </c>
      <c r="M11" s="4">
        <v>32604.87</v>
      </c>
      <c r="N11" s="4">
        <f>83700.82</f>
        <v>83700.82</v>
      </c>
      <c r="O11" s="4">
        <v>65000</v>
      </c>
      <c r="P11" s="4"/>
      <c r="Q11" s="4">
        <v>13300</v>
      </c>
      <c r="R11" s="4"/>
      <c r="S11" s="4"/>
      <c r="T11" s="4">
        <v>10000</v>
      </c>
    </row>
    <row r="12" spans="1:20" ht="12.75">
      <c r="A12" s="2" t="s">
        <v>4</v>
      </c>
      <c r="B12" s="3">
        <v>90300</v>
      </c>
      <c r="C12" s="7">
        <v>966300</v>
      </c>
      <c r="D12" s="4">
        <v>275276</v>
      </c>
      <c r="E12" s="4">
        <v>1000</v>
      </c>
      <c r="F12" s="4">
        <v>5210</v>
      </c>
      <c r="G12" s="4">
        <v>95800</v>
      </c>
      <c r="H12" s="4">
        <v>294949</v>
      </c>
      <c r="I12" s="4">
        <f>13422.72+12527.88</f>
        <v>25950.6</v>
      </c>
      <c r="J12" s="4">
        <v>0</v>
      </c>
      <c r="K12" s="4"/>
      <c r="L12" s="4"/>
      <c r="M12" s="4"/>
      <c r="N12" s="4">
        <f>3418.69+3816.41+8175.45+136970.07</f>
        <v>152380.62</v>
      </c>
      <c r="O12" s="4">
        <v>25000</v>
      </c>
      <c r="P12" s="4"/>
      <c r="Q12" s="4"/>
      <c r="R12" s="4"/>
      <c r="S12" s="4">
        <v>5954.6</v>
      </c>
      <c r="T12" s="4">
        <v>0</v>
      </c>
    </row>
    <row r="13" spans="1:20" ht="21" customHeight="1">
      <c r="A13" s="2" t="s">
        <v>5</v>
      </c>
      <c r="B13" s="3">
        <v>61200</v>
      </c>
      <c r="C13" s="7">
        <v>493700</v>
      </c>
      <c r="D13" s="4">
        <v>0</v>
      </c>
      <c r="E13" s="4">
        <v>1000</v>
      </c>
      <c r="F13" s="4">
        <v>3130</v>
      </c>
      <c r="G13" s="4">
        <v>95800</v>
      </c>
      <c r="H13" s="4">
        <v>175051</v>
      </c>
      <c r="I13" s="4">
        <v>20297.4</v>
      </c>
      <c r="J13" s="4">
        <v>0</v>
      </c>
      <c r="K13" s="4"/>
      <c r="L13" s="4"/>
      <c r="M13" s="4"/>
      <c r="N13" s="4">
        <f>14188.34+2183.03+2731.37</f>
        <v>19102.74</v>
      </c>
      <c r="O13" s="4">
        <v>40000</v>
      </c>
      <c r="P13" s="4"/>
      <c r="Q13" s="4"/>
      <c r="R13" s="4"/>
      <c r="S13" s="4"/>
      <c r="T13" s="4">
        <v>0</v>
      </c>
    </row>
    <row r="14" spans="1:20" ht="15.75" customHeight="1">
      <c r="A14" s="2" t="s">
        <v>6</v>
      </c>
      <c r="B14" s="3">
        <v>391100</v>
      </c>
      <c r="C14" s="7">
        <v>704200</v>
      </c>
      <c r="D14" s="4">
        <v>196625</v>
      </c>
      <c r="E14" s="4">
        <v>1000</v>
      </c>
      <c r="F14" s="4">
        <v>7290</v>
      </c>
      <c r="G14" s="4">
        <v>191600</v>
      </c>
      <c r="H14" s="4">
        <v>673827</v>
      </c>
      <c r="I14" s="4">
        <v>33556.81</v>
      </c>
      <c r="J14" s="4">
        <v>55000</v>
      </c>
      <c r="K14" s="4"/>
      <c r="L14" s="4"/>
      <c r="M14" s="4">
        <v>21939.21</v>
      </c>
      <c r="N14" s="4">
        <f>603.18+903.5+3334.02</f>
        <v>4840.7</v>
      </c>
      <c r="O14" s="4"/>
      <c r="P14" s="4"/>
      <c r="Q14" s="4"/>
      <c r="R14" s="4"/>
      <c r="S14" s="4"/>
      <c r="T14" s="4">
        <v>0</v>
      </c>
    </row>
    <row r="15" spans="1:20" ht="17.25" customHeight="1">
      <c r="A15" s="2" t="s">
        <v>7</v>
      </c>
      <c r="B15" s="3">
        <v>555000</v>
      </c>
      <c r="C15" s="7">
        <v>1150900</v>
      </c>
      <c r="D15" s="4">
        <v>0</v>
      </c>
      <c r="E15" s="4">
        <v>1000</v>
      </c>
      <c r="F15" s="4">
        <v>12500</v>
      </c>
      <c r="G15" s="4">
        <v>191600</v>
      </c>
      <c r="H15" s="4">
        <v>991157</v>
      </c>
      <c r="I15" s="4">
        <v>22281.72</v>
      </c>
      <c r="J15" s="4">
        <v>0</v>
      </c>
      <c r="K15" s="4">
        <v>184900</v>
      </c>
      <c r="L15" s="4"/>
      <c r="M15" s="4"/>
      <c r="N15" s="4">
        <f>235791.21+84309.17+3028.31+164602.48+180518.11+185256.38</f>
        <v>853505.66</v>
      </c>
      <c r="O15" s="4">
        <v>15000</v>
      </c>
      <c r="P15" s="4"/>
      <c r="Q15" s="4">
        <v>13300</v>
      </c>
      <c r="R15" s="4"/>
      <c r="S15" s="4">
        <v>20850</v>
      </c>
      <c r="T15" s="4">
        <v>20000</v>
      </c>
    </row>
    <row r="16" spans="1:20" ht="16.5" customHeight="1">
      <c r="A16" s="2" t="s">
        <v>8</v>
      </c>
      <c r="B16" s="3">
        <v>207200</v>
      </c>
      <c r="C16" s="7">
        <v>777700</v>
      </c>
      <c r="D16" s="4">
        <v>0</v>
      </c>
      <c r="E16" s="4">
        <v>1000</v>
      </c>
      <c r="F16" s="4">
        <v>12500</v>
      </c>
      <c r="G16" s="4">
        <v>95800</v>
      </c>
      <c r="H16" s="4">
        <v>602040</v>
      </c>
      <c r="I16" s="4">
        <f>31102.69+1342.27+9956.31</f>
        <v>42401.27</v>
      </c>
      <c r="J16" s="4">
        <v>45000</v>
      </c>
      <c r="K16" s="4"/>
      <c r="L16" s="4"/>
      <c r="M16" s="4"/>
      <c r="N16" s="4">
        <f>5072.57+607.43+3146.23+6707.6+682.19+5017.75</f>
        <v>21233.77</v>
      </c>
      <c r="O16" s="4"/>
      <c r="P16" s="4">
        <v>167000</v>
      </c>
      <c r="Q16" s="4"/>
      <c r="R16" s="4">
        <v>9046.06</v>
      </c>
      <c r="S16" s="4"/>
      <c r="T16" s="4">
        <v>0</v>
      </c>
    </row>
    <row r="17" spans="1:20" ht="17.25" customHeight="1">
      <c r="A17" s="1" t="s">
        <v>9</v>
      </c>
      <c r="B17" s="3">
        <v>158500</v>
      </c>
      <c r="C17" s="7">
        <v>492900</v>
      </c>
      <c r="D17" s="4">
        <v>0</v>
      </c>
      <c r="E17" s="4">
        <v>1000</v>
      </c>
      <c r="F17" s="4">
        <v>7290</v>
      </c>
      <c r="G17" s="4">
        <v>287400</v>
      </c>
      <c r="H17" s="4">
        <v>149473</v>
      </c>
      <c r="I17" s="4">
        <v>13422.72</v>
      </c>
      <c r="J17" s="4">
        <v>0</v>
      </c>
      <c r="K17" s="4"/>
      <c r="L17" s="4"/>
      <c r="M17" s="4">
        <v>22030.42</v>
      </c>
      <c r="N17" s="4">
        <v>457.7</v>
      </c>
      <c r="O17" s="4"/>
      <c r="P17" s="4">
        <v>72000</v>
      </c>
      <c r="Q17" s="4">
        <v>13300</v>
      </c>
      <c r="R17" s="4"/>
      <c r="S17" s="4"/>
      <c r="T17" s="4">
        <v>0</v>
      </c>
    </row>
    <row r="18" spans="1:20" ht="20.25" customHeight="1">
      <c r="A18" s="2" t="s">
        <v>10</v>
      </c>
      <c r="B18" s="3">
        <v>147600</v>
      </c>
      <c r="C18" s="7">
        <v>1174100</v>
      </c>
      <c r="D18" s="4">
        <v>0</v>
      </c>
      <c r="E18" s="4">
        <v>1000</v>
      </c>
      <c r="F18" s="4">
        <v>3130</v>
      </c>
      <c r="G18" s="4">
        <v>287400</v>
      </c>
      <c r="H18" s="4">
        <v>739796</v>
      </c>
      <c r="I18" s="4">
        <v>12304.16</v>
      </c>
      <c r="J18" s="4">
        <v>0</v>
      </c>
      <c r="K18" s="4"/>
      <c r="L18" s="4"/>
      <c r="M18" s="4"/>
      <c r="N18" s="4">
        <v>244.24</v>
      </c>
      <c r="O18" s="4"/>
      <c r="P18" s="4"/>
      <c r="Q18" s="4"/>
      <c r="R18" s="4"/>
      <c r="S18" s="4"/>
      <c r="T18" s="4">
        <v>0</v>
      </c>
    </row>
    <row r="19" spans="1:20" ht="19.5" customHeight="1">
      <c r="A19" s="2" t="s">
        <v>11</v>
      </c>
      <c r="B19" s="3">
        <v>93100</v>
      </c>
      <c r="C19" s="7">
        <v>372000</v>
      </c>
      <c r="D19" s="4">
        <v>0</v>
      </c>
      <c r="E19" s="4">
        <v>1000</v>
      </c>
      <c r="F19" s="4">
        <v>4170</v>
      </c>
      <c r="G19" s="4">
        <v>95800</v>
      </c>
      <c r="H19" s="4">
        <v>772262</v>
      </c>
      <c r="I19" s="4">
        <v>0</v>
      </c>
      <c r="J19" s="4">
        <v>0</v>
      </c>
      <c r="K19" s="4"/>
      <c r="L19" s="4"/>
      <c r="M19" s="4"/>
      <c r="N19" s="4">
        <f>4162.01+3000.34+7688+2200.61</f>
        <v>17050.96</v>
      </c>
      <c r="O19" s="4"/>
      <c r="P19" s="4"/>
      <c r="Q19" s="4"/>
      <c r="R19" s="4"/>
      <c r="S19" s="4"/>
      <c r="T19" s="4">
        <v>0</v>
      </c>
    </row>
    <row r="20" spans="1:20" ht="19.5" customHeight="1">
      <c r="A20" s="2" t="s">
        <v>12</v>
      </c>
      <c r="B20" s="3">
        <v>122900</v>
      </c>
      <c r="C20" s="7">
        <v>680200</v>
      </c>
      <c r="D20" s="4">
        <v>0</v>
      </c>
      <c r="E20" s="4">
        <v>1000</v>
      </c>
      <c r="F20" s="4">
        <v>8340</v>
      </c>
      <c r="G20" s="4">
        <v>95800</v>
      </c>
      <c r="H20" s="4">
        <v>1704670</v>
      </c>
      <c r="I20" s="4">
        <f>4474.24+30012.99</f>
        <v>34487.23</v>
      </c>
      <c r="J20" s="4">
        <v>0</v>
      </c>
      <c r="K20" s="4"/>
      <c r="L20" s="4"/>
      <c r="M20" s="4"/>
      <c r="N20" s="4">
        <f>631.06+2882.69+2494.62+1413.14</f>
        <v>7421.51</v>
      </c>
      <c r="O20" s="4"/>
      <c r="P20" s="4">
        <v>72000</v>
      </c>
      <c r="Q20" s="4"/>
      <c r="R20" s="4"/>
      <c r="S20" s="4"/>
      <c r="T20" s="4">
        <v>0</v>
      </c>
    </row>
    <row r="21" spans="1:20" ht="18" customHeight="1">
      <c r="A21" s="1" t="s">
        <v>13</v>
      </c>
      <c r="B21" s="3">
        <v>863500</v>
      </c>
      <c r="C21" s="7">
        <v>1031900</v>
      </c>
      <c r="D21" s="5">
        <v>0</v>
      </c>
      <c r="E21" s="5">
        <v>0</v>
      </c>
      <c r="F21" s="5">
        <v>8340</v>
      </c>
      <c r="G21" s="5">
        <v>479000</v>
      </c>
      <c r="H21" s="5">
        <v>1245747</v>
      </c>
      <c r="I21" s="5">
        <f>11940.86+12214.68+15659.84</f>
        <v>39815.380000000005</v>
      </c>
      <c r="J21" s="5">
        <v>50000</v>
      </c>
      <c r="K21" s="5"/>
      <c r="L21" s="5"/>
      <c r="M21" s="5">
        <v>46096.9</v>
      </c>
      <c r="N21" s="5">
        <f>11430.71+2249.86+82593.68+39378.1+6337.64+92357.35</f>
        <v>234347.34000000003</v>
      </c>
      <c r="O21" s="5">
        <v>100000</v>
      </c>
      <c r="P21" s="5">
        <v>330000</v>
      </c>
      <c r="Q21" s="5"/>
      <c r="R21" s="5"/>
      <c r="S21" s="5"/>
      <c r="T21" s="5">
        <v>20000</v>
      </c>
    </row>
    <row r="22" spans="1:20" ht="23.25" customHeight="1">
      <c r="A22" s="1" t="s">
        <v>15</v>
      </c>
      <c r="B22" s="3"/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562411.1</v>
      </c>
      <c r="O22" s="5"/>
      <c r="P22" s="5"/>
      <c r="Q22" s="5"/>
      <c r="R22" s="5"/>
      <c r="S22" s="5"/>
      <c r="T22" s="5"/>
    </row>
    <row r="23" spans="1:27" ht="12.75">
      <c r="A23" s="20" t="s">
        <v>0</v>
      </c>
      <c r="B23" s="27">
        <f aca="true" t="shared" si="0" ref="B23:T23">SUM(B9:B22)</f>
        <v>3807500</v>
      </c>
      <c r="C23" s="27">
        <f t="shared" si="0"/>
        <v>12153200</v>
      </c>
      <c r="D23" s="27">
        <f t="shared" si="0"/>
        <v>1120761</v>
      </c>
      <c r="E23" s="27">
        <f>SUM(E9:E22)</f>
        <v>12000</v>
      </c>
      <c r="F23" s="27">
        <f t="shared" si="0"/>
        <v>106280</v>
      </c>
      <c r="G23" s="27">
        <f t="shared" si="0"/>
        <v>2969800</v>
      </c>
      <c r="H23" s="27">
        <f t="shared" si="0"/>
        <v>7735843</v>
      </c>
      <c r="I23" s="27">
        <f t="shared" si="0"/>
        <v>317000</v>
      </c>
      <c r="J23" s="27">
        <f t="shared" si="0"/>
        <v>150000</v>
      </c>
      <c r="K23" s="27">
        <f t="shared" si="0"/>
        <v>184900</v>
      </c>
      <c r="L23" s="27">
        <f t="shared" si="0"/>
        <v>200000</v>
      </c>
      <c r="M23" s="27">
        <f t="shared" si="0"/>
        <v>122671.4</v>
      </c>
      <c r="N23" s="27">
        <f t="shared" si="0"/>
        <v>1985081.21</v>
      </c>
      <c r="O23" s="27">
        <f t="shared" si="0"/>
        <v>257600</v>
      </c>
      <c r="P23" s="27">
        <f t="shared" si="0"/>
        <v>641000</v>
      </c>
      <c r="Q23" s="27">
        <f t="shared" si="0"/>
        <v>39900</v>
      </c>
      <c r="R23" s="27">
        <f t="shared" si="0"/>
        <v>9046.06</v>
      </c>
      <c r="S23" s="27">
        <f t="shared" si="0"/>
        <v>26804.6</v>
      </c>
      <c r="T23" s="27">
        <f t="shared" si="0"/>
        <v>50000</v>
      </c>
      <c r="U23" s="17"/>
      <c r="V23" s="17">
        <f>SUM(B23:U23)</f>
        <v>31889387.27</v>
      </c>
      <c r="W23" s="17" t="e">
        <f>SUM(B23+C23+D23+E23+F23+G23+H23+#REF!+I23+J23+T23)</f>
        <v>#REF!</v>
      </c>
      <c r="AA23" s="17">
        <f>SUM(B23:T23)</f>
        <v>31889387.27</v>
      </c>
    </row>
    <row r="24" spans="1:23" ht="12.75">
      <c r="A24" s="18"/>
      <c r="B24" s="18"/>
      <c r="C24" s="18"/>
      <c r="K24" s="8" t="s">
        <v>35</v>
      </c>
      <c r="W24" s="17"/>
    </row>
    <row r="25" spans="1:20" ht="12.75">
      <c r="A25" s="18"/>
      <c r="B25" s="18"/>
      <c r="C25" s="18"/>
      <c r="D25" s="6"/>
      <c r="E25" s="6"/>
      <c r="F25" s="6"/>
      <c r="G25" s="6"/>
      <c r="H25" s="6" t="s">
        <v>31</v>
      </c>
      <c r="I25" s="6"/>
      <c r="J25" s="6"/>
      <c r="K25" s="6"/>
      <c r="L25" s="6"/>
      <c r="M25" s="6"/>
      <c r="N25" s="25"/>
      <c r="O25" s="25"/>
      <c r="P25" s="25"/>
      <c r="Q25" s="25"/>
      <c r="R25" s="25"/>
      <c r="S25" s="25"/>
      <c r="T25" s="6"/>
    </row>
    <row r="26" spans="1:3" ht="12.75">
      <c r="A26" s="18"/>
      <c r="B26" s="18"/>
      <c r="C26" s="18"/>
    </row>
    <row r="27" spans="1:19" ht="12.75">
      <c r="A27" s="18"/>
      <c r="B27" s="18"/>
      <c r="C27" s="18"/>
      <c r="O27" s="26"/>
      <c r="P27" s="26"/>
      <c r="Q27" s="26"/>
      <c r="R27" s="26"/>
      <c r="S27" s="26"/>
    </row>
    <row r="28" spans="1:14" ht="12.75">
      <c r="A28" s="18"/>
      <c r="B28" s="18"/>
      <c r="C28" s="18"/>
      <c r="N28" s="17"/>
    </row>
    <row r="29" spans="1:6" ht="12.75">
      <c r="A29" s="18"/>
      <c r="B29" s="18"/>
      <c r="C29" s="18"/>
      <c r="F29" s="8" t="s">
        <v>31</v>
      </c>
    </row>
    <row r="30" spans="1:14" ht="12.75">
      <c r="A30" s="18"/>
      <c r="B30" s="18"/>
      <c r="C30" s="18"/>
      <c r="N30" s="17"/>
    </row>
    <row r="31" spans="1:3" ht="12.75">
      <c r="A31" s="18"/>
      <c r="B31" s="18"/>
      <c r="C31" s="18"/>
    </row>
    <row r="32" spans="1:3" ht="12.75">
      <c r="A32" s="18"/>
      <c r="B32" s="18"/>
      <c r="C32" s="18"/>
    </row>
    <row r="33" spans="1:3" ht="12.75">
      <c r="A33" s="18"/>
      <c r="B33" s="18"/>
      <c r="C33" s="18"/>
    </row>
    <row r="34" spans="1:3" ht="12.75">
      <c r="A34" s="18"/>
      <c r="B34" s="18"/>
      <c r="C34" s="18"/>
    </row>
    <row r="35" spans="1:3" ht="12.75">
      <c r="A35" s="18"/>
      <c r="B35" s="18"/>
      <c r="C35" s="18"/>
    </row>
    <row r="36" spans="1:3" ht="12.75">
      <c r="A36" s="18"/>
      <c r="B36" s="18"/>
      <c r="C36" s="18"/>
    </row>
    <row r="37" spans="1:3" ht="12.75">
      <c r="A37" s="18"/>
      <c r="B37" s="18"/>
      <c r="C37" s="18"/>
    </row>
    <row r="38" spans="1:3" ht="12.75">
      <c r="A38" s="18"/>
      <c r="B38" s="18"/>
      <c r="C38" s="18"/>
    </row>
    <row r="39" spans="1:3" ht="12.75">
      <c r="A39" s="18"/>
      <c r="B39" s="18"/>
      <c r="C39" s="18"/>
    </row>
    <row r="40" spans="1:3" ht="12.75">
      <c r="A40" s="18"/>
      <c r="B40" s="18"/>
      <c r="C40" s="18"/>
    </row>
    <row r="41" spans="1:3" ht="12.75">
      <c r="A41" s="18"/>
      <c r="B41" s="18"/>
      <c r="C41" s="18"/>
    </row>
    <row r="42" spans="1:3" ht="12.75">
      <c r="A42" s="18"/>
      <c r="B42" s="18"/>
      <c r="C42" s="18"/>
    </row>
    <row r="43" spans="1:3" ht="12.75">
      <c r="A43" s="18"/>
      <c r="B43" s="18"/>
      <c r="C43" s="18"/>
    </row>
    <row r="44" spans="1:3" ht="12.75">
      <c r="A44" s="18"/>
      <c r="B44" s="18"/>
      <c r="C44" s="18"/>
    </row>
    <row r="45" spans="1:3" ht="12.75">
      <c r="A45" s="18"/>
      <c r="B45" s="18"/>
      <c r="C45" s="18"/>
    </row>
    <row r="46" spans="1:3" ht="12.75">
      <c r="A46" s="18"/>
      <c r="B46" s="18"/>
      <c r="C46" s="18"/>
    </row>
    <row r="47" spans="1:3" ht="12.75">
      <c r="A47" s="18"/>
      <c r="B47" s="18"/>
      <c r="C47" s="18"/>
    </row>
    <row r="48" spans="1:3" ht="12.75">
      <c r="A48" s="18"/>
      <c r="B48" s="18"/>
      <c r="C48" s="18"/>
    </row>
    <row r="49" spans="1:3" ht="12.75">
      <c r="A49" s="18"/>
      <c r="B49" s="18"/>
      <c r="C49" s="18"/>
    </row>
    <row r="50" spans="1:3" ht="12.75">
      <c r="A50" s="18"/>
      <c r="B50" s="18"/>
      <c r="C50" s="18"/>
    </row>
    <row r="51" spans="1:3" ht="12.75">
      <c r="A51" s="18"/>
      <c r="B51" s="18"/>
      <c r="C51" s="18"/>
    </row>
    <row r="52" spans="1:3" ht="12.75">
      <c r="A52" s="18"/>
      <c r="B52" s="18"/>
      <c r="C52" s="18"/>
    </row>
    <row r="53" spans="1:3" ht="12.75">
      <c r="A53" s="18"/>
      <c r="B53" s="18"/>
      <c r="C53" s="18"/>
    </row>
    <row r="54" spans="1:3" ht="12.75">
      <c r="A54" s="18"/>
      <c r="B54" s="18"/>
      <c r="C54" s="18"/>
    </row>
    <row r="55" spans="1:3" ht="12.75">
      <c r="A55" s="18"/>
      <c r="B55" s="18"/>
      <c r="C55" s="18"/>
    </row>
    <row r="56" spans="1:3" ht="12.75">
      <c r="A56" s="18"/>
      <c r="B56" s="18"/>
      <c r="C56" s="18"/>
    </row>
    <row r="57" spans="1:3" ht="12.75">
      <c r="A57" s="18"/>
      <c r="B57" s="18"/>
      <c r="C57" s="18"/>
    </row>
    <row r="58" spans="1:3" ht="12.75">
      <c r="A58" s="18"/>
      <c r="B58" s="18"/>
      <c r="C58" s="18"/>
    </row>
    <row r="59" spans="1:3" ht="12.75">
      <c r="A59" s="18"/>
      <c r="B59" s="18"/>
      <c r="C59" s="18"/>
    </row>
    <row r="60" spans="1:3" ht="12.75">
      <c r="A60" s="18"/>
      <c r="B60" s="18"/>
      <c r="C60" s="18"/>
    </row>
    <row r="61" spans="1:3" ht="12.75">
      <c r="A61" s="18"/>
      <c r="B61" s="18"/>
      <c r="C61" s="18"/>
    </row>
    <row r="62" spans="1:3" ht="12.75">
      <c r="A62" s="18"/>
      <c r="B62" s="18"/>
      <c r="C62" s="18"/>
    </row>
    <row r="63" spans="1:3" ht="12.75">
      <c r="A63" s="18"/>
      <c r="B63" s="18"/>
      <c r="C63" s="18"/>
    </row>
    <row r="64" spans="1:3" ht="12.75">
      <c r="A64" s="18"/>
      <c r="B64" s="18"/>
      <c r="C64" s="18"/>
    </row>
    <row r="65" spans="1:3" ht="12.75">
      <c r="A65" s="18"/>
      <c r="B65" s="18"/>
      <c r="C65" s="18"/>
    </row>
    <row r="66" spans="1:3" ht="12.75">
      <c r="A66" s="18"/>
      <c r="B66" s="18"/>
      <c r="C66" s="18"/>
    </row>
    <row r="67" spans="1:3" ht="12.75">
      <c r="A67" s="18"/>
      <c r="B67" s="18"/>
      <c r="C67" s="18"/>
    </row>
    <row r="68" spans="1:3" ht="12.75">
      <c r="A68" s="18"/>
      <c r="B68" s="18"/>
      <c r="C68" s="18"/>
    </row>
    <row r="69" spans="1:3" ht="12.75">
      <c r="A69" s="18"/>
      <c r="B69" s="18"/>
      <c r="C69" s="18"/>
    </row>
    <row r="70" spans="1:3" ht="12.75">
      <c r="A70" s="18"/>
      <c r="B70" s="18"/>
      <c r="C70" s="18"/>
    </row>
    <row r="71" spans="1:3" ht="12.75">
      <c r="A71" s="18"/>
      <c r="B71" s="18"/>
      <c r="C71" s="18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ht="12.75">
      <c r="A75" s="18"/>
      <c r="B75" s="18"/>
      <c r="C75" s="18"/>
    </row>
    <row r="76" spans="1:3" ht="12.75">
      <c r="A76" s="18"/>
      <c r="B76" s="18"/>
      <c r="C76" s="18"/>
    </row>
    <row r="77" spans="1:3" ht="12.75">
      <c r="A77" s="18"/>
      <c r="B77" s="18"/>
      <c r="C77" s="18"/>
    </row>
    <row r="78" spans="1:3" ht="12.75">
      <c r="A78" s="18"/>
      <c r="B78" s="18"/>
      <c r="C78" s="18"/>
    </row>
    <row r="79" spans="1:3" ht="12.75">
      <c r="A79" s="18"/>
      <c r="B79" s="18"/>
      <c r="C79" s="18"/>
    </row>
    <row r="80" spans="1:3" ht="12.75">
      <c r="A80" s="18"/>
      <c r="B80" s="18"/>
      <c r="C80" s="18"/>
    </row>
    <row r="81" spans="1:3" ht="12.75">
      <c r="A81" s="18"/>
      <c r="B81" s="18"/>
      <c r="C81" s="18"/>
    </row>
    <row r="82" spans="1:3" ht="12.75">
      <c r="A82" s="18"/>
      <c r="B82" s="18"/>
      <c r="C82" s="18"/>
    </row>
    <row r="83" spans="1:3" ht="12.75">
      <c r="A83" s="18"/>
      <c r="B83" s="18"/>
      <c r="C83" s="18"/>
    </row>
    <row r="84" spans="1:3" ht="12.75">
      <c r="A84" s="18"/>
      <c r="B84" s="18"/>
      <c r="C84" s="18"/>
    </row>
    <row r="85" spans="1:3" ht="12.75">
      <c r="A85" s="18"/>
      <c r="B85" s="18"/>
      <c r="C85" s="18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ht="12.75">
      <c r="A88" s="18"/>
      <c r="B88" s="18"/>
      <c r="C88" s="18"/>
    </row>
    <row r="89" spans="1:3" ht="12.75">
      <c r="A89" s="18"/>
      <c r="B89" s="18"/>
      <c r="C89" s="18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18"/>
      <c r="B93" s="18"/>
      <c r="C93" s="18"/>
    </row>
    <row r="94" spans="1:3" ht="12.75">
      <c r="A94" s="18"/>
      <c r="B94" s="18"/>
      <c r="C94" s="18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ht="12.75">
      <c r="A97" s="18"/>
      <c r="B97" s="18"/>
      <c r="C97" s="18"/>
    </row>
    <row r="98" spans="1:3" ht="12.75">
      <c r="A98" s="18"/>
      <c r="B98" s="18"/>
      <c r="C98" s="18"/>
    </row>
    <row r="99" spans="1:3" ht="12.75">
      <c r="A99" s="18"/>
      <c r="B99" s="18"/>
      <c r="C99" s="18"/>
    </row>
    <row r="100" spans="1:3" ht="12.75">
      <c r="A100" s="18"/>
      <c r="B100" s="18"/>
      <c r="C100" s="18"/>
    </row>
    <row r="101" spans="1:3" ht="12.75">
      <c r="A101" s="18"/>
      <c r="B101" s="18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ht="12.75">
      <c r="A104" s="18"/>
      <c r="B104" s="18"/>
      <c r="C104" s="18"/>
    </row>
    <row r="105" spans="1:3" ht="12.75">
      <c r="A105" s="18"/>
      <c r="B105" s="18"/>
      <c r="C105" s="18"/>
    </row>
    <row r="106" spans="1:3" ht="12.75">
      <c r="A106" s="18"/>
      <c r="B106" s="18"/>
      <c r="C106" s="18"/>
    </row>
    <row r="107" spans="1:3" ht="12.75">
      <c r="A107" s="18"/>
      <c r="B107" s="18"/>
      <c r="C107" s="18"/>
    </row>
    <row r="108" spans="1:3" ht="12.75">
      <c r="A108" s="18"/>
      <c r="B108" s="18"/>
      <c r="C108" s="18"/>
    </row>
    <row r="109" spans="1:3" ht="12.75">
      <c r="A109" s="18"/>
      <c r="B109" s="18"/>
      <c r="C109" s="18"/>
    </row>
    <row r="110" spans="1:3" ht="12.75">
      <c r="A110" s="18"/>
      <c r="B110" s="18"/>
      <c r="C110" s="18"/>
    </row>
    <row r="111" spans="1:3" ht="12.75">
      <c r="A111" s="18"/>
      <c r="B111" s="18"/>
      <c r="C111" s="18"/>
    </row>
    <row r="112" spans="1:3" ht="12.75">
      <c r="A112" s="18"/>
      <c r="B112" s="18"/>
      <c r="C112" s="18"/>
    </row>
    <row r="113" spans="1:3" ht="12.75">
      <c r="A113" s="18"/>
      <c r="B113" s="18"/>
      <c r="C113" s="18"/>
    </row>
    <row r="114" spans="1:3" ht="12.75">
      <c r="A114" s="18"/>
      <c r="B114" s="18"/>
      <c r="C114" s="18"/>
    </row>
    <row r="115" spans="1:3" ht="12.75">
      <c r="A115" s="18"/>
      <c r="B115" s="18"/>
      <c r="C115" s="18"/>
    </row>
    <row r="116" spans="1:3" ht="12.75">
      <c r="A116" s="18"/>
      <c r="B116" s="18"/>
      <c r="C116" s="18"/>
    </row>
    <row r="117" spans="1:3" ht="12.75">
      <c r="A117" s="18"/>
      <c r="B117" s="18"/>
      <c r="C117" s="18"/>
    </row>
    <row r="118" spans="1:3" ht="12.75">
      <c r="A118" s="18"/>
      <c r="B118" s="18"/>
      <c r="C118" s="18"/>
    </row>
    <row r="119" spans="1:3" ht="12.75">
      <c r="A119" s="18"/>
      <c r="B119" s="18"/>
      <c r="C119" s="18"/>
    </row>
    <row r="120" spans="1:3" ht="12.75">
      <c r="A120" s="18"/>
      <c r="B120" s="18"/>
      <c r="C120" s="18"/>
    </row>
    <row r="121" spans="1:3" ht="12.75">
      <c r="A121" s="18"/>
      <c r="B121" s="18"/>
      <c r="C121" s="18"/>
    </row>
    <row r="122" spans="1:3" ht="12.75">
      <c r="A122" s="18"/>
      <c r="B122" s="18"/>
      <c r="C122" s="18"/>
    </row>
    <row r="123" spans="1:3" ht="12.75">
      <c r="A123" s="18"/>
      <c r="B123" s="18"/>
      <c r="C123" s="18"/>
    </row>
    <row r="124" spans="1:3" ht="12.75">
      <c r="A124" s="18"/>
      <c r="B124" s="18"/>
      <c r="C124" s="18"/>
    </row>
    <row r="125" spans="1:3" ht="12.75">
      <c r="A125" s="18"/>
      <c r="B125" s="18"/>
      <c r="C125" s="18"/>
    </row>
    <row r="126" spans="1:3" ht="12.75">
      <c r="A126" s="18"/>
      <c r="B126" s="18"/>
      <c r="C126" s="18"/>
    </row>
    <row r="127" spans="1:3" ht="12.75">
      <c r="A127" s="18"/>
      <c r="B127" s="18"/>
      <c r="C127" s="18"/>
    </row>
    <row r="128" spans="1:3" ht="12.75">
      <c r="A128" s="18"/>
      <c r="B128" s="18"/>
      <c r="C128" s="18"/>
    </row>
    <row r="129" spans="1:3" ht="12.75">
      <c r="A129" s="18"/>
      <c r="B129" s="18"/>
      <c r="C129" s="18"/>
    </row>
    <row r="130" spans="1:3" ht="12.75">
      <c r="A130" s="18"/>
      <c r="B130" s="18"/>
      <c r="C130" s="18"/>
    </row>
    <row r="131" spans="1:3" ht="12.75">
      <c r="A131" s="18"/>
      <c r="B131" s="18"/>
      <c r="C131" s="18"/>
    </row>
    <row r="132" spans="1:3" ht="12.75">
      <c r="A132" s="18"/>
      <c r="B132" s="18"/>
      <c r="C132" s="18"/>
    </row>
    <row r="133" spans="1:3" ht="12.75">
      <c r="A133" s="18"/>
      <c r="B133" s="18"/>
      <c r="C133" s="18"/>
    </row>
    <row r="134" spans="1:3" ht="12.75">
      <c r="A134" s="18"/>
      <c r="B134" s="18"/>
      <c r="C134" s="18"/>
    </row>
    <row r="135" spans="1:3" ht="12.75">
      <c r="A135" s="18"/>
      <c r="B135" s="18"/>
      <c r="C135" s="18"/>
    </row>
    <row r="136" spans="1:3" ht="12.75">
      <c r="A136" s="18"/>
      <c r="B136" s="18"/>
      <c r="C136" s="18"/>
    </row>
    <row r="137" spans="1:3" ht="12.75">
      <c r="A137" s="18"/>
      <c r="B137" s="18"/>
      <c r="C137" s="18"/>
    </row>
    <row r="138" spans="1:3" ht="12.75">
      <c r="A138" s="18"/>
      <c r="B138" s="18"/>
      <c r="C138" s="18"/>
    </row>
    <row r="139" spans="1:3" ht="12.75">
      <c r="A139" s="18"/>
      <c r="B139" s="18"/>
      <c r="C139" s="18"/>
    </row>
    <row r="140" spans="1:3" ht="12.75">
      <c r="A140" s="18"/>
      <c r="B140" s="18"/>
      <c r="C140" s="18"/>
    </row>
    <row r="141" spans="1:3" ht="12.75">
      <c r="A141" s="18"/>
      <c r="B141" s="18"/>
      <c r="C141" s="18"/>
    </row>
    <row r="142" spans="1:3" ht="12.75">
      <c r="A142" s="18"/>
      <c r="B142" s="18"/>
      <c r="C142" s="18"/>
    </row>
    <row r="143" spans="1:3" ht="12.75">
      <c r="A143" s="18"/>
      <c r="B143" s="18"/>
      <c r="C143" s="18"/>
    </row>
    <row r="144" spans="1:3" ht="12.75">
      <c r="A144" s="18"/>
      <c r="B144" s="18"/>
      <c r="C144" s="18"/>
    </row>
    <row r="145" spans="1:3" ht="12.75">
      <c r="A145" s="18"/>
      <c r="B145" s="18"/>
      <c r="C145" s="18"/>
    </row>
    <row r="146" spans="1:3" ht="12.75">
      <c r="A146" s="18"/>
      <c r="B146" s="18"/>
      <c r="C146" s="18"/>
    </row>
    <row r="147" spans="1:3" ht="12.75">
      <c r="A147" s="18"/>
      <c r="B147" s="18"/>
      <c r="C147" s="18"/>
    </row>
    <row r="148" spans="1:3" ht="12.75">
      <c r="A148" s="18"/>
      <c r="B148" s="18"/>
      <c r="C148" s="18"/>
    </row>
    <row r="149" spans="1:3" ht="12.75">
      <c r="A149" s="18"/>
      <c r="B149" s="18"/>
      <c r="C149" s="18"/>
    </row>
    <row r="150" spans="1:3" ht="12.75">
      <c r="A150" s="18"/>
      <c r="B150" s="18"/>
      <c r="C150" s="18"/>
    </row>
    <row r="151" spans="1:3" ht="12.75">
      <c r="A151" s="18"/>
      <c r="B151" s="18"/>
      <c r="C151" s="18"/>
    </row>
    <row r="152" spans="1:3" ht="12.75">
      <c r="A152" s="18"/>
      <c r="B152" s="18"/>
      <c r="C152" s="18"/>
    </row>
    <row r="153" spans="1:3" ht="12.75">
      <c r="A153" s="18"/>
      <c r="B153" s="18"/>
      <c r="C153" s="18"/>
    </row>
    <row r="154" spans="1:3" ht="12.75">
      <c r="A154" s="18"/>
      <c r="B154" s="18"/>
      <c r="C154" s="18"/>
    </row>
    <row r="155" spans="1:3" ht="12.75">
      <c r="A155" s="18"/>
      <c r="B155" s="18"/>
      <c r="C155" s="18"/>
    </row>
    <row r="156" spans="1:3" ht="12.75">
      <c r="A156" s="18"/>
      <c r="B156" s="18"/>
      <c r="C156" s="18"/>
    </row>
    <row r="157" spans="1:3" ht="12.75">
      <c r="A157" s="18"/>
      <c r="B157" s="18"/>
      <c r="C157" s="18"/>
    </row>
    <row r="158" spans="1:3" ht="12.75">
      <c r="A158" s="18"/>
      <c r="B158" s="18"/>
      <c r="C158" s="18"/>
    </row>
    <row r="159" spans="1:3" ht="12.75">
      <c r="A159" s="18"/>
      <c r="B159" s="18"/>
      <c r="C159" s="18"/>
    </row>
    <row r="160" spans="1:3" ht="12.75">
      <c r="A160" s="18"/>
      <c r="B160" s="18"/>
      <c r="C160" s="18"/>
    </row>
    <row r="161" spans="1:3" ht="12.75">
      <c r="A161" s="18"/>
      <c r="B161" s="18"/>
      <c r="C161" s="18"/>
    </row>
    <row r="162" spans="1:3" ht="12.75">
      <c r="A162" s="18"/>
      <c r="B162" s="18"/>
      <c r="C162" s="18"/>
    </row>
    <row r="163" spans="1:3" ht="12.75">
      <c r="A163" s="18"/>
      <c r="B163" s="18"/>
      <c r="C163" s="18"/>
    </row>
    <row r="164" spans="1:3" ht="12.75">
      <c r="A164" s="18"/>
      <c r="B164" s="18"/>
      <c r="C164" s="18"/>
    </row>
    <row r="165" spans="1:3" ht="12.75">
      <c r="A165" s="18"/>
      <c r="B165" s="18"/>
      <c r="C165" s="18"/>
    </row>
    <row r="166" spans="1:3" ht="12.75">
      <c r="A166" s="18"/>
      <c r="B166" s="18"/>
      <c r="C166" s="18"/>
    </row>
    <row r="167" spans="1:3" ht="12.75">
      <c r="A167" s="18"/>
      <c r="B167" s="18"/>
      <c r="C167" s="18"/>
    </row>
    <row r="168" spans="1:3" ht="12.75">
      <c r="A168" s="18"/>
      <c r="B168" s="18"/>
      <c r="C168" s="18"/>
    </row>
    <row r="169" spans="1:3" ht="12.75">
      <c r="A169" s="18"/>
      <c r="B169" s="18"/>
      <c r="C169" s="18"/>
    </row>
    <row r="170" spans="1:3" ht="12.75">
      <c r="A170" s="18"/>
      <c r="B170" s="18"/>
      <c r="C170" s="18"/>
    </row>
    <row r="171" spans="1:3" ht="12.75">
      <c r="A171" s="18"/>
      <c r="B171" s="18"/>
      <c r="C171" s="18"/>
    </row>
    <row r="172" spans="1:3" ht="12.75">
      <c r="A172" s="18"/>
      <c r="B172" s="18"/>
      <c r="C172" s="18"/>
    </row>
    <row r="173" spans="1:3" ht="12.75">
      <c r="A173" s="18"/>
      <c r="B173" s="18"/>
      <c r="C173" s="18"/>
    </row>
    <row r="174" spans="1:3" ht="12.75">
      <c r="A174" s="18"/>
      <c r="B174" s="18"/>
      <c r="C174" s="18"/>
    </row>
    <row r="175" spans="1:3" ht="12.75">
      <c r="A175" s="18"/>
      <c r="B175" s="18"/>
      <c r="C175" s="18"/>
    </row>
    <row r="176" spans="1:3" ht="12.75">
      <c r="A176" s="18"/>
      <c r="B176" s="18"/>
      <c r="C176" s="18"/>
    </row>
    <row r="177" spans="1:3" ht="12.75">
      <c r="A177" s="18"/>
      <c r="B177" s="18"/>
      <c r="C177" s="18"/>
    </row>
    <row r="178" spans="1:3" ht="12.75">
      <c r="A178" s="18"/>
      <c r="B178" s="18"/>
      <c r="C178" s="18"/>
    </row>
    <row r="179" spans="1:3" ht="12.75">
      <c r="A179" s="18"/>
      <c r="B179" s="18"/>
      <c r="C179" s="18"/>
    </row>
    <row r="180" spans="1:3" ht="12.75">
      <c r="A180" s="18"/>
      <c r="B180" s="18"/>
      <c r="C180" s="18"/>
    </row>
    <row r="181" spans="1:3" ht="12.75">
      <c r="A181" s="18"/>
      <c r="B181" s="18"/>
      <c r="C181" s="18"/>
    </row>
    <row r="182" spans="1:3" ht="12.75">
      <c r="A182" s="18"/>
      <c r="B182" s="18"/>
      <c r="C182" s="18"/>
    </row>
    <row r="183" spans="1:3" ht="12.75">
      <c r="A183" s="18"/>
      <c r="B183" s="18"/>
      <c r="C183" s="18"/>
    </row>
    <row r="184" spans="1:3" ht="12.75">
      <c r="A184" s="18"/>
      <c r="B184" s="18"/>
      <c r="C184" s="18"/>
    </row>
    <row r="185" spans="1:3" ht="12.75">
      <c r="A185" s="18"/>
      <c r="B185" s="18"/>
      <c r="C185" s="18"/>
    </row>
    <row r="186" spans="1:3" ht="12.75">
      <c r="A186" s="18"/>
      <c r="B186" s="18"/>
      <c r="C186" s="18"/>
    </row>
    <row r="187" spans="1:3" ht="12.75">
      <c r="A187" s="18"/>
      <c r="B187" s="18"/>
      <c r="C187" s="18"/>
    </row>
    <row r="188" spans="1:3" ht="12.75">
      <c r="A188" s="18"/>
      <c r="B188" s="18"/>
      <c r="C188" s="18"/>
    </row>
    <row r="189" spans="1:3" ht="12.75">
      <c r="A189" s="18"/>
      <c r="B189" s="18"/>
      <c r="C189" s="18"/>
    </row>
    <row r="190" spans="1:3" ht="12.75">
      <c r="A190" s="18"/>
      <c r="B190" s="18"/>
      <c r="C190" s="18"/>
    </row>
    <row r="191" spans="1:3" ht="12.75">
      <c r="A191" s="18"/>
      <c r="B191" s="18"/>
      <c r="C191" s="18"/>
    </row>
    <row r="192" spans="1:3" ht="12.75">
      <c r="A192" s="18"/>
      <c r="B192" s="18"/>
      <c r="C192" s="18"/>
    </row>
    <row r="193" spans="1:3" ht="12.75">
      <c r="A193" s="18"/>
      <c r="B193" s="18"/>
      <c r="C193" s="18"/>
    </row>
    <row r="194" spans="1:3" ht="12.75">
      <c r="A194" s="18"/>
      <c r="B194" s="18"/>
      <c r="C194" s="18"/>
    </row>
    <row r="195" spans="1:3" ht="12.75">
      <c r="A195" s="18"/>
      <c r="B195" s="18"/>
      <c r="C195" s="18"/>
    </row>
    <row r="196" spans="1:3" ht="12.75">
      <c r="A196" s="18"/>
      <c r="B196" s="18"/>
      <c r="C196" s="18"/>
    </row>
    <row r="197" spans="1:3" ht="12.75">
      <c r="A197" s="18"/>
      <c r="B197" s="18"/>
      <c r="C197" s="18"/>
    </row>
    <row r="198" spans="1:3" ht="12.75">
      <c r="A198" s="18"/>
      <c r="B198" s="18"/>
      <c r="C198" s="18"/>
    </row>
    <row r="199" spans="1:3" ht="12.75">
      <c r="A199" s="18"/>
      <c r="B199" s="18"/>
      <c r="C199" s="18"/>
    </row>
    <row r="200" spans="1:3" ht="12.75">
      <c r="A200" s="18"/>
      <c r="B200" s="18"/>
      <c r="C200" s="18"/>
    </row>
    <row r="201" spans="1:3" ht="12.75">
      <c r="A201" s="18"/>
      <c r="B201" s="18"/>
      <c r="C201" s="18"/>
    </row>
    <row r="202" spans="1:3" ht="12.75">
      <c r="A202" s="18"/>
      <c r="B202" s="18"/>
      <c r="C202" s="18"/>
    </row>
    <row r="203" spans="1:3" ht="12.75">
      <c r="A203" s="18"/>
      <c r="B203" s="18"/>
      <c r="C203" s="18"/>
    </row>
    <row r="204" spans="1:3" ht="12.75">
      <c r="A204" s="18"/>
      <c r="B204" s="18"/>
      <c r="C204" s="18"/>
    </row>
    <row r="205" spans="1:3" ht="12.75">
      <c r="A205" s="18"/>
      <c r="B205" s="18"/>
      <c r="C205" s="18"/>
    </row>
    <row r="206" spans="1:3" ht="12.75">
      <c r="A206" s="18"/>
      <c r="B206" s="18"/>
      <c r="C206" s="18"/>
    </row>
    <row r="207" spans="1:3" ht="12.75">
      <c r="A207" s="18"/>
      <c r="B207" s="18"/>
      <c r="C207" s="18"/>
    </row>
    <row r="208" spans="1:3" ht="12.75">
      <c r="A208" s="18"/>
      <c r="B208" s="18"/>
      <c r="C208" s="18"/>
    </row>
    <row r="209" spans="1:3" ht="12.75">
      <c r="A209" s="18"/>
      <c r="B209" s="18"/>
      <c r="C209" s="18"/>
    </row>
    <row r="210" spans="1:3" ht="12.75">
      <c r="A210" s="18"/>
      <c r="B210" s="18"/>
      <c r="C210" s="18"/>
    </row>
    <row r="211" spans="1:3" ht="12.75">
      <c r="A211" s="18"/>
      <c r="B211" s="18"/>
      <c r="C211" s="18"/>
    </row>
    <row r="212" spans="1:3" ht="12.75">
      <c r="A212" s="18"/>
      <c r="B212" s="18"/>
      <c r="C212" s="18"/>
    </row>
    <row r="213" spans="1:3" ht="12.75">
      <c r="A213" s="18"/>
      <c r="B213" s="18"/>
      <c r="C213" s="18"/>
    </row>
    <row r="214" spans="1:3" ht="12.75">
      <c r="A214" s="18"/>
      <c r="B214" s="18"/>
      <c r="C214" s="18"/>
    </row>
    <row r="215" spans="1:3" ht="12.75">
      <c r="A215" s="18"/>
      <c r="B215" s="18"/>
      <c r="C215" s="18"/>
    </row>
    <row r="216" spans="1:3" ht="12.75">
      <c r="A216" s="18"/>
      <c r="B216" s="18"/>
      <c r="C216" s="18"/>
    </row>
    <row r="217" spans="1:3" ht="12.75">
      <c r="A217" s="18"/>
      <c r="B217" s="18"/>
      <c r="C217" s="18"/>
    </row>
    <row r="218" spans="1:3" ht="12.75">
      <c r="A218" s="18"/>
      <c r="B218" s="18"/>
      <c r="C218" s="18"/>
    </row>
    <row r="219" spans="1:3" ht="12.75">
      <c r="A219" s="18"/>
      <c r="B219" s="18"/>
      <c r="C219" s="18"/>
    </row>
    <row r="220" spans="1:3" ht="12.75">
      <c r="A220" s="18"/>
      <c r="B220" s="18"/>
      <c r="C220" s="18"/>
    </row>
    <row r="221" spans="1:3" ht="12.75">
      <c r="A221" s="18"/>
      <c r="B221" s="18"/>
      <c r="C221" s="18"/>
    </row>
    <row r="222" spans="1:3" ht="12.75">
      <c r="A222" s="18"/>
      <c r="B222" s="18"/>
      <c r="C222" s="18"/>
    </row>
    <row r="223" spans="1:3" ht="12.75">
      <c r="A223" s="18"/>
      <c r="B223" s="18"/>
      <c r="C223" s="18"/>
    </row>
    <row r="224" spans="1:3" ht="12.75">
      <c r="A224" s="18"/>
      <c r="B224" s="18"/>
      <c r="C224" s="18"/>
    </row>
    <row r="225" spans="1:3" ht="12.75">
      <c r="A225" s="18"/>
      <c r="B225" s="18"/>
      <c r="C225" s="18"/>
    </row>
    <row r="226" spans="1:3" ht="12.75">
      <c r="A226" s="18"/>
      <c r="B226" s="18"/>
      <c r="C226" s="18"/>
    </row>
    <row r="227" spans="1:3" ht="12.75">
      <c r="A227" s="18"/>
      <c r="B227" s="18"/>
      <c r="C227" s="18"/>
    </row>
    <row r="228" spans="1:3" ht="12.75">
      <c r="A228" s="18"/>
      <c r="B228" s="18"/>
      <c r="C228" s="18"/>
    </row>
    <row r="229" spans="1:3" ht="12.75">
      <c r="A229" s="18"/>
      <c r="B229" s="18"/>
      <c r="C229" s="18"/>
    </row>
    <row r="230" spans="1:3" ht="12.75">
      <c r="A230" s="18"/>
      <c r="B230" s="18"/>
      <c r="C230" s="18"/>
    </row>
    <row r="231" spans="1:3" ht="12.75">
      <c r="A231" s="18"/>
      <c r="B231" s="18"/>
      <c r="C231" s="18"/>
    </row>
    <row r="232" spans="1:3" ht="12.75">
      <c r="A232" s="18"/>
      <c r="B232" s="18"/>
      <c r="C232" s="18"/>
    </row>
    <row r="233" spans="1:3" ht="12.75">
      <c r="A233" s="18"/>
      <c r="B233" s="18"/>
      <c r="C233" s="18"/>
    </row>
    <row r="234" spans="1:3" ht="12.75">
      <c r="A234" s="18"/>
      <c r="B234" s="18"/>
      <c r="C234" s="18"/>
    </row>
    <row r="235" spans="1:3" ht="12.75">
      <c r="A235" s="18"/>
      <c r="B235" s="18"/>
      <c r="C235" s="18"/>
    </row>
    <row r="236" spans="1:3" ht="12.75">
      <c r="A236" s="18"/>
      <c r="B236" s="18"/>
      <c r="C236" s="18"/>
    </row>
    <row r="237" spans="1:3" ht="12.75">
      <c r="A237" s="18"/>
      <c r="B237" s="18"/>
      <c r="C237" s="18"/>
    </row>
    <row r="238" spans="1:3" ht="12.75">
      <c r="A238" s="18"/>
      <c r="B238" s="18"/>
      <c r="C238" s="18"/>
    </row>
    <row r="239" spans="1:3" ht="12.75">
      <c r="A239" s="18"/>
      <c r="B239" s="18"/>
      <c r="C239" s="18"/>
    </row>
    <row r="240" spans="1:3" ht="12.75">
      <c r="A240" s="18"/>
      <c r="B240" s="18"/>
      <c r="C240" s="18"/>
    </row>
    <row r="241" spans="1:3" ht="12.75">
      <c r="A241" s="18"/>
      <c r="B241" s="18"/>
      <c r="C241" s="18"/>
    </row>
    <row r="242" spans="1:3" ht="12.75">
      <c r="A242" s="18"/>
      <c r="B242" s="18"/>
      <c r="C242" s="18"/>
    </row>
    <row r="243" spans="1:3" ht="12.75">
      <c r="A243" s="18"/>
      <c r="B243" s="18"/>
      <c r="C243" s="18"/>
    </row>
    <row r="244" spans="1:3" ht="12.75">
      <c r="A244" s="18"/>
      <c r="B244" s="18"/>
      <c r="C244" s="18"/>
    </row>
    <row r="245" spans="1:3" ht="12.75">
      <c r="A245" s="18"/>
      <c r="B245" s="18"/>
      <c r="C245" s="18"/>
    </row>
    <row r="246" spans="1:3" ht="12.75">
      <c r="A246" s="18"/>
      <c r="B246" s="18"/>
      <c r="C246" s="18"/>
    </row>
  </sheetData>
  <sheetProtection/>
  <mergeCells count="25">
    <mergeCell ref="P6:P7"/>
    <mergeCell ref="T6:T7"/>
    <mergeCell ref="E1:M1"/>
    <mergeCell ref="E2:G2"/>
    <mergeCell ref="K6:K7"/>
    <mergeCell ref="G6:G7"/>
    <mergeCell ref="S6:S7"/>
    <mergeCell ref="B6:B7"/>
    <mergeCell ref="H6:H7"/>
    <mergeCell ref="C6:C7"/>
    <mergeCell ref="U1:W1"/>
    <mergeCell ref="O6:O7"/>
    <mergeCell ref="N6:N7"/>
    <mergeCell ref="I6:I7"/>
    <mergeCell ref="J6:J7"/>
    <mergeCell ref="A3:T3"/>
    <mergeCell ref="L6:L7"/>
    <mergeCell ref="D6:D7"/>
    <mergeCell ref="Q6:Q7"/>
    <mergeCell ref="R6:R7"/>
    <mergeCell ref="A5:A7"/>
    <mergeCell ref="E6:E7"/>
    <mergeCell ref="F6:F7"/>
    <mergeCell ref="B5:T5"/>
    <mergeCell ref="M6:M7"/>
  </mergeCells>
  <printOptions/>
  <pageMargins left="0.55" right="0.15748031496062992" top="0.2362204724409449" bottom="0" header="0.35433070866141736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Меньшакова Елена Николаевна</cp:lastModifiedBy>
  <cp:lastPrinted>2019-06-03T11:22:35Z</cp:lastPrinted>
  <dcterms:created xsi:type="dcterms:W3CDTF">2000-09-19T07:45:36Z</dcterms:created>
  <dcterms:modified xsi:type="dcterms:W3CDTF">2019-09-06T06:06:44Z</dcterms:modified>
  <cp:category/>
  <cp:version/>
  <cp:contentType/>
  <cp:contentStatus/>
</cp:coreProperties>
</file>