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9120" activeTab="0"/>
  </bookViews>
  <sheets>
    <sheet name="Доходы" sheetId="1" r:id="rId1"/>
  </sheets>
  <definedNames>
    <definedName name="Z_235D559D_C246_4E04_A9D3_4884CCC68B3B_.wvu.PrintArea" localSheetId="0" hidden="1">'Доходы'!$A$1:$L$10</definedName>
    <definedName name="Z_235D559D_C246_4E04_A9D3_4884CCC68B3B_.wvu.PrintTitles" localSheetId="0" hidden="1">'Доходы'!$9:$9</definedName>
    <definedName name="Z_235D559D_C246_4E04_A9D3_4884CCC68B3B_.wvu.Rows" localSheetId="0" hidden="1">'Доходы'!$2:$3</definedName>
    <definedName name="Z_28B98D9A_0A24_4C60_8F87_AC4E4749366D_.wvu.PrintArea" localSheetId="0" hidden="1">'Доходы'!$A$1:$L$10</definedName>
    <definedName name="Z_28B98D9A_0A24_4C60_8F87_AC4E4749366D_.wvu.PrintTitles" localSheetId="0" hidden="1">'Доходы'!$9:$9</definedName>
    <definedName name="Z_30E17EB5_16FC_45E8_93EC_FCB7849BF65E_.wvu.PrintArea" localSheetId="0" hidden="1">'Доходы'!$A$1:$L$10</definedName>
    <definedName name="Z_30E17EB5_16FC_45E8_93EC_FCB7849BF65E_.wvu.PrintTitles" localSheetId="0" hidden="1">'Доходы'!$9:$9</definedName>
    <definedName name="Z_30E17EB5_16FC_45E8_93EC_FCB7849BF65E_.wvu.Rows" localSheetId="0" hidden="1">'Доходы'!$2:$3</definedName>
    <definedName name="Z_521BC3B5_0B22_40E1_9094_C62C16C537D3_.wvu.PrintArea" localSheetId="0" hidden="1">'Доходы'!$A$1:$L$10</definedName>
    <definedName name="Z_521BC3B5_0B22_40E1_9094_C62C16C537D3_.wvu.PrintTitles" localSheetId="0" hidden="1">'Доходы'!$9:$9</definedName>
    <definedName name="Z_521BC3B5_0B22_40E1_9094_C62C16C537D3_.wvu.Rows" localSheetId="0" hidden="1">'Доходы'!$2:$3</definedName>
    <definedName name="Z_5923B350_613F_4A2A_8A31_1047C0407784_.wvu.PrintArea" localSheetId="0" hidden="1">'Доходы'!$A$1:$L$10</definedName>
    <definedName name="Z_5923B350_613F_4A2A_8A31_1047C0407784_.wvu.PrintTitles" localSheetId="0" hidden="1">'Доходы'!$9:$9</definedName>
    <definedName name="Z_5923B350_613F_4A2A_8A31_1047C0407784_.wvu.Rows" localSheetId="0" hidden="1">'Доходы'!$2:$3</definedName>
    <definedName name="Z_63587E0B_5C5F_43FF_B41C_9A10C9F22559_.wvu.FilterData" localSheetId="0" hidden="1">'Доходы'!$A$9:$M$10</definedName>
    <definedName name="Z_63587E0B_5C5F_43FF_B41C_9A10C9F22559_.wvu.PrintArea" localSheetId="0" hidden="1">'Доходы'!$A$1:$L$10</definedName>
    <definedName name="Z_63587E0B_5C5F_43FF_B41C_9A10C9F22559_.wvu.PrintTitles" localSheetId="0" hidden="1">'Доходы'!$9:$9</definedName>
    <definedName name="Z_63587E0B_5C5F_43FF_B41C_9A10C9F22559_.wvu.Rows" localSheetId="0" hidden="1">'Доходы'!$2:$3</definedName>
    <definedName name="Z_7B4A2ECA_DA80_42EE_B119_C787D7C6A6C5_.wvu.PrintArea" localSheetId="0" hidden="1">'Доходы'!$A$1:$L$10</definedName>
    <definedName name="Z_7B4A2ECA_DA80_42EE_B119_C787D7C6A6C5_.wvu.PrintTitles" localSheetId="0" hidden="1">'Доходы'!$9:$9</definedName>
    <definedName name="Z_7B4A2ECA_DA80_42EE_B119_C787D7C6A6C5_.wvu.Rows" localSheetId="0" hidden="1">'Доходы'!$2:$3</definedName>
    <definedName name="Z_881B8B0B_5DAF_45E4_8912_531F64E6D8EB_.wvu.PrintArea" localSheetId="0" hidden="1">'Доходы'!$A$1:$L$10</definedName>
    <definedName name="Z_881B8B0B_5DAF_45E4_8912_531F64E6D8EB_.wvu.PrintTitles" localSheetId="0" hidden="1">'Доходы'!$9:$9</definedName>
    <definedName name="Z_881B8B0B_5DAF_45E4_8912_531F64E6D8EB_.wvu.Rows" localSheetId="0" hidden="1">'Доходы'!$2:$3</definedName>
    <definedName name="Z_94BFC0D0_6251_4F5F_B42E_DC026C91CBB4_.wvu.PrintArea" localSheetId="0" hidden="1">'Доходы'!$A$1:$L$10</definedName>
    <definedName name="Z_94BFC0D0_6251_4F5F_B42E_DC026C91CBB4_.wvu.PrintTitles" localSheetId="0" hidden="1">'Доходы'!$9:$9</definedName>
    <definedName name="Z_94BFC0D0_6251_4F5F_B42E_DC026C91CBB4_.wvu.Rows" localSheetId="0" hidden="1">'Доходы'!$2:$3</definedName>
    <definedName name="Z_A5B798F1_8D60_4C7F_A5FE_D21D73D1B996_.wvu.PrintArea" localSheetId="0" hidden="1">'Доходы'!$A$1:$L$10</definedName>
    <definedName name="Z_A5B798F1_8D60_4C7F_A5FE_D21D73D1B996_.wvu.PrintTitles" localSheetId="0" hidden="1">'Доходы'!$9:$9</definedName>
    <definedName name="Z_A5B798F1_8D60_4C7F_A5FE_D21D73D1B996_.wvu.Rows" localSheetId="0" hidden="1">'Доходы'!$2:$3</definedName>
    <definedName name="Z_AE03A6A7_D140_47CF_A2F9_2285519CF5C2_.wvu.PrintArea" localSheetId="0" hidden="1">'Доходы'!$A$1:$L$10</definedName>
    <definedName name="Z_AE03A6A7_D140_47CF_A2F9_2285519CF5C2_.wvu.PrintTitles" localSheetId="0" hidden="1">'Доходы'!$9:$9</definedName>
    <definedName name="Z_AE03A6A7_D140_47CF_A2F9_2285519CF5C2_.wvu.Rows" localSheetId="0" hidden="1">'Доходы'!$2:$3</definedName>
    <definedName name="Z_BFCE599D_2FEE_42FA_87D1_DBFF05C2F380_.wvu.PrintArea" localSheetId="0" hidden="1">'Доходы'!$A$1:$L$10</definedName>
    <definedName name="Z_BFCE599D_2FEE_42FA_87D1_DBFF05C2F380_.wvu.PrintTitles" localSheetId="0" hidden="1">'Доходы'!$9:$9</definedName>
    <definedName name="Z_BFCE599D_2FEE_42FA_87D1_DBFF05C2F380_.wvu.Rows" localSheetId="0" hidden="1">'Доходы'!$2:$3</definedName>
    <definedName name="Z_CDD4A418_B61E_4245_9E6B_3D6241972980_.wvu.PrintArea" localSheetId="0" hidden="1">'Доходы'!$A$1:$L$10</definedName>
    <definedName name="Z_CDD4A418_B61E_4245_9E6B_3D6241972980_.wvu.PrintTitles" localSheetId="0" hidden="1">'Доходы'!$9:$9</definedName>
    <definedName name="Z_CDD4A418_B61E_4245_9E6B_3D6241972980_.wvu.Rows" localSheetId="0" hidden="1">'Доходы'!$2:$3</definedName>
    <definedName name="Z_F1B8E8DB_CAE6_42AE_AC6E_CA835B932E5C_.wvu.PrintArea" localSheetId="0" hidden="1">'Доходы'!$A$1:$L$10</definedName>
    <definedName name="Z_F1B8E8DB_CAE6_42AE_AC6E_CA835B932E5C_.wvu.PrintTitles" localSheetId="0" hidden="1">'Доходы'!$9:$9</definedName>
    <definedName name="Z_F1B8E8DB_CAE6_42AE_AC6E_CA835B932E5C_.wvu.Rows" localSheetId="0" hidden="1">'Доходы'!$2:$3</definedName>
    <definedName name="_xlnm.Print_Titles" localSheetId="0">'Доходы'!$9:$9</definedName>
    <definedName name="_xlnm.Print_Area" localSheetId="0">'Доходы'!$A$1:$L$39</definedName>
  </definedNames>
  <calcPr fullCalcOnLoad="1" fullPrecision="0"/>
</workbook>
</file>

<file path=xl/sharedStrings.xml><?xml version="1.0" encoding="utf-8"?>
<sst xmlns="http://schemas.openxmlformats.org/spreadsheetml/2006/main" count="83" uniqueCount="80">
  <si>
    <t>НАЛОГОВЫЕ И НЕНАЛОГОВЫЕ ДОХОДЫ</t>
  </si>
  <si>
    <t xml:space="preserve">1 00 00000 00 0000 000 </t>
  </si>
  <si>
    <t>Наименование групп, подгрупп и статей доходов</t>
  </si>
  <si>
    <t>Код бюджетной классификации Российской Федерации</t>
  </si>
  <si>
    <t>(тыс. рублей)</t>
  </si>
  <si>
    <t xml:space="preserve">% отклонений (+ рост;  - снижение) </t>
  </si>
  <si>
    <t>НАЛОГИ НА ПРИБЫЛЬ, ДОХОДЫ</t>
  </si>
  <si>
    <t>Налог на доходы физических лиц</t>
  </si>
  <si>
    <t>1 01 00000 00 0000 000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</si>
  <si>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</si>
  <si>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</si>
  <si>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</si>
  <si>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</si>
  <si>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</si>
  <si>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</si>
  <si>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</si>
  <si>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</si>
  <si>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</si>
  <si>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</si>
  <si>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</si>
  <si>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</si>
  <si>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</si>
  <si>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</si>
  <si>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</si>
  <si>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</si>
  <si>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</si>
  <si>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</si>
  <si>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</si>
  <si>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</si>
  <si>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</si>
  <si>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</si>
  <si>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</si>
  <si>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</si>
  <si>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</si>
  <si>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</si>
  <si>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</si>
  <si>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Фактическое исполнение за 2017 год</t>
  </si>
  <si>
    <t>Увеличение суммы возвратов акцизов, начисленных при реализации прямогонного бензина</t>
  </si>
  <si>
    <t>Увеличение финансовых результатов работы субъектов малого и среднего бизнеса</t>
  </si>
  <si>
    <t xml:space="preserve">Рост (по сравнению с учтенными) объемов реализации моторных масел </t>
  </si>
  <si>
    <t xml:space="preserve">Рост (по сравнению с учтенными) объемов реализации дизельного топлива 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</si>
  <si>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</si>
  <si>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</si>
  <si>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</si>
  <si>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</si>
  <si>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2 02 10000 00 0000 151 </t>
  </si>
  <si>
    <t>Дотации бюджетам бюджетной системы Российской Федерации</t>
  </si>
  <si>
    <t xml:space="preserve">2 02 20000 00 0000 151 </t>
  </si>
  <si>
    <t>Субсидии бюджетам бюджетной системы Российской Федерации (межбюджетные субсидии)</t>
  </si>
  <si>
    <t xml:space="preserve">2 02 30000 00 0000 151 </t>
  </si>
  <si>
    <t>Субвенции бюджетам бюджетной системы Российской Федерации</t>
  </si>
  <si>
    <t xml:space="preserve">2 02 40000 00 0000 151 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</si>
  <si>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</si>
  <si>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</si>
  <si>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</si>
  <si>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</si>
  <si>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Сведения об объеме доходов районного  бюджета за 2017 год, формируемых за счет налоговых и неналоговых доходов, а также безвозмездных поступлений</t>
  </si>
  <si>
    <t>Утверждено в первоначальной редакции решения  "О районном бюджете на 2017 год и плановый период 2018 и 2019 годов"
 (от 06.12.2016 № 317)</t>
  </si>
  <si>
    <t>1 05 02000 00 0000 110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</si>
  <si>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</si>
  <si>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</si>
  <si>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</si>
  <si>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</si>
  <si>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</si>
  <si>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2 02 15001 05 0000 151 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</si>
  <si>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</si>
  <si>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</si>
  <si>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</si>
  <si>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Утверждено в редакции решения о бюджете на 2017 год от 31.03.2017 № 357</t>
  </si>
  <si>
    <t>Утверждено в редакции решения о бюджете на 2017 год от 10.07.2017 № 376</t>
  </si>
  <si>
    <t>Утверждено в редакции решения о бюджете на 2017 год от 12.12.2017 № 18</t>
  </si>
  <si>
    <t xml:space="preserve">2 07 05030 05 0000 180 </t>
  </si>
  <si>
    <t>Прочие безвозмездные поступления в бюджеты муниципальных районов</t>
  </si>
  <si>
    <t>Утверждено в окончательной редакции решения о бюджете на 2017 год от 29.12.2017 № 29</t>
  </si>
  <si>
    <t xml:space="preserve">Рост (по сравнению с учтенными) объемов реализации авто бензина </t>
  </si>
  <si>
    <t>Субсидии из вышестоящего бюджета в целом увеличены в 2017 году на 38 717,9 тыс. руб.</t>
  </si>
  <si>
    <r>
      <t xml:space="preserve">Пояснения причин отклонения на 10% и более </t>
    </r>
    <r>
      <rPr>
        <b/>
        <sz val="14"/>
        <rFont val="Times New Roman"/>
        <family val="1"/>
      </rPr>
      <t>от первоначального бюджета</t>
    </r>
  </si>
  <si>
    <t>Отклонение фактического исполнения от окончательной редакции решения о бюджете</t>
  </si>
  <si>
    <t>Отклонение фактического исполнения от первоначальной редакции решения о бюджете</t>
  </si>
  <si>
    <t>Усиление работы администраторов доходов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</si>
</sst>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0"/>
    <numFmt numFmtId="173" formatCode="000\.0\.00\.00000\.00\.0000\.000"/>
    <numFmt numFmtId="174" formatCode="#,##0.0_ ;[Red]\-#,##0.0\ "/>
    <numFmt numFmtId="175" formatCode="#,##0.00_ ;[Red]\-#,##0.00\ "/>
    <numFmt numFmtId="176" formatCode="#,##0.000_ ;[Red]\-#,##0.000\ "/>
    <numFmt numFmtId="177" formatCode="#,##0.0000_ ;[Red]\-#,##0.0000\ "/>
    <numFmt numFmtId="178" formatCode="#,##0.00000_ ;[Red]\-#,##0.00000\ "/>
    <numFmt numFmtId="179" formatCode="0.0%"/>
    <numFmt numFmtId="180" formatCode="&quot;&quot;###,##0.00"/>
    <numFmt numFmtId="181" formatCode="0.0"/>
    <numFmt numFmtId="182" formatCode="#,##0;[Red]\-#,##0.0"/>
    <numFmt numFmtId="183" formatCode="0.00_ ;[Red]\-0.00\ "/>
    <numFmt numFmtId="18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172" fontId="4" fillId="0" borderId="10" xfId="52" applyNumberFormat="1" applyFont="1" applyFill="1" applyBorder="1" applyAlignment="1" applyProtection="1">
      <alignment horizontal="right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Font="1" applyFill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Font="1" applyFill="1" applyAlignment="1" applyProtection="1">
      <alignment wrapText="1"/>
      <protection hidden="1"/>
    </xf>
    <xf numFmtId="0" fontId="4" fillId="0" borderId="0" xfId="53" applyFont="1" applyFill="1" applyAlignment="1" applyProtection="1">
      <alignment vertical="top" wrapText="1"/>
      <protection hidden="1"/>
    </xf>
    <xf numFmtId="0" fontId="4" fillId="0" borderId="0" xfId="52" applyFont="1" applyFill="1" applyAlignment="1" applyProtection="1">
      <alignment vertical="top"/>
      <protection hidden="1"/>
    </xf>
    <xf numFmtId="0" fontId="2" fillId="0" borderId="0" xfId="52" applyAlignment="1">
      <alignment vertical="top"/>
      <protection/>
    </xf>
    <xf numFmtId="0" fontId="4" fillId="0" borderId="0" xfId="52" applyNumberFormat="1" applyFont="1" applyFill="1" applyAlignment="1" applyProtection="1">
      <alignment horizontal="right" vertical="top"/>
      <protection hidden="1"/>
    </xf>
    <xf numFmtId="0" fontId="4" fillId="0" borderId="0" xfId="53" applyFont="1" applyFill="1" applyAlignment="1" applyProtection="1">
      <alignment horizontal="left" wrapText="1" indent="20"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Font="1" applyFill="1" applyBorder="1" applyAlignment="1" applyProtection="1">
      <alignment vertical="top"/>
      <protection hidden="1"/>
    </xf>
    <xf numFmtId="0" fontId="4" fillId="0" borderId="0" xfId="52" applyFont="1" applyAlignment="1">
      <alignment vertical="top"/>
      <protection/>
    </xf>
    <xf numFmtId="0" fontId="4" fillId="0" borderId="10" xfId="52" applyFont="1" applyBorder="1" applyAlignment="1">
      <alignment vertical="top"/>
      <protection/>
    </xf>
    <xf numFmtId="0" fontId="5" fillId="0" borderId="0" xfId="53" applyFont="1" applyFill="1" applyAlignment="1" applyProtection="1">
      <alignment wrapText="1"/>
      <protection hidden="1"/>
    </xf>
    <xf numFmtId="0" fontId="5" fillId="0" borderId="0" xfId="53" applyFont="1" applyFill="1" applyAlignment="1" applyProtection="1">
      <alignment horizontal="left" wrapText="1" indent="20"/>
      <protection hidden="1"/>
    </xf>
    <xf numFmtId="0" fontId="5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horizontal="right" wrapText="1"/>
      <protection hidden="1"/>
    </xf>
    <xf numFmtId="0" fontId="6" fillId="0" borderId="0" xfId="52" applyFont="1">
      <alignment/>
      <protection/>
    </xf>
    <xf numFmtId="0" fontId="4" fillId="0" borderId="0" xfId="53" applyFont="1" applyFill="1" applyAlignment="1" applyProtection="1">
      <alignment horizontal="left" wrapText="1" indent="20"/>
      <protection hidden="1"/>
    </xf>
    <xf numFmtId="173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179" fontId="5" fillId="0" borderId="0" xfId="57" applyNumberFormat="1" applyFont="1" applyFill="1" applyAlignment="1" applyProtection="1">
      <alignment horizontal="left" wrapText="1" indent="20"/>
      <protection hidden="1"/>
    </xf>
    <xf numFmtId="179" fontId="5" fillId="0" borderId="0" xfId="57" applyNumberFormat="1" applyFont="1" applyFill="1" applyAlignment="1" applyProtection="1">
      <alignment/>
      <protection hidden="1"/>
    </xf>
    <xf numFmtId="179" fontId="5" fillId="0" borderId="0" xfId="57" applyNumberFormat="1" applyFont="1" applyFill="1" applyAlignment="1" applyProtection="1">
      <alignment horizontal="right"/>
      <protection hidden="1"/>
    </xf>
    <xf numFmtId="179" fontId="5" fillId="0" borderId="10" xfId="57" applyNumberFormat="1" applyFont="1" applyFill="1" applyBorder="1" applyAlignment="1" applyProtection="1">
      <alignment horizontal="center" vertical="top" wrapText="1"/>
      <protection hidden="1"/>
    </xf>
    <xf numFmtId="179" fontId="5" fillId="0" borderId="10" xfId="57" applyNumberFormat="1" applyFont="1" applyFill="1" applyBorder="1" applyAlignment="1" applyProtection="1">
      <alignment horizontal="right" wrapText="1"/>
      <protection hidden="1"/>
    </xf>
    <xf numFmtId="179" fontId="6" fillId="0" borderId="0" xfId="57" applyNumberFormat="1" applyFont="1" applyAlignment="1">
      <alignment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top" wrapText="1"/>
      <protection/>
    </xf>
    <xf numFmtId="0" fontId="7" fillId="0" borderId="0" xfId="0" applyFont="1" applyFill="1" applyBorder="1" applyAlignment="1">
      <alignment vertical="center"/>
    </xf>
    <xf numFmtId="173" fontId="4" fillId="0" borderId="12" xfId="53" applyNumberFormat="1" applyFont="1" applyFill="1" applyBorder="1" applyAlignment="1" applyProtection="1">
      <alignment horizontal="center"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73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NumberFormat="1" applyFont="1" applyFill="1" applyBorder="1" applyAlignment="1">
      <alignment horizontal="left" vertical="top" wrapText="1"/>
    </xf>
    <xf numFmtId="173" fontId="3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5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 horizontal="right" wrapText="1"/>
      <protection hidden="1"/>
    </xf>
    <xf numFmtId="184" fontId="3" fillId="0" borderId="16" xfId="52" applyNumberFormat="1" applyFont="1" applyFill="1" applyBorder="1" applyAlignment="1" applyProtection="1">
      <alignment horizontal="right" wrapText="1"/>
      <protection hidden="1"/>
    </xf>
    <xf numFmtId="184" fontId="4" fillId="0" borderId="16" xfId="52" applyNumberFormat="1" applyFont="1" applyFill="1" applyBorder="1" applyAlignment="1" applyProtection="1">
      <alignment horizontal="right" wrapText="1"/>
      <protection hidden="1"/>
    </xf>
    <xf numFmtId="184" fontId="3" fillId="0" borderId="16" xfId="53" applyNumberFormat="1" applyFont="1" applyFill="1" applyBorder="1" applyAlignment="1" applyProtection="1">
      <alignment horizontal="right" wrapText="1"/>
      <protection hidden="1"/>
    </xf>
    <xf numFmtId="172" fontId="3" fillId="0" borderId="10" xfId="52" applyNumberFormat="1" applyFont="1" applyFill="1" applyBorder="1" applyAlignment="1" applyProtection="1">
      <alignment horizontal="right" vertical="center"/>
      <protection hidden="1"/>
    </xf>
    <xf numFmtId="172" fontId="3" fillId="0" borderId="10" xfId="52" applyNumberFormat="1" applyFont="1" applyFill="1" applyBorder="1" applyAlignment="1" applyProtection="1">
      <alignment horizontal="right"/>
      <protection hidden="1"/>
    </xf>
    <xf numFmtId="0" fontId="4" fillId="0" borderId="0" xfId="53" applyFont="1" applyFill="1" applyAlignment="1" applyProtection="1">
      <alignment horizontal="left" wrapText="1" indent="20"/>
      <protection hidden="1"/>
    </xf>
    <xf numFmtId="0" fontId="8" fillId="0" borderId="0" xfId="52" applyNumberFormat="1" applyFont="1" applyFill="1" applyAlignment="1" applyProtection="1">
      <alignment horizontal="left" vertical="top" wrapText="1"/>
      <protection hidden="1"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39"/>
  <sheetViews>
    <sheetView showGridLines="0" tabSelected="1" view="pageBreakPreview" zoomScale="66" zoomScaleNormal="60" zoomScaleSheetLayoutView="66" workbookViewId="0" topLeftCell="A1">
      <pane xSplit="2" ySplit="9" topLeftCell="F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35" sqref="L35"/>
    </sheetView>
  </sheetViews>
  <sheetFormatPr defaultColWidth="19.00390625" defaultRowHeight="15"/>
  <cols>
    <col min="1" max="1" width="27.140625" style="10" customWidth="1"/>
    <col min="2" max="2" width="49.00390625" style="10" customWidth="1"/>
    <col min="3" max="5" width="19.57421875" style="13" customWidth="1"/>
    <col min="6" max="7" width="19.00390625" style="13" customWidth="1"/>
    <col min="8" max="8" width="18.8515625" style="13" customWidth="1"/>
    <col min="9" max="10" width="19.00390625" style="25" customWidth="1"/>
    <col min="11" max="11" width="15.57421875" style="36" customWidth="1"/>
    <col min="12" max="12" width="37.8515625" style="16" customWidth="1"/>
    <col min="13" max="16384" width="19.00390625" style="1" customWidth="1"/>
  </cols>
  <sheetData>
    <row r="1" spans="1:11" ht="18.75">
      <c r="A1" s="15"/>
      <c r="B1" s="8"/>
      <c r="C1" s="7"/>
      <c r="D1" s="7"/>
      <c r="E1" s="7"/>
      <c r="F1" s="7"/>
      <c r="G1" s="7"/>
      <c r="H1" s="12"/>
      <c r="I1" s="18"/>
      <c r="J1" s="18"/>
      <c r="K1" s="31"/>
    </row>
    <row r="2" spans="1:11" ht="18.75" hidden="1">
      <c r="A2" s="15"/>
      <c r="B2" s="57"/>
      <c r="C2" s="57"/>
      <c r="D2" s="57"/>
      <c r="E2" s="57"/>
      <c r="F2" s="57"/>
      <c r="G2" s="26"/>
      <c r="H2" s="12"/>
      <c r="I2" s="19"/>
      <c r="J2" s="19"/>
      <c r="K2" s="31"/>
    </row>
    <row r="3" spans="1:11" ht="18.75" hidden="1">
      <c r="A3" s="15"/>
      <c r="B3" s="57"/>
      <c r="C3" s="57"/>
      <c r="D3" s="57"/>
      <c r="E3" s="57"/>
      <c r="F3" s="57"/>
      <c r="G3" s="26"/>
      <c r="H3" s="12"/>
      <c r="I3" s="19"/>
      <c r="J3" s="19"/>
      <c r="K3" s="31"/>
    </row>
    <row r="4" spans="1:11" ht="18.75">
      <c r="A4" s="15"/>
      <c r="B4" s="9"/>
      <c r="C4" s="5"/>
      <c r="D4" s="5"/>
      <c r="E4" s="5"/>
      <c r="F4" s="5"/>
      <c r="G4" s="5"/>
      <c r="H4" s="5"/>
      <c r="I4" s="20"/>
      <c r="J4" s="20"/>
      <c r="K4" s="32"/>
    </row>
    <row r="5" spans="1:12" ht="20.25">
      <c r="A5" s="58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1" ht="18.75">
      <c r="A6" s="9"/>
      <c r="B6" s="9"/>
      <c r="C6" s="5"/>
      <c r="D6" s="5"/>
      <c r="E6" s="5"/>
      <c r="F6" s="5"/>
      <c r="G6" s="5"/>
      <c r="H6" s="5"/>
      <c r="I6" s="20"/>
      <c r="J6" s="20"/>
      <c r="K6" s="32"/>
    </row>
    <row r="7" spans="1:12" ht="18.75">
      <c r="A7" s="9"/>
      <c r="B7" s="9"/>
      <c r="C7" s="5"/>
      <c r="D7" s="5"/>
      <c r="E7" s="5"/>
      <c r="H7" s="4"/>
      <c r="I7" s="21"/>
      <c r="J7" s="21"/>
      <c r="K7" s="33"/>
      <c r="L7" s="11" t="s">
        <v>4</v>
      </c>
    </row>
    <row r="8" spans="1:12" ht="249.75" customHeight="1">
      <c r="A8" s="6" t="s">
        <v>3</v>
      </c>
      <c r="B8" s="6" t="s">
        <v>2</v>
      </c>
      <c r="C8" s="14" t="s">
        <v>57</v>
      </c>
      <c r="D8" s="14" t="s">
        <v>68</v>
      </c>
      <c r="E8" s="14" t="s">
        <v>69</v>
      </c>
      <c r="F8" s="14" t="s">
        <v>70</v>
      </c>
      <c r="G8" s="14" t="s">
        <v>73</v>
      </c>
      <c r="H8" s="6" t="s">
        <v>36</v>
      </c>
      <c r="I8" s="22" t="s">
        <v>77</v>
      </c>
      <c r="J8" s="22" t="s">
        <v>78</v>
      </c>
      <c r="K8" s="34" t="s">
        <v>5</v>
      </c>
      <c r="L8" s="6" t="s">
        <v>76</v>
      </c>
    </row>
    <row r="9" spans="1:12" ht="18.75">
      <c r="A9" s="6">
        <v>1</v>
      </c>
      <c r="B9" s="6">
        <v>2</v>
      </c>
      <c r="C9" s="3">
        <v>3</v>
      </c>
      <c r="D9" s="3">
        <v>4</v>
      </c>
      <c r="E9" s="3">
        <v>5</v>
      </c>
      <c r="F9" s="3">
        <v>6</v>
      </c>
      <c r="G9" s="23">
        <v>7</v>
      </c>
      <c r="H9" s="23">
        <v>8</v>
      </c>
      <c r="I9" s="23">
        <v>9</v>
      </c>
      <c r="J9" s="6">
        <v>10</v>
      </c>
      <c r="K9" s="6">
        <v>11</v>
      </c>
      <c r="L9" s="6">
        <v>12</v>
      </c>
    </row>
    <row r="10" spans="1:12" ht="37.5">
      <c r="A10" s="27" t="s">
        <v>1</v>
      </c>
      <c r="B10" s="28" t="s">
        <v>0</v>
      </c>
      <c r="C10" s="51">
        <f aca="true" t="shared" si="0" ref="C10:H10">C11+C13+C18+C23+C24+C25+C26+C27+C28</f>
        <v>152577.7</v>
      </c>
      <c r="D10" s="51">
        <f t="shared" si="0"/>
        <v>152577.7</v>
      </c>
      <c r="E10" s="51">
        <f t="shared" si="0"/>
        <v>150774.2</v>
      </c>
      <c r="F10" s="51">
        <f t="shared" si="0"/>
        <v>152394.2</v>
      </c>
      <c r="G10" s="51">
        <f t="shared" si="0"/>
        <v>154262</v>
      </c>
      <c r="H10" s="51">
        <f t="shared" si="0"/>
        <v>154262</v>
      </c>
      <c r="I10" s="24">
        <f>H10-G10</f>
        <v>0</v>
      </c>
      <c r="J10" s="24">
        <f aca="true" t="shared" si="1" ref="J10:J39">H10-C10</f>
        <v>1684.3</v>
      </c>
      <c r="K10" s="35">
        <f aca="true" t="shared" si="2" ref="K10:K36">H10/C10-1</f>
        <v>0.011</v>
      </c>
      <c r="L10" s="17"/>
    </row>
    <row r="11" spans="1:12" ht="37.5">
      <c r="A11" s="29" t="s">
        <v>8</v>
      </c>
      <c r="B11" s="30" t="s">
        <v>6</v>
      </c>
      <c r="C11" s="2">
        <v>102741.7</v>
      </c>
      <c r="D11" s="2">
        <v>102741.7</v>
      </c>
      <c r="E11" s="2">
        <v>100383.2</v>
      </c>
      <c r="F11" s="2">
        <v>100383.2</v>
      </c>
      <c r="G11" s="2">
        <v>100124.5</v>
      </c>
      <c r="H11" s="2">
        <v>100124.5</v>
      </c>
      <c r="I11" s="24">
        <f aca="true" t="shared" si="3" ref="I11:I39">H11-G11</f>
        <v>0</v>
      </c>
      <c r="J11" s="24">
        <f t="shared" si="1"/>
        <v>-2617.2</v>
      </c>
      <c r="K11" s="35">
        <f t="shared" si="2"/>
        <v>-0.025</v>
      </c>
      <c r="L11" s="17"/>
    </row>
    <row r="12" spans="1:14" ht="21" customHeight="1">
      <c r="A12" s="29" t="s">
        <v>9</v>
      </c>
      <c r="B12" s="30" t="s">
        <v>7</v>
      </c>
      <c r="C12" s="2">
        <v>102741.7</v>
      </c>
      <c r="D12" s="2">
        <v>102741.7</v>
      </c>
      <c r="E12" s="2">
        <v>100383.2</v>
      </c>
      <c r="F12" s="2">
        <v>100383.2</v>
      </c>
      <c r="G12" s="2">
        <v>100124.5</v>
      </c>
      <c r="H12" s="2">
        <v>100124.5</v>
      </c>
      <c r="I12" s="24">
        <f t="shared" si="3"/>
        <v>0</v>
      </c>
      <c r="J12" s="24">
        <f t="shared" si="1"/>
        <v>-2617.2</v>
      </c>
      <c r="K12" s="35">
        <f t="shared" si="2"/>
        <v>-0.025</v>
      </c>
      <c r="L12" s="37"/>
      <c r="M12" s="39"/>
      <c r="N12" s="39"/>
    </row>
    <row r="13" spans="1:12" ht="75">
      <c r="A13" s="29" t="s">
        <v>10</v>
      </c>
      <c r="B13" s="30" t="s">
        <v>11</v>
      </c>
      <c r="C13" s="2">
        <v>13185</v>
      </c>
      <c r="D13" s="2">
        <v>13185</v>
      </c>
      <c r="E13" s="2">
        <v>13185</v>
      </c>
      <c r="F13" s="2">
        <v>13185</v>
      </c>
      <c r="G13" s="2">
        <v>14163.4</v>
      </c>
      <c r="H13" s="2">
        <v>14163.4</v>
      </c>
      <c r="I13" s="24">
        <f t="shared" si="3"/>
        <v>0</v>
      </c>
      <c r="J13" s="24">
        <f t="shared" si="1"/>
        <v>978.4</v>
      </c>
      <c r="K13" s="35">
        <f t="shared" si="2"/>
        <v>0.074</v>
      </c>
      <c r="L13" s="17"/>
    </row>
    <row r="14" spans="1:12" ht="150">
      <c r="A14" s="29" t="s">
        <v>12</v>
      </c>
      <c r="B14" s="30" t="s">
        <v>13</v>
      </c>
      <c r="C14" s="2">
        <v>4665.5</v>
      </c>
      <c r="D14" s="2">
        <v>4665.5</v>
      </c>
      <c r="E14" s="2">
        <v>4665.5</v>
      </c>
      <c r="F14" s="2">
        <v>4665.5</v>
      </c>
      <c r="G14" s="2">
        <v>5819.8</v>
      </c>
      <c r="H14" s="2">
        <v>5819.8</v>
      </c>
      <c r="I14" s="24">
        <f t="shared" si="3"/>
        <v>0</v>
      </c>
      <c r="J14" s="24">
        <f t="shared" si="1"/>
        <v>1154.3</v>
      </c>
      <c r="K14" s="35">
        <f t="shared" si="2"/>
        <v>0.247</v>
      </c>
      <c r="L14" s="37" t="s">
        <v>40</v>
      </c>
    </row>
    <row r="15" spans="1:12" ht="150" customHeight="1">
      <c r="A15" s="29" t="s">
        <v>14</v>
      </c>
      <c r="B15" s="30" t="s">
        <v>15</v>
      </c>
      <c r="C15" s="2">
        <v>48.8</v>
      </c>
      <c r="D15" s="2">
        <v>48.8</v>
      </c>
      <c r="E15" s="2">
        <v>48.8</v>
      </c>
      <c r="F15" s="2">
        <v>48.8</v>
      </c>
      <c r="G15" s="2">
        <v>59.1</v>
      </c>
      <c r="H15" s="2">
        <v>59.1</v>
      </c>
      <c r="I15" s="24">
        <f t="shared" si="3"/>
        <v>0</v>
      </c>
      <c r="J15" s="24">
        <f t="shared" si="1"/>
        <v>10.3</v>
      </c>
      <c r="K15" s="35">
        <f t="shared" si="2"/>
        <v>0.211</v>
      </c>
      <c r="L15" s="37" t="s">
        <v>39</v>
      </c>
    </row>
    <row r="16" spans="1:12" ht="150">
      <c r="A16" s="29" t="s">
        <v>16</v>
      </c>
      <c r="B16" s="30" t="s">
        <v>17</v>
      </c>
      <c r="C16" s="2">
        <v>7825.2</v>
      </c>
      <c r="D16" s="2">
        <v>7825.2</v>
      </c>
      <c r="E16" s="2">
        <v>7825.2</v>
      </c>
      <c r="F16" s="2">
        <v>7825.2</v>
      </c>
      <c r="G16" s="2">
        <v>9411.8</v>
      </c>
      <c r="H16" s="2">
        <v>9411.8</v>
      </c>
      <c r="I16" s="24">
        <f t="shared" si="3"/>
        <v>0</v>
      </c>
      <c r="J16" s="24">
        <f t="shared" si="1"/>
        <v>1586.6</v>
      </c>
      <c r="K16" s="35">
        <f t="shared" si="2"/>
        <v>0.203</v>
      </c>
      <c r="L16" s="37" t="s">
        <v>74</v>
      </c>
    </row>
    <row r="17" spans="1:14" ht="165.75" customHeight="1">
      <c r="A17" s="29" t="s">
        <v>18</v>
      </c>
      <c r="B17" s="30" t="s">
        <v>19</v>
      </c>
      <c r="C17" s="2">
        <v>645.5</v>
      </c>
      <c r="D17" s="2">
        <v>645.5</v>
      </c>
      <c r="E17" s="2">
        <v>645.5</v>
      </c>
      <c r="F17" s="2">
        <v>645.5</v>
      </c>
      <c r="G17" s="2">
        <v>-1127.1</v>
      </c>
      <c r="H17" s="2">
        <v>-1127.1</v>
      </c>
      <c r="I17" s="24">
        <f t="shared" si="3"/>
        <v>0</v>
      </c>
      <c r="J17" s="24">
        <f t="shared" si="1"/>
        <v>-1772.6</v>
      </c>
      <c r="K17" s="35">
        <f t="shared" si="2"/>
        <v>-2.746</v>
      </c>
      <c r="L17" s="37" t="s">
        <v>37</v>
      </c>
      <c r="M17" s="40"/>
      <c r="N17" s="40"/>
    </row>
    <row r="18" spans="1:12" ht="37.5">
      <c r="A18" s="29" t="s">
        <v>20</v>
      </c>
      <c r="B18" s="30" t="s">
        <v>21</v>
      </c>
      <c r="C18" s="2">
        <v>29966</v>
      </c>
      <c r="D18" s="2">
        <v>29966</v>
      </c>
      <c r="E18" s="2">
        <v>30216</v>
      </c>
      <c r="F18" s="2">
        <v>30916</v>
      </c>
      <c r="G18" s="2">
        <v>31499.3</v>
      </c>
      <c r="H18" s="2">
        <v>31499.3</v>
      </c>
      <c r="I18" s="24">
        <f t="shared" si="3"/>
        <v>0</v>
      </c>
      <c r="J18" s="24">
        <f t="shared" si="1"/>
        <v>1533.3</v>
      </c>
      <c r="K18" s="35">
        <f t="shared" si="2"/>
        <v>0.051</v>
      </c>
      <c r="L18" s="17"/>
    </row>
    <row r="19" spans="1:12" ht="63.75" customHeight="1">
      <c r="A19" s="29" t="s">
        <v>22</v>
      </c>
      <c r="B19" s="30" t="s">
        <v>23</v>
      </c>
      <c r="C19" s="2">
        <v>15553</v>
      </c>
      <c r="D19" s="2">
        <v>15553</v>
      </c>
      <c r="E19" s="2">
        <v>15553</v>
      </c>
      <c r="F19" s="2">
        <v>16550</v>
      </c>
      <c r="G19" s="2">
        <v>17210.6</v>
      </c>
      <c r="H19" s="2">
        <v>17210.6</v>
      </c>
      <c r="I19" s="24">
        <f t="shared" si="3"/>
        <v>0</v>
      </c>
      <c r="J19" s="24">
        <f t="shared" si="1"/>
        <v>1657.6</v>
      </c>
      <c r="K19" s="35">
        <f t="shared" si="2"/>
        <v>0.107</v>
      </c>
      <c r="L19" s="37" t="s">
        <v>38</v>
      </c>
    </row>
    <row r="20" spans="1:12" ht="63.75" customHeight="1">
      <c r="A20" s="29" t="s">
        <v>58</v>
      </c>
      <c r="B20" s="30" t="s">
        <v>59</v>
      </c>
      <c r="C20" s="2">
        <v>13875</v>
      </c>
      <c r="D20" s="2">
        <v>13875</v>
      </c>
      <c r="E20" s="2">
        <v>13875</v>
      </c>
      <c r="F20" s="2">
        <v>13575</v>
      </c>
      <c r="G20" s="2">
        <v>13430.3</v>
      </c>
      <c r="H20" s="2">
        <v>13430.3</v>
      </c>
      <c r="I20" s="24">
        <f t="shared" si="3"/>
        <v>0</v>
      </c>
      <c r="J20" s="24">
        <f t="shared" si="1"/>
        <v>-444.7</v>
      </c>
      <c r="K20" s="35">
        <f t="shared" si="2"/>
        <v>-0.032</v>
      </c>
      <c r="L20" s="37"/>
    </row>
    <row r="21" spans="1:12" ht="75">
      <c r="A21" s="29" t="s">
        <v>60</v>
      </c>
      <c r="B21" s="30" t="s">
        <v>61</v>
      </c>
      <c r="C21" s="2">
        <v>286</v>
      </c>
      <c r="D21" s="2">
        <v>286</v>
      </c>
      <c r="E21" s="2">
        <v>536</v>
      </c>
      <c r="F21" s="2">
        <v>557</v>
      </c>
      <c r="G21" s="2">
        <v>577.6</v>
      </c>
      <c r="H21" s="2">
        <v>577.6</v>
      </c>
      <c r="I21" s="24">
        <f t="shared" si="3"/>
        <v>0</v>
      </c>
      <c r="J21" s="24">
        <f t="shared" si="1"/>
        <v>291.6</v>
      </c>
      <c r="K21" s="35">
        <f t="shared" si="2"/>
        <v>1.02</v>
      </c>
      <c r="L21" s="37" t="s">
        <v>38</v>
      </c>
    </row>
    <row r="22" spans="1:12" ht="43.5" customHeight="1">
      <c r="A22" s="29" t="s">
        <v>62</v>
      </c>
      <c r="B22" s="30" t="s">
        <v>63</v>
      </c>
      <c r="C22" s="2">
        <v>252</v>
      </c>
      <c r="D22" s="2">
        <v>252</v>
      </c>
      <c r="E22" s="2">
        <v>252</v>
      </c>
      <c r="F22" s="2">
        <v>234</v>
      </c>
      <c r="G22" s="2">
        <v>280.7</v>
      </c>
      <c r="H22" s="2">
        <v>280.7</v>
      </c>
      <c r="I22" s="24">
        <f t="shared" si="3"/>
        <v>0</v>
      </c>
      <c r="J22" s="24">
        <f t="shared" si="1"/>
        <v>28.7</v>
      </c>
      <c r="K22" s="35">
        <f t="shared" si="2"/>
        <v>0.114</v>
      </c>
      <c r="L22" s="37" t="s">
        <v>38</v>
      </c>
    </row>
    <row r="23" spans="1:12" ht="37.5">
      <c r="A23" s="29" t="s">
        <v>24</v>
      </c>
      <c r="B23" s="30" t="s">
        <v>25</v>
      </c>
      <c r="C23" s="2">
        <v>1165</v>
      </c>
      <c r="D23" s="2">
        <v>1165</v>
      </c>
      <c r="E23" s="2">
        <v>1165</v>
      </c>
      <c r="F23" s="2">
        <v>1165</v>
      </c>
      <c r="G23" s="2">
        <v>1160.2</v>
      </c>
      <c r="H23" s="2">
        <v>1160.2</v>
      </c>
      <c r="I23" s="24">
        <f t="shared" si="3"/>
        <v>0</v>
      </c>
      <c r="J23" s="24">
        <f t="shared" si="1"/>
        <v>-4.8</v>
      </c>
      <c r="K23" s="35">
        <f t="shared" si="2"/>
        <v>-0.004</v>
      </c>
      <c r="L23" s="37"/>
    </row>
    <row r="24" spans="1:12" ht="93.75">
      <c r="A24" s="29" t="s">
        <v>26</v>
      </c>
      <c r="B24" s="30" t="s">
        <v>27</v>
      </c>
      <c r="C24" s="2">
        <v>3103</v>
      </c>
      <c r="D24" s="2">
        <v>3103</v>
      </c>
      <c r="E24" s="2">
        <v>3103</v>
      </c>
      <c r="F24" s="2">
        <v>3103</v>
      </c>
      <c r="G24" s="2">
        <v>2833.2</v>
      </c>
      <c r="H24" s="2">
        <v>2833.2</v>
      </c>
      <c r="I24" s="24">
        <f t="shared" si="3"/>
        <v>0</v>
      </c>
      <c r="J24" s="24">
        <f t="shared" si="1"/>
        <v>-269.8</v>
      </c>
      <c r="K24" s="35">
        <f t="shared" si="2"/>
        <v>-0.087</v>
      </c>
      <c r="L24" s="59"/>
    </row>
    <row r="25" spans="1:12" ht="37.5">
      <c r="A25" s="29" t="s">
        <v>28</v>
      </c>
      <c r="B25" s="30" t="s">
        <v>29</v>
      </c>
      <c r="C25" s="2">
        <v>435</v>
      </c>
      <c r="D25" s="2">
        <v>435</v>
      </c>
      <c r="E25" s="2">
        <v>435</v>
      </c>
      <c r="F25" s="2">
        <v>435</v>
      </c>
      <c r="G25" s="2">
        <v>304</v>
      </c>
      <c r="H25" s="2">
        <v>304</v>
      </c>
      <c r="I25" s="24">
        <f t="shared" si="3"/>
        <v>0</v>
      </c>
      <c r="J25" s="24">
        <f t="shared" si="1"/>
        <v>-131</v>
      </c>
      <c r="K25" s="35">
        <f t="shared" si="2"/>
        <v>-0.301</v>
      </c>
      <c r="L25" s="60"/>
    </row>
    <row r="26" spans="1:12" ht="62.25" customHeight="1">
      <c r="A26" s="29" t="s">
        <v>30</v>
      </c>
      <c r="B26" s="30" t="s">
        <v>31</v>
      </c>
      <c r="C26" s="2">
        <v>2</v>
      </c>
      <c r="D26" s="2">
        <v>2</v>
      </c>
      <c r="E26" s="2">
        <v>307</v>
      </c>
      <c r="F26" s="2">
        <v>577</v>
      </c>
      <c r="G26" s="2">
        <v>633.3</v>
      </c>
      <c r="H26" s="2">
        <v>633.3</v>
      </c>
      <c r="I26" s="24">
        <f t="shared" si="3"/>
        <v>0</v>
      </c>
      <c r="J26" s="24">
        <f t="shared" si="1"/>
        <v>631.3</v>
      </c>
      <c r="K26" s="35">
        <f t="shared" si="2"/>
        <v>315.65</v>
      </c>
      <c r="L26" s="61"/>
    </row>
    <row r="27" spans="1:12" ht="56.25">
      <c r="A27" s="29" t="s">
        <v>32</v>
      </c>
      <c r="B27" s="30" t="s">
        <v>33</v>
      </c>
      <c r="C27" s="2">
        <v>543</v>
      </c>
      <c r="D27" s="2">
        <v>543</v>
      </c>
      <c r="E27" s="2">
        <v>543</v>
      </c>
      <c r="F27" s="2">
        <v>543</v>
      </c>
      <c r="G27" s="2">
        <v>689.6</v>
      </c>
      <c r="H27" s="2">
        <v>689.6</v>
      </c>
      <c r="I27" s="24">
        <f t="shared" si="3"/>
        <v>0</v>
      </c>
      <c r="J27" s="24">
        <f t="shared" si="1"/>
        <v>146.6</v>
      </c>
      <c r="K27" s="35">
        <f t="shared" si="2"/>
        <v>0.27</v>
      </c>
      <c r="L27" s="38" t="s">
        <v>79</v>
      </c>
    </row>
    <row r="28" spans="1:12" ht="37.5">
      <c r="A28" s="41" t="s">
        <v>34</v>
      </c>
      <c r="B28" s="30" t="s">
        <v>35</v>
      </c>
      <c r="C28" s="2">
        <v>1437</v>
      </c>
      <c r="D28" s="2">
        <v>1437</v>
      </c>
      <c r="E28" s="2">
        <v>1437</v>
      </c>
      <c r="F28" s="2">
        <v>2087</v>
      </c>
      <c r="G28" s="2">
        <v>2854.5</v>
      </c>
      <c r="H28" s="2">
        <v>2854.5</v>
      </c>
      <c r="I28" s="24">
        <f t="shared" si="3"/>
        <v>0</v>
      </c>
      <c r="J28" s="24">
        <f t="shared" si="1"/>
        <v>1417.5</v>
      </c>
      <c r="K28" s="35">
        <f t="shared" si="2"/>
        <v>0.986</v>
      </c>
      <c r="L28" s="38" t="s">
        <v>79</v>
      </c>
    </row>
    <row r="29" spans="1:12" ht="37.5">
      <c r="A29" s="42" t="s">
        <v>41</v>
      </c>
      <c r="B29" s="44" t="s">
        <v>42</v>
      </c>
      <c r="C29" s="51">
        <v>292186.5</v>
      </c>
      <c r="D29" s="51">
        <v>290827.5</v>
      </c>
      <c r="E29" s="51">
        <v>296014.3</v>
      </c>
      <c r="F29" s="51">
        <v>343018.1</v>
      </c>
      <c r="G29" s="51">
        <v>338002.5</v>
      </c>
      <c r="H29" s="52">
        <v>336884.1</v>
      </c>
      <c r="I29" s="24">
        <f t="shared" si="3"/>
        <v>-1118.4</v>
      </c>
      <c r="J29" s="24">
        <f t="shared" si="1"/>
        <v>44697.6</v>
      </c>
      <c r="K29" s="35">
        <f t="shared" si="2"/>
        <v>0.153</v>
      </c>
      <c r="L29" s="17"/>
    </row>
    <row r="30" spans="1:12" ht="80.25" customHeight="1">
      <c r="A30" s="42" t="s">
        <v>43</v>
      </c>
      <c r="B30" s="44" t="s">
        <v>44</v>
      </c>
      <c r="C30" s="51">
        <v>292186.5</v>
      </c>
      <c r="D30" s="51">
        <v>290827.5</v>
      </c>
      <c r="E30" s="51">
        <v>296014.3</v>
      </c>
      <c r="F30" s="51">
        <v>342970.7</v>
      </c>
      <c r="G30" s="51">
        <v>338002.5</v>
      </c>
      <c r="H30" s="52">
        <v>337052.7</v>
      </c>
      <c r="I30" s="24">
        <f t="shared" si="3"/>
        <v>-949.8</v>
      </c>
      <c r="J30" s="24">
        <f t="shared" si="1"/>
        <v>44866.2</v>
      </c>
      <c r="K30" s="35">
        <f t="shared" si="2"/>
        <v>0.154</v>
      </c>
      <c r="L30" s="17"/>
    </row>
    <row r="31" spans="1:12" ht="37.5">
      <c r="A31" s="42" t="s">
        <v>45</v>
      </c>
      <c r="B31" s="44" t="s">
        <v>46</v>
      </c>
      <c r="C31" s="51">
        <v>67292.4</v>
      </c>
      <c r="D31" s="51">
        <v>65778.7</v>
      </c>
      <c r="E31" s="51">
        <v>65500.7</v>
      </c>
      <c r="F31" s="51">
        <v>65625.7</v>
      </c>
      <c r="G31" s="51">
        <v>65625.7</v>
      </c>
      <c r="H31" s="52">
        <v>65625.7</v>
      </c>
      <c r="I31" s="24">
        <f t="shared" si="3"/>
        <v>0</v>
      </c>
      <c r="J31" s="24">
        <f t="shared" si="1"/>
        <v>-1666.7</v>
      </c>
      <c r="K31" s="35">
        <f t="shared" si="2"/>
        <v>-0.025</v>
      </c>
      <c r="L31" s="17"/>
    </row>
    <row r="32" spans="1:12" ht="56.25">
      <c r="A32" s="43" t="s">
        <v>64</v>
      </c>
      <c r="B32" s="45" t="s">
        <v>65</v>
      </c>
      <c r="C32" s="2">
        <v>51241.9</v>
      </c>
      <c r="D32" s="2">
        <v>51241.9</v>
      </c>
      <c r="E32" s="2">
        <v>51241.9</v>
      </c>
      <c r="F32" s="2">
        <v>51241.9</v>
      </c>
      <c r="G32" s="2">
        <v>51241.9</v>
      </c>
      <c r="H32" s="53">
        <v>51241.9</v>
      </c>
      <c r="I32" s="24">
        <f t="shared" si="3"/>
        <v>0</v>
      </c>
      <c r="J32" s="24">
        <f t="shared" si="1"/>
        <v>0</v>
      </c>
      <c r="K32" s="35">
        <f t="shared" si="2"/>
        <v>0</v>
      </c>
      <c r="L32" s="17"/>
    </row>
    <row r="33" spans="1:12" ht="81" customHeight="1">
      <c r="A33" s="43" t="s">
        <v>66</v>
      </c>
      <c r="B33" s="46" t="s">
        <v>67</v>
      </c>
      <c r="C33" s="2">
        <v>16050.5</v>
      </c>
      <c r="D33" s="2">
        <v>14536.8</v>
      </c>
      <c r="E33" s="2">
        <v>14258.8</v>
      </c>
      <c r="F33" s="2">
        <v>14383.8</v>
      </c>
      <c r="G33" s="2">
        <v>14383.8</v>
      </c>
      <c r="H33" s="53">
        <v>14383.8</v>
      </c>
      <c r="I33" s="24">
        <f t="shared" si="3"/>
        <v>0</v>
      </c>
      <c r="J33" s="24">
        <f t="shared" si="1"/>
        <v>-1666.7</v>
      </c>
      <c r="K33" s="35">
        <f t="shared" si="2"/>
        <v>-0.104</v>
      </c>
      <c r="L33" s="17"/>
    </row>
    <row r="34" spans="1:12" ht="59.25" customHeight="1">
      <c r="A34" s="42" t="s">
        <v>47</v>
      </c>
      <c r="B34" s="44" t="s">
        <v>48</v>
      </c>
      <c r="C34" s="51">
        <v>45927</v>
      </c>
      <c r="D34" s="51">
        <v>46081.7</v>
      </c>
      <c r="E34" s="51">
        <v>51394.9</v>
      </c>
      <c r="F34" s="51">
        <v>90561.3</v>
      </c>
      <c r="G34" s="51">
        <v>85593.1</v>
      </c>
      <c r="H34" s="52">
        <v>84644.9</v>
      </c>
      <c r="I34" s="24">
        <f t="shared" si="3"/>
        <v>-948.2</v>
      </c>
      <c r="J34" s="24">
        <f t="shared" si="1"/>
        <v>38717.9</v>
      </c>
      <c r="K34" s="35">
        <f t="shared" si="2"/>
        <v>0.843</v>
      </c>
      <c r="L34" s="37" t="s">
        <v>75</v>
      </c>
    </row>
    <row r="35" spans="1:12" ht="39.75" customHeight="1">
      <c r="A35" s="42" t="s">
        <v>49</v>
      </c>
      <c r="B35" s="44" t="s">
        <v>50</v>
      </c>
      <c r="C35" s="51">
        <v>178476.6</v>
      </c>
      <c r="D35" s="51">
        <v>178476.6</v>
      </c>
      <c r="E35" s="51">
        <v>178628.2</v>
      </c>
      <c r="F35" s="51">
        <v>186268.6</v>
      </c>
      <c r="G35" s="51">
        <v>186268.6</v>
      </c>
      <c r="H35" s="52">
        <v>186267</v>
      </c>
      <c r="I35" s="24">
        <f t="shared" si="3"/>
        <v>-1.6</v>
      </c>
      <c r="J35" s="24">
        <f t="shared" si="1"/>
        <v>7790.4</v>
      </c>
      <c r="K35" s="35">
        <f t="shared" si="2"/>
        <v>0.044</v>
      </c>
      <c r="L35" s="37"/>
    </row>
    <row r="36" spans="1:12" ht="39.75" customHeight="1">
      <c r="A36" s="42" t="s">
        <v>51</v>
      </c>
      <c r="B36" s="44" t="s">
        <v>52</v>
      </c>
      <c r="C36" s="51">
        <v>490.5</v>
      </c>
      <c r="D36" s="51">
        <v>490.5</v>
      </c>
      <c r="E36" s="51">
        <v>490.5</v>
      </c>
      <c r="F36" s="51">
        <v>515.1</v>
      </c>
      <c r="G36" s="51">
        <v>515.1</v>
      </c>
      <c r="H36" s="52">
        <v>515.1</v>
      </c>
      <c r="I36" s="24">
        <f t="shared" si="3"/>
        <v>0</v>
      </c>
      <c r="J36" s="24">
        <f t="shared" si="1"/>
        <v>24.6</v>
      </c>
      <c r="K36" s="35">
        <f t="shared" si="2"/>
        <v>0.05</v>
      </c>
      <c r="L36" s="37"/>
    </row>
    <row r="37" spans="1:12" ht="37.5">
      <c r="A37" s="47" t="s">
        <v>71</v>
      </c>
      <c r="B37" s="48" t="s">
        <v>72</v>
      </c>
      <c r="C37" s="2"/>
      <c r="D37" s="2"/>
      <c r="E37" s="56"/>
      <c r="F37" s="2">
        <v>47.4</v>
      </c>
      <c r="G37" s="2"/>
      <c r="H37" s="52">
        <v>0</v>
      </c>
      <c r="I37" s="24">
        <f t="shared" si="3"/>
        <v>0</v>
      </c>
      <c r="J37" s="24">
        <f t="shared" si="1"/>
        <v>0</v>
      </c>
      <c r="K37" s="35"/>
      <c r="L37" s="37"/>
    </row>
    <row r="38" spans="1:12" ht="92.25" customHeight="1">
      <c r="A38" s="27" t="s">
        <v>53</v>
      </c>
      <c r="B38" s="49" t="s">
        <v>54</v>
      </c>
      <c r="C38" s="2"/>
      <c r="D38" s="2"/>
      <c r="E38" s="2"/>
      <c r="F38" s="2"/>
      <c r="G38" s="2"/>
      <c r="H38" s="54">
        <v>-168.6</v>
      </c>
      <c r="I38" s="24">
        <f t="shared" si="3"/>
        <v>-168.6</v>
      </c>
      <c r="J38" s="24">
        <f t="shared" si="1"/>
        <v>-168.6</v>
      </c>
      <c r="K38" s="35"/>
      <c r="L38" s="37"/>
    </row>
    <row r="39" spans="1:12" ht="18.75">
      <c r="A39" s="50" t="s">
        <v>55</v>
      </c>
      <c r="B39" s="50"/>
      <c r="C39" s="55">
        <f aca="true" t="shared" si="4" ref="C39:H39">C10+C29</f>
        <v>444764.2</v>
      </c>
      <c r="D39" s="55">
        <f t="shared" si="4"/>
        <v>443405.2</v>
      </c>
      <c r="E39" s="55">
        <f t="shared" si="4"/>
        <v>446788.5</v>
      </c>
      <c r="F39" s="55">
        <f t="shared" si="4"/>
        <v>495412.3</v>
      </c>
      <c r="G39" s="55">
        <f t="shared" si="4"/>
        <v>492264.5</v>
      </c>
      <c r="H39" s="55">
        <f t="shared" si="4"/>
        <v>491146.1</v>
      </c>
      <c r="I39" s="24">
        <f t="shared" si="3"/>
        <v>-1118.4</v>
      </c>
      <c r="J39" s="24">
        <f t="shared" si="1"/>
        <v>46381.9</v>
      </c>
      <c r="K39" s="35">
        <f>H39/C39-1</f>
        <v>0.104</v>
      </c>
      <c r="L39" s="37"/>
    </row>
  </sheetData>
  <sheetProtection/>
  <mergeCells count="4">
    <mergeCell ref="B2:F2"/>
    <mergeCell ref="B3:F3"/>
    <mergeCell ref="A5:L5"/>
    <mergeCell ref="L24:L2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мир</cp:lastModifiedBy>
  <cp:lastPrinted>2018-06-19T08:02:33Z</cp:lastPrinted>
  <dcterms:created xsi:type="dcterms:W3CDTF">2016-12-19T16:46:07Z</dcterms:created>
  <dcterms:modified xsi:type="dcterms:W3CDTF">2018-06-20T08:11:17Z</dcterms:modified>
  <cp:category/>
  <cp:version/>
  <cp:contentType/>
  <cp:contentStatus/>
</cp:coreProperties>
</file>