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1"/>
  </bookViews>
  <sheets>
    <sheet name="Пр.9 пролн." sheetId="1" r:id="rId1"/>
    <sheet name="Пр.10 межбюдж" sheetId="2" r:id="rId2"/>
  </sheets>
  <definedNames/>
  <calcPr fullCalcOnLoad="1"/>
</workbook>
</file>

<file path=xl/sharedStrings.xml><?xml version="1.0" encoding="utf-8"?>
<sst xmlns="http://schemas.openxmlformats.org/spreadsheetml/2006/main" count="100" uniqueCount="53">
  <si>
    <t>ИТОГО</t>
  </si>
  <si>
    <t>2019 год</t>
  </si>
  <si>
    <t>2020 год</t>
  </si>
  <si>
    <t>2021 год</t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</si>
  <si>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</si>
  <si>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</si>
  <si>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</si>
  <si>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</si>
  <si>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</si>
  <si>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</si>
  <si>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      к решению Земского Собрания</t>
  </si>
  <si>
    <t xml:space="preserve">       Устюженского муниципального района</t>
  </si>
  <si>
    <t>Сумма расходов всего</t>
  </si>
  <si>
    <t xml:space="preserve">Формирование и размещение муниципального заказа в сфере закупок товаров, работ, услуг для обеспечения муниципальных нужд </t>
  </si>
  <si>
    <t>Правовое обеспечение, деятельности органов местного самоуправления муниципальных образований района</t>
  </si>
  <si>
    <t>Обеспечение информационными технологиями муниципальные образования района</t>
  </si>
  <si>
    <t xml:space="preserve">Формирование, исполнение бюджетов муниципальных образований района и контроль за их исполнением   </t>
  </si>
  <si>
    <t xml:space="preserve">Внешний муниципальный контроль </t>
  </si>
  <si>
    <t>Внутренний муниципальный финансовый контроль</t>
  </si>
  <si>
    <t>Создание условий для организации досуга и обеспечения жителей муниципальных образований района услугами организаций культуры</t>
  </si>
  <si>
    <t xml:space="preserve">Организация библиотечного обслуживания населения, комплектование и обеспечение сохранности библиотечных фондов библиотек муниципальных образований района       </t>
  </si>
  <si>
    <t>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</si>
  <si>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Оргпнизация благоустройства</t>
  </si>
  <si>
    <t>Муниципальное образование г.Устюжна</t>
  </si>
  <si>
    <t xml:space="preserve">Муниципальное образование 
Залесское
</t>
  </si>
  <si>
    <t xml:space="preserve">Муниципальное образование 
Мезженское
</t>
  </si>
  <si>
    <t xml:space="preserve">Муниципальное образование 
Никифоровское
</t>
  </si>
  <si>
    <t xml:space="preserve">Муниципальное образование 
Никольское
</t>
  </si>
  <si>
    <t>Муниципальное образование  Устюженское</t>
  </si>
  <si>
    <t>Наименование поселения</t>
  </si>
  <si>
    <t xml:space="preserve">                     Приложение 16</t>
  </si>
  <si>
    <t>Межбюджетные трансферты, передаваемые местному бюджету Устюженского муниципального района из бюджетов муниципальных образований района на осуществление части полномочий по решению вопросов местного значения в соответствии с заключенными соглашениями  на 2019 год и плановый период 2020 и 2021 годов</t>
  </si>
  <si>
    <t xml:space="preserve"> Муниципальное образование Мезженское</t>
  </si>
  <si>
    <t>Муниципальное образование Никифоровское</t>
  </si>
  <si>
    <r>
      <t xml:space="preserve">       от __</t>
    </r>
    <r>
      <rPr>
        <u val="single"/>
        <sz val="12"/>
        <rFont val="Times New Roman"/>
        <family val="1"/>
      </rPr>
      <t>13.12.2018</t>
    </r>
    <r>
      <rPr>
        <sz val="12"/>
        <rFont val="Times New Roman"/>
        <family val="1"/>
      </rPr>
      <t>________№ _</t>
    </r>
    <r>
      <rPr>
        <u val="single"/>
        <sz val="12"/>
        <rFont val="Times New Roman"/>
        <family val="1"/>
      </rPr>
      <t>110</t>
    </r>
    <r>
      <rPr>
        <sz val="12"/>
        <rFont val="Times New Roman"/>
        <family val="1"/>
      </rPr>
      <t>____</t>
    </r>
  </si>
  <si>
    <t>Создание условий для развития малого и среднего предпринимательства</t>
  </si>
  <si>
    <t>к решению Земского Собрания</t>
  </si>
  <si>
    <t>Устюженского муниципального района</t>
  </si>
  <si>
    <t>межбюджетные трансферты в рамках реализации муниципальной программы «Комплексное развитие систем коммунальной инфраструктуры Устюженского муниципального района до 2020 года»</t>
  </si>
  <si>
    <t xml:space="preserve">межбюджетные трансферты в рамках реализации муниципальной программы «Развитие сети автомобильных дорог местного значения в границах Устюженского  муниципального района на 2016-2020 годы» </t>
  </si>
  <si>
    <t xml:space="preserve">межбюджетные трансферты в рамках реализации муниципальной программы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</si>
  <si>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"Народный бюджет"</t>
  </si>
  <si>
    <t>за счет средств местного бюджета района</t>
  </si>
  <si>
    <t>за счет средств областного бюджета</t>
  </si>
  <si>
    <t>Муниципальное образование город Устюжна</t>
  </si>
  <si>
    <t>Иные межбюджетные трансферты бюджетам поселений из местного бюджета Устюженского муниципального района  на 2019 год</t>
  </si>
  <si>
    <t>«Приложение 18-1</t>
  </si>
  <si>
    <t>от 13.12.2018 № 110</t>
  </si>
  <si>
    <t xml:space="preserve">                     Приложение 9</t>
  </si>
  <si>
    <t xml:space="preserve">       от ____№ ___</t>
  </si>
  <si>
    <t>Приложение 10</t>
  </si>
  <si>
    <t>25.07.2019 № 28</t>
  </si>
  <si>
    <t>от 25.07.2019 № 28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</si>
</sst>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wrapText="1"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right" wrapText="1"/>
    </xf>
    <xf numFmtId="4" fontId="47" fillId="0" borderId="11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47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4" fontId="47" fillId="32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3"/>
  <sheetViews>
    <sheetView view="pageBreakPreview" zoomScale="70" zoomScaleNormal="80" zoomScaleSheetLayoutView="70" zoomScalePageLayoutView="0" workbookViewId="0" topLeftCell="L1">
      <selection activeCell="AE6" sqref="AE6"/>
    </sheetView>
  </sheetViews>
  <sheetFormatPr defaultColWidth="9.00390625" defaultRowHeight="12.75"/>
  <cols>
    <col min="1" max="1" width="3.875" style="0" customWidth="1"/>
    <col min="2" max="2" width="25.00390625" style="11" customWidth="1"/>
    <col min="3" max="3" width="7.75390625" style="11" customWidth="1"/>
    <col min="4" max="4" width="8.00390625" style="11" customWidth="1"/>
    <col min="5" max="5" width="7.25390625" style="11" customWidth="1"/>
    <col min="6" max="6" width="8.00390625" style="11" customWidth="1"/>
    <col min="7" max="8" width="8.25390625" style="11" customWidth="1"/>
    <col min="9" max="9" width="10.25390625" style="11" customWidth="1"/>
    <col min="10" max="10" width="9.375" style="11" customWidth="1"/>
    <col min="11" max="11" width="8.25390625" style="11" customWidth="1"/>
    <col min="12" max="13" width="8.125" style="11" customWidth="1"/>
    <col min="14" max="14" width="9.375" style="11" customWidth="1"/>
    <col min="15" max="15" width="8.125" style="11" customWidth="1"/>
    <col min="16" max="16" width="7.875" style="11" customWidth="1"/>
    <col min="17" max="17" width="8.25390625" style="11" customWidth="1"/>
    <col min="18" max="18" width="8.75390625" style="11" customWidth="1"/>
    <col min="19" max="19" width="8.00390625" style="11" customWidth="1"/>
    <col min="20" max="20" width="7.25390625" style="11" customWidth="1"/>
    <col min="21" max="21" width="10.00390625" style="11" customWidth="1"/>
    <col min="22" max="22" width="11.25390625" style="11" customWidth="1"/>
    <col min="23" max="23" width="11.00390625" style="11" customWidth="1"/>
    <col min="24" max="24" width="9.875" style="11" customWidth="1"/>
    <col min="25" max="25" width="10.125" style="11" customWidth="1"/>
    <col min="26" max="26" width="11.00390625" style="11" customWidth="1"/>
    <col min="27" max="27" width="9.375" style="11" customWidth="1"/>
    <col min="28" max="28" width="9.875" style="11" customWidth="1"/>
    <col min="29" max="29" width="10.875" style="11" customWidth="1"/>
    <col min="30" max="30" width="7.375" style="11" customWidth="1"/>
    <col min="31" max="31" width="7.00390625" style="11" customWidth="1"/>
    <col min="32" max="32" width="7.375" style="11" customWidth="1"/>
    <col min="33" max="33" width="9.875" style="0" customWidth="1"/>
    <col min="34" max="34" width="7.125" style="0" customWidth="1"/>
    <col min="35" max="35" width="8.625" style="0" customWidth="1"/>
    <col min="36" max="36" width="11.00390625" style="11" customWidth="1"/>
    <col min="37" max="37" width="11.875" style="11" customWidth="1"/>
    <col min="38" max="38" width="10.625" style="11" customWidth="1"/>
  </cols>
  <sheetData>
    <row r="1" spans="34:37" ht="15.75">
      <c r="AH1" s="31" t="s">
        <v>48</v>
      </c>
      <c r="AI1" s="32"/>
      <c r="AJ1" s="33"/>
      <c r="AK1" s="33"/>
    </row>
    <row r="2" ht="15.75">
      <c r="AH2" s="1" t="s">
        <v>10</v>
      </c>
    </row>
    <row r="3" ht="15.75">
      <c r="AH3" s="1" t="s">
        <v>11</v>
      </c>
    </row>
    <row r="4" spans="34:35" ht="15.75">
      <c r="AH4" s="1" t="s">
        <v>49</v>
      </c>
      <c r="AI4" t="s">
        <v>51</v>
      </c>
    </row>
    <row r="6" ht="15.75">
      <c r="AH6" s="1" t="s">
        <v>30</v>
      </c>
    </row>
    <row r="7" ht="15.75">
      <c r="AH7" s="1" t="s">
        <v>10</v>
      </c>
    </row>
    <row r="8" ht="15.75">
      <c r="AH8" s="1" t="s">
        <v>11</v>
      </c>
    </row>
    <row r="9" ht="15.75">
      <c r="AH9" s="1" t="s">
        <v>34</v>
      </c>
    </row>
    <row r="10" ht="15.75">
      <c r="AH10" s="1"/>
    </row>
    <row r="11" spans="5:33" ht="51.75" customHeight="1">
      <c r="E11" s="38" t="s">
        <v>31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3" spans="2:38" ht="212.25" customHeight="1">
      <c r="B13" s="43" t="s">
        <v>29</v>
      </c>
      <c r="C13" s="39" t="s">
        <v>13</v>
      </c>
      <c r="D13" s="40"/>
      <c r="E13" s="41"/>
      <c r="F13" s="39" t="s">
        <v>14</v>
      </c>
      <c r="G13" s="40"/>
      <c r="H13" s="41"/>
      <c r="I13" s="39" t="s">
        <v>15</v>
      </c>
      <c r="J13" s="40"/>
      <c r="K13" s="41"/>
      <c r="L13" s="39" t="s">
        <v>16</v>
      </c>
      <c r="M13" s="40"/>
      <c r="N13" s="41"/>
      <c r="O13" s="39" t="s">
        <v>17</v>
      </c>
      <c r="P13" s="40"/>
      <c r="Q13" s="41"/>
      <c r="R13" s="42" t="s">
        <v>18</v>
      </c>
      <c r="S13" s="42"/>
      <c r="T13" s="42"/>
      <c r="U13" s="39" t="s">
        <v>19</v>
      </c>
      <c r="V13" s="40"/>
      <c r="W13" s="41"/>
      <c r="X13" s="39" t="s">
        <v>20</v>
      </c>
      <c r="Y13" s="40"/>
      <c r="Z13" s="41"/>
      <c r="AA13" s="39" t="s">
        <v>21</v>
      </c>
      <c r="AB13" s="40"/>
      <c r="AC13" s="41"/>
      <c r="AD13" s="39" t="s">
        <v>35</v>
      </c>
      <c r="AE13" s="40"/>
      <c r="AF13" s="41"/>
      <c r="AG13" s="39" t="s">
        <v>22</v>
      </c>
      <c r="AH13" s="40"/>
      <c r="AI13" s="41"/>
      <c r="AJ13" s="45" t="s">
        <v>12</v>
      </c>
      <c r="AK13" s="46"/>
      <c r="AL13" s="47"/>
    </row>
    <row r="14" spans="2:38" ht="31.5">
      <c r="B14" s="44"/>
      <c r="C14" s="6" t="s">
        <v>1</v>
      </c>
      <c r="D14" s="6" t="s">
        <v>2</v>
      </c>
      <c r="E14" s="6" t="s">
        <v>3</v>
      </c>
      <c r="F14" s="6" t="s">
        <v>1</v>
      </c>
      <c r="G14" s="6" t="s">
        <v>2</v>
      </c>
      <c r="H14" s="6" t="s">
        <v>3</v>
      </c>
      <c r="I14" s="6" t="s">
        <v>1</v>
      </c>
      <c r="J14" s="6" t="s">
        <v>2</v>
      </c>
      <c r="K14" s="6" t="s">
        <v>3</v>
      </c>
      <c r="L14" s="6" t="s">
        <v>1</v>
      </c>
      <c r="M14" s="6" t="s">
        <v>2</v>
      </c>
      <c r="N14" s="6" t="s">
        <v>3</v>
      </c>
      <c r="O14" s="6" t="s">
        <v>1</v>
      </c>
      <c r="P14" s="6" t="s">
        <v>2</v>
      </c>
      <c r="Q14" s="6" t="s">
        <v>3</v>
      </c>
      <c r="R14" s="6" t="s">
        <v>1</v>
      </c>
      <c r="S14" s="6" t="s">
        <v>2</v>
      </c>
      <c r="T14" s="6" t="s">
        <v>3</v>
      </c>
      <c r="U14" s="6" t="s">
        <v>1</v>
      </c>
      <c r="V14" s="6" t="s">
        <v>2</v>
      </c>
      <c r="W14" s="6" t="s">
        <v>3</v>
      </c>
      <c r="X14" s="6" t="s">
        <v>1</v>
      </c>
      <c r="Y14" s="6" t="s">
        <v>2</v>
      </c>
      <c r="Z14" s="6" t="s">
        <v>3</v>
      </c>
      <c r="AA14" s="6" t="s">
        <v>1</v>
      </c>
      <c r="AB14" s="6" t="s">
        <v>2</v>
      </c>
      <c r="AC14" s="6" t="s">
        <v>3</v>
      </c>
      <c r="AD14" s="21" t="s">
        <v>1</v>
      </c>
      <c r="AE14" s="21" t="s">
        <v>2</v>
      </c>
      <c r="AF14" s="21" t="s">
        <v>3</v>
      </c>
      <c r="AG14" s="6" t="s">
        <v>1</v>
      </c>
      <c r="AH14" s="6" t="s">
        <v>2</v>
      </c>
      <c r="AI14" s="6" t="s">
        <v>3</v>
      </c>
      <c r="AJ14" s="6" t="s">
        <v>1</v>
      </c>
      <c r="AK14" s="6" t="s">
        <v>2</v>
      </c>
      <c r="AL14" s="6" t="s">
        <v>3</v>
      </c>
    </row>
    <row r="15" spans="2:38" ht="37.5" customHeight="1">
      <c r="B15" s="7" t="s">
        <v>23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18</v>
      </c>
      <c r="J15" s="12">
        <v>18</v>
      </c>
      <c r="K15" s="12">
        <v>18</v>
      </c>
      <c r="L15" s="12">
        <v>0</v>
      </c>
      <c r="M15" s="12">
        <v>0</v>
      </c>
      <c r="N15" s="12">
        <v>0</v>
      </c>
      <c r="O15" s="12">
        <v>21.6</v>
      </c>
      <c r="P15" s="12">
        <v>21.6</v>
      </c>
      <c r="Q15" s="12">
        <v>21.6</v>
      </c>
      <c r="R15" s="12">
        <v>1</v>
      </c>
      <c r="S15" s="12">
        <v>1</v>
      </c>
      <c r="T15" s="12">
        <v>1</v>
      </c>
      <c r="U15" s="12">
        <v>500</v>
      </c>
      <c r="V15" s="12">
        <v>1500</v>
      </c>
      <c r="W15" s="12">
        <v>1800</v>
      </c>
      <c r="X15" s="12">
        <v>500</v>
      </c>
      <c r="Y15" s="12">
        <v>1500</v>
      </c>
      <c r="Z15" s="12">
        <v>1700</v>
      </c>
      <c r="AA15" s="12">
        <v>517</v>
      </c>
      <c r="AB15" s="12">
        <v>1000</v>
      </c>
      <c r="AC15" s="12">
        <v>1000</v>
      </c>
      <c r="AD15" s="12">
        <v>18</v>
      </c>
      <c r="AE15" s="12">
        <v>0</v>
      </c>
      <c r="AF15" s="12">
        <v>0</v>
      </c>
      <c r="AG15" s="13">
        <v>183.6</v>
      </c>
      <c r="AH15" s="12">
        <v>0</v>
      </c>
      <c r="AI15" s="12">
        <v>0</v>
      </c>
      <c r="AJ15" s="14">
        <f>C15+F15+I15+L15+O15+R15+U15+X15+AA15+AG15+AD15</f>
        <v>1759.1999999999998</v>
      </c>
      <c r="AK15" s="14">
        <f>D15+G15+J15+M15+P15+S15+V15+Y15+AB15+AH15+AE15</f>
        <v>4040.6</v>
      </c>
      <c r="AL15" s="14">
        <f>E15+H15+K15+N15+Q15+T15+W15+Z15+AC15+AI15+AF15</f>
        <v>4540.6</v>
      </c>
    </row>
    <row r="16" spans="2:38" ht="51.75" customHeight="1">
      <c r="B16" s="7" t="s">
        <v>24</v>
      </c>
      <c r="C16" s="12">
        <v>9.6</v>
      </c>
      <c r="D16" s="12">
        <v>9.6</v>
      </c>
      <c r="E16" s="12">
        <v>9.6</v>
      </c>
      <c r="F16" s="12">
        <v>18</v>
      </c>
      <c r="G16" s="12">
        <v>18</v>
      </c>
      <c r="H16" s="12">
        <v>18</v>
      </c>
      <c r="I16" s="12">
        <v>14.4</v>
      </c>
      <c r="J16" s="12">
        <v>14.4</v>
      </c>
      <c r="K16" s="12">
        <v>14.4</v>
      </c>
      <c r="L16" s="12">
        <v>0</v>
      </c>
      <c r="M16" s="12">
        <v>0</v>
      </c>
      <c r="N16" s="12">
        <v>0</v>
      </c>
      <c r="O16" s="12">
        <v>18</v>
      </c>
      <c r="P16" s="12">
        <v>18</v>
      </c>
      <c r="Q16" s="12">
        <v>18</v>
      </c>
      <c r="R16" s="12">
        <v>1.2</v>
      </c>
      <c r="S16" s="12">
        <v>1.2</v>
      </c>
      <c r="T16" s="12">
        <v>1.2</v>
      </c>
      <c r="U16" s="12">
        <v>570</v>
      </c>
      <c r="V16" s="12">
        <v>570</v>
      </c>
      <c r="W16" s="12">
        <v>570</v>
      </c>
      <c r="X16" s="12">
        <v>0</v>
      </c>
      <c r="Y16" s="12">
        <v>0</v>
      </c>
      <c r="Z16" s="12">
        <v>0</v>
      </c>
      <c r="AA16" s="12">
        <v>9.8</v>
      </c>
      <c r="AB16" s="12">
        <v>9.8</v>
      </c>
      <c r="AC16" s="12">
        <v>9.8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4">
        <f aca="true" t="shared" si="0" ref="AJ16:AJ22">C16+F16+I16+L16+O16+R16+U16+X16+AA16+AG16+AD16</f>
        <v>641</v>
      </c>
      <c r="AK16" s="14">
        <f aca="true" t="shared" si="1" ref="AK16:AK22">D16+G16+J16+M16+P16+S16+V16+Y16+AB16+AH16+AE16</f>
        <v>641</v>
      </c>
      <c r="AL16" s="14">
        <f aca="true" t="shared" si="2" ref="AL16:AL22">E16+H16+K16+N16+Q16+T16+W16+Z16+AC16+AI16+AF16</f>
        <v>641</v>
      </c>
    </row>
    <row r="17" spans="2:38" ht="46.5" customHeight="1">
      <c r="B17" s="7" t="s">
        <v>6</v>
      </c>
      <c r="C17" s="12">
        <v>12</v>
      </c>
      <c r="D17" s="12">
        <v>12</v>
      </c>
      <c r="E17" s="12">
        <v>12</v>
      </c>
      <c r="F17" s="12">
        <v>18</v>
      </c>
      <c r="G17" s="12">
        <v>18</v>
      </c>
      <c r="H17" s="12">
        <v>18</v>
      </c>
      <c r="I17" s="12">
        <v>18</v>
      </c>
      <c r="J17" s="12">
        <v>18</v>
      </c>
      <c r="K17" s="12">
        <v>18</v>
      </c>
      <c r="L17" s="12">
        <v>52.5</v>
      </c>
      <c r="M17" s="12">
        <v>0</v>
      </c>
      <c r="N17" s="12">
        <v>0</v>
      </c>
      <c r="O17" s="12">
        <v>21.6</v>
      </c>
      <c r="P17" s="12">
        <v>21.6</v>
      </c>
      <c r="Q17" s="12">
        <v>21.6</v>
      </c>
      <c r="R17" s="12">
        <v>1.2</v>
      </c>
      <c r="S17" s="12">
        <v>1.2</v>
      </c>
      <c r="T17" s="12">
        <v>1.2</v>
      </c>
      <c r="U17" s="37">
        <v>762</v>
      </c>
      <c r="V17" s="12">
        <v>800</v>
      </c>
      <c r="W17" s="12">
        <v>800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4">
        <f t="shared" si="0"/>
        <v>885.3</v>
      </c>
      <c r="AK17" s="14">
        <f t="shared" si="1"/>
        <v>870.8</v>
      </c>
      <c r="AL17" s="14">
        <f t="shared" si="2"/>
        <v>870.8</v>
      </c>
    </row>
    <row r="18" spans="2:38" ht="54" customHeight="1">
      <c r="B18" s="7" t="s">
        <v>25</v>
      </c>
      <c r="C18" s="12">
        <v>6</v>
      </c>
      <c r="D18" s="12">
        <v>6</v>
      </c>
      <c r="E18" s="12">
        <v>6</v>
      </c>
      <c r="F18" s="12">
        <v>13.2</v>
      </c>
      <c r="G18" s="12">
        <v>13.2</v>
      </c>
      <c r="H18" s="12">
        <v>13.2</v>
      </c>
      <c r="I18" s="12">
        <v>1.2</v>
      </c>
      <c r="J18" s="12">
        <v>1.2</v>
      </c>
      <c r="K18" s="12">
        <v>1.2</v>
      </c>
      <c r="L18" s="12">
        <v>0</v>
      </c>
      <c r="M18" s="12">
        <v>0</v>
      </c>
      <c r="N18" s="12">
        <v>0</v>
      </c>
      <c r="O18" s="12">
        <v>18</v>
      </c>
      <c r="P18" s="12">
        <v>18</v>
      </c>
      <c r="Q18" s="12">
        <v>18</v>
      </c>
      <c r="R18" s="12">
        <v>1.2</v>
      </c>
      <c r="S18" s="12">
        <v>1.2</v>
      </c>
      <c r="T18" s="12">
        <v>1.2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1.2</v>
      </c>
      <c r="AB18" s="12">
        <v>1.2</v>
      </c>
      <c r="AC18" s="12">
        <v>1.2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4">
        <f t="shared" si="0"/>
        <v>40.800000000000004</v>
      </c>
      <c r="AK18" s="14">
        <f t="shared" si="1"/>
        <v>40.800000000000004</v>
      </c>
      <c r="AL18" s="14">
        <f t="shared" si="2"/>
        <v>40.800000000000004</v>
      </c>
    </row>
    <row r="19" spans="2:38" ht="53.25" customHeight="1">
      <c r="B19" s="7" t="s">
        <v>26</v>
      </c>
      <c r="C19" s="12">
        <v>12</v>
      </c>
      <c r="D19" s="12">
        <v>12</v>
      </c>
      <c r="E19" s="12">
        <v>12</v>
      </c>
      <c r="F19" s="12">
        <v>18</v>
      </c>
      <c r="G19" s="12">
        <v>18</v>
      </c>
      <c r="H19" s="12">
        <v>18</v>
      </c>
      <c r="I19" s="12">
        <v>18</v>
      </c>
      <c r="J19" s="12">
        <v>18</v>
      </c>
      <c r="K19" s="12">
        <v>18</v>
      </c>
      <c r="L19" s="37">
        <v>45</v>
      </c>
      <c r="M19" s="12">
        <v>90</v>
      </c>
      <c r="N19" s="12">
        <v>90</v>
      </c>
      <c r="O19" s="12">
        <v>21.6</v>
      </c>
      <c r="P19" s="12">
        <v>21.6</v>
      </c>
      <c r="Q19" s="12">
        <v>21.6</v>
      </c>
      <c r="R19" s="12">
        <v>1</v>
      </c>
      <c r="S19" s="12">
        <v>1</v>
      </c>
      <c r="T19" s="12">
        <v>1</v>
      </c>
      <c r="U19" s="12">
        <v>1000</v>
      </c>
      <c r="V19" s="12">
        <v>1000</v>
      </c>
      <c r="W19" s="12">
        <v>1000</v>
      </c>
      <c r="X19" s="12">
        <v>0</v>
      </c>
      <c r="Y19" s="12">
        <v>0</v>
      </c>
      <c r="Z19" s="12">
        <v>0</v>
      </c>
      <c r="AA19" s="12">
        <v>5.7</v>
      </c>
      <c r="AB19" s="12">
        <v>5.7</v>
      </c>
      <c r="AC19" s="12">
        <v>5.7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4">
        <f t="shared" si="0"/>
        <v>1121.3</v>
      </c>
      <c r="AK19" s="14">
        <f t="shared" si="1"/>
        <v>1166.3</v>
      </c>
      <c r="AL19" s="14">
        <f t="shared" si="2"/>
        <v>1166.3</v>
      </c>
    </row>
    <row r="20" spans="2:38" ht="53.25" customHeight="1">
      <c r="B20" s="7" t="s">
        <v>27</v>
      </c>
      <c r="C20" s="12">
        <v>12</v>
      </c>
      <c r="D20" s="12">
        <v>12</v>
      </c>
      <c r="E20" s="12">
        <v>12</v>
      </c>
      <c r="F20" s="12">
        <v>18</v>
      </c>
      <c r="G20" s="12">
        <v>18</v>
      </c>
      <c r="H20" s="12">
        <v>18</v>
      </c>
      <c r="I20" s="12">
        <v>18</v>
      </c>
      <c r="J20" s="12">
        <v>18</v>
      </c>
      <c r="K20" s="12">
        <v>18</v>
      </c>
      <c r="L20" s="12">
        <v>90</v>
      </c>
      <c r="M20" s="12">
        <v>90</v>
      </c>
      <c r="N20" s="12">
        <v>90</v>
      </c>
      <c r="O20" s="12">
        <v>21.6</v>
      </c>
      <c r="P20" s="12">
        <v>21.6</v>
      </c>
      <c r="Q20" s="12">
        <v>21.6</v>
      </c>
      <c r="R20" s="12">
        <v>1</v>
      </c>
      <c r="S20" s="12">
        <v>1</v>
      </c>
      <c r="T20" s="12">
        <v>1</v>
      </c>
      <c r="U20" s="12">
        <v>400</v>
      </c>
      <c r="V20" s="12">
        <v>400</v>
      </c>
      <c r="W20" s="12">
        <v>400</v>
      </c>
      <c r="X20" s="12">
        <v>0</v>
      </c>
      <c r="Y20" s="12">
        <v>0</v>
      </c>
      <c r="Z20" s="12">
        <v>0</v>
      </c>
      <c r="AA20" s="12">
        <v>110.1</v>
      </c>
      <c r="AB20" s="12">
        <v>110.1</v>
      </c>
      <c r="AC20" s="12">
        <v>110.1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4">
        <f t="shared" si="0"/>
        <v>670.7</v>
      </c>
      <c r="AK20" s="14">
        <f t="shared" si="1"/>
        <v>670.7</v>
      </c>
      <c r="AL20" s="14">
        <f t="shared" si="2"/>
        <v>670.7</v>
      </c>
    </row>
    <row r="21" spans="2:38" ht="35.25" customHeight="1">
      <c r="B21" s="8" t="s">
        <v>8</v>
      </c>
      <c r="C21" s="15">
        <v>9</v>
      </c>
      <c r="D21" s="15">
        <v>9</v>
      </c>
      <c r="E21" s="12">
        <v>9</v>
      </c>
      <c r="F21" s="12">
        <v>18</v>
      </c>
      <c r="G21" s="12">
        <v>18</v>
      </c>
      <c r="H21" s="12">
        <v>18</v>
      </c>
      <c r="I21" s="12">
        <v>18</v>
      </c>
      <c r="J21" s="12">
        <v>18</v>
      </c>
      <c r="K21" s="12">
        <v>18</v>
      </c>
      <c r="L21" s="37">
        <v>37.5</v>
      </c>
      <c r="M21" s="12">
        <v>0</v>
      </c>
      <c r="N21" s="12">
        <v>0</v>
      </c>
      <c r="O21" s="12">
        <v>21.6</v>
      </c>
      <c r="P21" s="12">
        <v>21.6</v>
      </c>
      <c r="Q21" s="12">
        <v>21.6</v>
      </c>
      <c r="R21" s="12">
        <v>1</v>
      </c>
      <c r="S21" s="12">
        <v>1</v>
      </c>
      <c r="T21" s="12">
        <v>1</v>
      </c>
      <c r="U21" s="12">
        <v>1970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12.4</v>
      </c>
      <c r="AB21" s="12">
        <v>12.4</v>
      </c>
      <c r="AC21" s="12">
        <v>12.4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4">
        <f t="shared" si="0"/>
        <v>2087.5</v>
      </c>
      <c r="AK21" s="14">
        <f t="shared" si="1"/>
        <v>80</v>
      </c>
      <c r="AL21" s="14">
        <f t="shared" si="2"/>
        <v>80</v>
      </c>
    </row>
    <row r="22" spans="2:38" ht="48.75" customHeight="1">
      <c r="B22" s="7" t="s">
        <v>28</v>
      </c>
      <c r="C22" s="12">
        <v>9.6</v>
      </c>
      <c r="D22" s="12">
        <v>9.6</v>
      </c>
      <c r="E22" s="12">
        <v>9.6</v>
      </c>
      <c r="F22" s="12">
        <v>18</v>
      </c>
      <c r="G22" s="12">
        <v>18</v>
      </c>
      <c r="H22" s="12">
        <v>18</v>
      </c>
      <c r="I22" s="12">
        <v>14.4</v>
      </c>
      <c r="J22" s="12">
        <v>14.4</v>
      </c>
      <c r="K22" s="12">
        <v>14.4</v>
      </c>
      <c r="L22" s="12">
        <v>0</v>
      </c>
      <c r="M22" s="12">
        <v>0</v>
      </c>
      <c r="N22" s="12">
        <v>0</v>
      </c>
      <c r="O22" s="12">
        <v>21.6</v>
      </c>
      <c r="P22" s="12">
        <v>21.6</v>
      </c>
      <c r="Q22" s="12">
        <v>21.6</v>
      </c>
      <c r="R22" s="12">
        <v>1.2</v>
      </c>
      <c r="S22" s="12">
        <v>1.2</v>
      </c>
      <c r="T22" s="12">
        <v>1.2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3.9</v>
      </c>
      <c r="AB22" s="12">
        <v>3.9</v>
      </c>
      <c r="AC22" s="12">
        <v>3.9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4">
        <f t="shared" si="0"/>
        <v>68.7</v>
      </c>
      <c r="AK22" s="14">
        <f t="shared" si="1"/>
        <v>68.7</v>
      </c>
      <c r="AL22" s="14">
        <f t="shared" si="2"/>
        <v>68.7</v>
      </c>
    </row>
    <row r="23" spans="2:38" s="10" customFormat="1" ht="19.5" customHeight="1">
      <c r="B23" s="9" t="s">
        <v>0</v>
      </c>
      <c r="C23" s="16">
        <f aca="true" t="shared" si="3" ref="C23:AI23">SUM(C15:C22)</f>
        <v>70.2</v>
      </c>
      <c r="D23" s="16">
        <f t="shared" si="3"/>
        <v>70.2</v>
      </c>
      <c r="E23" s="16">
        <f t="shared" si="3"/>
        <v>70.2</v>
      </c>
      <c r="F23" s="16">
        <f t="shared" si="3"/>
        <v>121.2</v>
      </c>
      <c r="G23" s="16">
        <f t="shared" si="3"/>
        <v>121.2</v>
      </c>
      <c r="H23" s="16">
        <f t="shared" si="3"/>
        <v>121.2</v>
      </c>
      <c r="I23" s="16">
        <f t="shared" si="3"/>
        <v>120</v>
      </c>
      <c r="J23" s="16">
        <f t="shared" si="3"/>
        <v>120</v>
      </c>
      <c r="K23" s="16">
        <f t="shared" si="3"/>
        <v>120</v>
      </c>
      <c r="L23" s="16">
        <f t="shared" si="3"/>
        <v>225</v>
      </c>
      <c r="M23" s="16">
        <f t="shared" si="3"/>
        <v>180</v>
      </c>
      <c r="N23" s="16">
        <f t="shared" si="3"/>
        <v>180</v>
      </c>
      <c r="O23" s="16">
        <f t="shared" si="3"/>
        <v>165.6</v>
      </c>
      <c r="P23" s="16">
        <f t="shared" si="3"/>
        <v>165.6</v>
      </c>
      <c r="Q23" s="16">
        <f t="shared" si="3"/>
        <v>165.6</v>
      </c>
      <c r="R23" s="16">
        <f t="shared" si="3"/>
        <v>8.8</v>
      </c>
      <c r="S23" s="16">
        <f t="shared" si="3"/>
        <v>8.8</v>
      </c>
      <c r="T23" s="16">
        <f t="shared" si="3"/>
        <v>8.8</v>
      </c>
      <c r="U23" s="16">
        <f t="shared" si="3"/>
        <v>5202</v>
      </c>
      <c r="V23" s="16">
        <f t="shared" si="3"/>
        <v>4270</v>
      </c>
      <c r="W23" s="16">
        <f t="shared" si="3"/>
        <v>4570</v>
      </c>
      <c r="X23" s="16">
        <f t="shared" si="3"/>
        <v>500</v>
      </c>
      <c r="Y23" s="16">
        <f t="shared" si="3"/>
        <v>1500</v>
      </c>
      <c r="Z23" s="16">
        <f t="shared" si="3"/>
        <v>1700</v>
      </c>
      <c r="AA23" s="16">
        <f t="shared" si="3"/>
        <v>660.1</v>
      </c>
      <c r="AB23" s="16">
        <f t="shared" si="3"/>
        <v>1143.1000000000001</v>
      </c>
      <c r="AC23" s="16">
        <f t="shared" si="3"/>
        <v>1143.1000000000001</v>
      </c>
      <c r="AD23" s="16">
        <f t="shared" si="3"/>
        <v>18</v>
      </c>
      <c r="AE23" s="16">
        <f t="shared" si="3"/>
        <v>0</v>
      </c>
      <c r="AF23" s="16">
        <f t="shared" si="3"/>
        <v>0</v>
      </c>
      <c r="AG23" s="16">
        <f t="shared" si="3"/>
        <v>183.6</v>
      </c>
      <c r="AH23" s="16">
        <f t="shared" si="3"/>
        <v>0</v>
      </c>
      <c r="AI23" s="16">
        <f t="shared" si="3"/>
        <v>0</v>
      </c>
      <c r="AJ23" s="16">
        <f>SUM(AJ15:AJ22)</f>
        <v>7274.5</v>
      </c>
      <c r="AK23" s="16">
        <f>SUM(AK15:AK22)</f>
        <v>7578.900000000001</v>
      </c>
      <c r="AL23" s="16">
        <f>SUM(AL15:AL22)</f>
        <v>8078.900000000001</v>
      </c>
    </row>
  </sheetData>
  <sheetProtection/>
  <mergeCells count="14">
    <mergeCell ref="B13:B14"/>
    <mergeCell ref="AJ13:AL13"/>
    <mergeCell ref="C13:E13"/>
    <mergeCell ref="F13:H13"/>
    <mergeCell ref="I13:K13"/>
    <mergeCell ref="L13:N13"/>
    <mergeCell ref="E11:AG11"/>
    <mergeCell ref="O13:Q13"/>
    <mergeCell ref="R13:T13"/>
    <mergeCell ref="U13:W13"/>
    <mergeCell ref="X13:Z13"/>
    <mergeCell ref="AA13:AC13"/>
    <mergeCell ref="AG13:AI13"/>
    <mergeCell ref="AD13:A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C1">
      <selection activeCell="H7" sqref="H7"/>
    </sheetView>
  </sheetViews>
  <sheetFormatPr defaultColWidth="9.00390625" defaultRowHeight="12.75"/>
  <cols>
    <col min="1" max="1" width="46.625" style="0" customWidth="1"/>
    <col min="2" max="2" width="17.75390625" style="0" customWidth="1"/>
    <col min="3" max="3" width="19.625" style="0" customWidth="1"/>
    <col min="4" max="4" width="18.00390625" style="0" customWidth="1"/>
    <col min="5" max="5" width="19.00390625" style="0" customWidth="1"/>
    <col min="6" max="6" width="18.75390625" style="0" customWidth="1"/>
    <col min="7" max="7" width="19.375" style="0" customWidth="1"/>
    <col min="8" max="8" width="18.00390625" style="0" customWidth="1"/>
    <col min="9" max="9" width="18.25390625" style="0" customWidth="1"/>
  </cols>
  <sheetData>
    <row r="1" spans="6:7" ht="15.75">
      <c r="F1" s="17"/>
      <c r="G1" s="17"/>
    </row>
    <row r="2" spans="3:8" ht="15.75">
      <c r="C2" s="17"/>
      <c r="D2" s="17"/>
      <c r="E2" s="17"/>
      <c r="F2" s="17"/>
      <c r="G2" s="1"/>
      <c r="H2" s="34" t="s">
        <v>50</v>
      </c>
    </row>
    <row r="3" spans="1:8" ht="15.75">
      <c r="A3" s="1"/>
      <c r="B3" s="1"/>
      <c r="C3" s="17"/>
      <c r="D3" s="17"/>
      <c r="E3" s="17"/>
      <c r="F3" s="17"/>
      <c r="G3" s="1"/>
      <c r="H3" s="17" t="s">
        <v>36</v>
      </c>
    </row>
    <row r="4" spans="1:8" ht="18.75">
      <c r="A4" s="2"/>
      <c r="B4" s="2"/>
      <c r="C4" s="17"/>
      <c r="D4" s="17"/>
      <c r="E4" s="17"/>
      <c r="F4" s="17"/>
      <c r="G4" s="1"/>
      <c r="H4" s="17" t="s">
        <v>37</v>
      </c>
    </row>
    <row r="5" spans="1:8" ht="18.75">
      <c r="A5" s="2"/>
      <c r="B5" s="2"/>
      <c r="C5" s="17"/>
      <c r="D5" s="17"/>
      <c r="E5" s="17"/>
      <c r="F5" s="17"/>
      <c r="G5" s="1"/>
      <c r="H5" s="17" t="s">
        <v>52</v>
      </c>
    </row>
    <row r="6" spans="1:7" ht="18.75">
      <c r="A6" s="2"/>
      <c r="B6" s="2"/>
      <c r="C6" s="20"/>
      <c r="D6" s="20"/>
      <c r="E6" s="20"/>
      <c r="F6" s="20"/>
      <c r="G6" s="1"/>
    </row>
    <row r="7" spans="1:9" ht="18.75">
      <c r="A7" s="2"/>
      <c r="B7" s="2"/>
      <c r="C7" s="22"/>
      <c r="D7" s="22"/>
      <c r="E7" s="22"/>
      <c r="F7" s="22"/>
      <c r="G7" s="22"/>
      <c r="H7" s="22" t="s">
        <v>46</v>
      </c>
      <c r="I7" s="1"/>
    </row>
    <row r="8" spans="1:9" ht="18.75">
      <c r="A8" s="2"/>
      <c r="B8" s="2"/>
      <c r="C8" s="17"/>
      <c r="D8" s="17"/>
      <c r="E8" s="17"/>
      <c r="F8" s="17"/>
      <c r="G8" s="17"/>
      <c r="H8" s="17" t="s">
        <v>36</v>
      </c>
      <c r="I8" s="1"/>
    </row>
    <row r="9" spans="1:9" ht="18.75">
      <c r="A9" s="2"/>
      <c r="B9" s="2"/>
      <c r="C9" s="17"/>
      <c r="D9" s="17"/>
      <c r="E9" s="17"/>
      <c r="F9" s="17"/>
      <c r="G9" s="17"/>
      <c r="H9" s="17" t="s">
        <v>37</v>
      </c>
      <c r="I9" s="1"/>
    </row>
    <row r="10" spans="1:9" ht="15.75">
      <c r="A10" s="20"/>
      <c r="B10" s="20"/>
      <c r="C10" s="20"/>
      <c r="D10" s="20"/>
      <c r="E10" s="20"/>
      <c r="F10" s="17"/>
      <c r="G10" s="17"/>
      <c r="H10" s="17" t="s">
        <v>47</v>
      </c>
      <c r="I10" s="1"/>
    </row>
    <row r="11" spans="1:9" ht="18.75">
      <c r="A11" s="2"/>
      <c r="B11" s="2"/>
      <c r="C11" s="20"/>
      <c r="D11" s="20"/>
      <c r="E11" s="20"/>
      <c r="F11" s="20"/>
      <c r="G11" s="20"/>
      <c r="H11" s="20"/>
      <c r="I11" s="1"/>
    </row>
    <row r="12" spans="1:7" ht="12.75" customHeight="1">
      <c r="A12" s="38" t="s">
        <v>45</v>
      </c>
      <c r="B12" s="38"/>
      <c r="C12" s="38"/>
      <c r="D12" s="38"/>
      <c r="E12" s="38"/>
      <c r="F12" s="38"/>
      <c r="G12" s="38"/>
    </row>
    <row r="13" spans="1:7" ht="18" customHeight="1">
      <c r="A13" s="38"/>
      <c r="B13" s="38"/>
      <c r="C13" s="38"/>
      <c r="D13" s="38"/>
      <c r="E13" s="38"/>
      <c r="F13" s="38"/>
      <c r="G13" s="38"/>
    </row>
    <row r="14" spans="1:7" ht="19.5" customHeight="1">
      <c r="A14" s="3"/>
      <c r="B14" s="3"/>
      <c r="C14" s="3"/>
      <c r="D14" s="3"/>
      <c r="E14" s="3"/>
      <c r="F14" s="3"/>
      <c r="G14" s="3"/>
    </row>
    <row r="15" spans="1:9" ht="145.5" customHeight="1">
      <c r="A15" s="51" t="s">
        <v>4</v>
      </c>
      <c r="B15" s="54" t="s">
        <v>38</v>
      </c>
      <c r="C15" s="55"/>
      <c r="D15" s="56"/>
      <c r="E15" s="54" t="s">
        <v>39</v>
      </c>
      <c r="F15" s="56"/>
      <c r="G15" s="48" t="s">
        <v>40</v>
      </c>
      <c r="H15" s="48"/>
      <c r="I15" s="48"/>
    </row>
    <row r="16" spans="1:9" ht="21" customHeight="1">
      <c r="A16" s="52"/>
      <c r="B16" s="48" t="s">
        <v>41</v>
      </c>
      <c r="C16" s="48"/>
      <c r="D16" s="49" t="s">
        <v>42</v>
      </c>
      <c r="E16" s="57" t="s">
        <v>43</v>
      </c>
      <c r="F16" s="59" t="s">
        <v>42</v>
      </c>
      <c r="G16" s="48" t="s">
        <v>41</v>
      </c>
      <c r="H16" s="48"/>
      <c r="I16" s="49" t="s">
        <v>42</v>
      </c>
    </row>
    <row r="17" spans="1:9" ht="50.25" customHeight="1">
      <c r="A17" s="53"/>
      <c r="B17" s="23" t="s">
        <v>43</v>
      </c>
      <c r="C17" s="24" t="s">
        <v>42</v>
      </c>
      <c r="D17" s="50"/>
      <c r="E17" s="58"/>
      <c r="F17" s="59"/>
      <c r="G17" s="23" t="s">
        <v>43</v>
      </c>
      <c r="H17" s="24" t="s">
        <v>42</v>
      </c>
      <c r="I17" s="50"/>
    </row>
    <row r="18" spans="1:9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2</v>
      </c>
      <c r="H18" s="4">
        <v>3</v>
      </c>
      <c r="I18" s="4">
        <v>4</v>
      </c>
    </row>
    <row r="19" spans="1:9" ht="31.5">
      <c r="A19" s="25" t="s">
        <v>44</v>
      </c>
      <c r="B19" s="27">
        <v>0</v>
      </c>
      <c r="C19" s="28">
        <v>0</v>
      </c>
      <c r="D19" s="27">
        <v>0</v>
      </c>
      <c r="E19" s="28">
        <v>2812.3</v>
      </c>
      <c r="F19" s="28">
        <v>28.4</v>
      </c>
      <c r="G19" s="27">
        <v>0</v>
      </c>
      <c r="H19" s="28">
        <v>0</v>
      </c>
      <c r="I19" s="35">
        <v>0</v>
      </c>
    </row>
    <row r="20" spans="1:9" ht="15.75">
      <c r="A20" s="18" t="s">
        <v>5</v>
      </c>
      <c r="B20" s="27">
        <v>41.5</v>
      </c>
      <c r="C20" s="28">
        <v>41.5</v>
      </c>
      <c r="D20" s="27">
        <v>0</v>
      </c>
      <c r="E20" s="27"/>
      <c r="F20" s="28">
        <v>150</v>
      </c>
      <c r="G20" s="27">
        <v>37.5</v>
      </c>
      <c r="H20" s="28">
        <v>37.5</v>
      </c>
      <c r="I20" s="35">
        <v>203.7</v>
      </c>
    </row>
    <row r="21" spans="1:9" ht="15.75">
      <c r="A21" s="18" t="s">
        <v>6</v>
      </c>
      <c r="B21" s="27">
        <v>0</v>
      </c>
      <c r="C21" s="28">
        <v>0</v>
      </c>
      <c r="D21" s="27">
        <v>0</v>
      </c>
      <c r="E21" s="27"/>
      <c r="F21" s="28">
        <f>200+1960.6+957.6+100</f>
        <v>3218.2</v>
      </c>
      <c r="G21" s="27">
        <v>0</v>
      </c>
      <c r="H21" s="28">
        <v>0</v>
      </c>
      <c r="I21" s="35">
        <v>85</v>
      </c>
    </row>
    <row r="22" spans="1:9" ht="15.75">
      <c r="A22" s="18" t="s">
        <v>32</v>
      </c>
      <c r="B22" s="27">
        <v>250</v>
      </c>
      <c r="C22" s="28">
        <v>250</v>
      </c>
      <c r="D22" s="27">
        <v>0</v>
      </c>
      <c r="E22" s="27"/>
      <c r="F22" s="28">
        <v>200</v>
      </c>
      <c r="G22" s="27">
        <v>0</v>
      </c>
      <c r="H22" s="27">
        <v>0</v>
      </c>
      <c r="I22" s="35">
        <v>0</v>
      </c>
    </row>
    <row r="23" spans="1:9" ht="15.75">
      <c r="A23" s="18" t="s">
        <v>33</v>
      </c>
      <c r="B23" s="27">
        <v>127.7</v>
      </c>
      <c r="C23" s="28">
        <v>127.7</v>
      </c>
      <c r="D23" s="27">
        <v>0</v>
      </c>
      <c r="E23" s="27"/>
      <c r="F23" s="28"/>
      <c r="G23" s="27">
        <v>0</v>
      </c>
      <c r="H23" s="27">
        <v>0</v>
      </c>
      <c r="I23" s="35">
        <v>0</v>
      </c>
    </row>
    <row r="24" spans="1:9" ht="15.75">
      <c r="A24" s="18" t="s">
        <v>7</v>
      </c>
      <c r="B24" s="27">
        <v>340</v>
      </c>
      <c r="C24" s="28">
        <v>340</v>
      </c>
      <c r="D24" s="27">
        <v>0</v>
      </c>
      <c r="E24" s="27"/>
      <c r="F24" s="28">
        <f>219.3+50.4+79.9</f>
        <v>349.6</v>
      </c>
      <c r="G24" s="27">
        <v>0</v>
      </c>
      <c r="H24" s="27">
        <v>0</v>
      </c>
      <c r="I24" s="35">
        <v>35</v>
      </c>
    </row>
    <row r="25" spans="1:9" ht="15.75">
      <c r="A25" s="18" t="s">
        <v>8</v>
      </c>
      <c r="B25" s="27">
        <v>0</v>
      </c>
      <c r="C25" s="28">
        <v>0</v>
      </c>
      <c r="D25" s="27">
        <v>0</v>
      </c>
      <c r="E25" s="27"/>
      <c r="F25" s="28"/>
      <c r="G25" s="27">
        <v>31.27</v>
      </c>
      <c r="H25" s="28">
        <v>31.27</v>
      </c>
      <c r="I25" s="35">
        <v>275.86</v>
      </c>
    </row>
    <row r="26" spans="1:9" ht="15.75">
      <c r="A26" s="18" t="s">
        <v>9</v>
      </c>
      <c r="B26" s="27">
        <v>270</v>
      </c>
      <c r="C26" s="28">
        <v>270</v>
      </c>
      <c r="D26" s="35">
        <v>240</v>
      </c>
      <c r="E26" s="27">
        <v>1165.9</v>
      </c>
      <c r="F26" s="28">
        <f>11.8+500</f>
        <v>511.8</v>
      </c>
      <c r="G26" s="27">
        <v>0</v>
      </c>
      <c r="H26" s="27">
        <v>0</v>
      </c>
      <c r="I26" s="35">
        <v>0</v>
      </c>
    </row>
    <row r="27" spans="1:9" ht="15.75">
      <c r="A27" s="5" t="s">
        <v>0</v>
      </c>
      <c r="B27" s="29">
        <f>SUM(B20:B26)</f>
        <v>1029.2</v>
      </c>
      <c r="C27" s="29">
        <f>SUM(C20:C26)</f>
        <v>1029.2</v>
      </c>
      <c r="D27" s="30">
        <f>SUM(D19:D26)</f>
        <v>240</v>
      </c>
      <c r="E27" s="30">
        <f>SUM(E19:E26)</f>
        <v>3978.2000000000003</v>
      </c>
      <c r="F27" s="30">
        <f>SUM(F19:F26)</f>
        <v>4458</v>
      </c>
      <c r="G27" s="29">
        <f>SUM(G20:G26)</f>
        <v>68.77</v>
      </c>
      <c r="H27" s="29">
        <f>SUM(H20:H26)</f>
        <v>68.77</v>
      </c>
      <c r="I27" s="36">
        <f>SUM(I19:I26)</f>
        <v>599.56</v>
      </c>
    </row>
    <row r="29" ht="15.75">
      <c r="E29" s="19"/>
    </row>
    <row r="32" ht="12.75">
      <c r="F32" s="26"/>
    </row>
  </sheetData>
  <sheetProtection/>
  <mergeCells count="11">
    <mergeCell ref="F16:F17"/>
    <mergeCell ref="G15:I15"/>
    <mergeCell ref="G16:H16"/>
    <mergeCell ref="I16:I17"/>
    <mergeCell ref="A12:G13"/>
    <mergeCell ref="A15:A17"/>
    <mergeCell ref="B15:D15"/>
    <mergeCell ref="E15:F15"/>
    <mergeCell ref="B16:C16"/>
    <mergeCell ref="D16:D17"/>
    <mergeCell ref="E16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2019-07-26T08:59:16Z</cp:lastPrinted>
  <dcterms:created xsi:type="dcterms:W3CDTF">1999-09-09T12:43:32Z</dcterms:created>
  <dcterms:modified xsi:type="dcterms:W3CDTF">2019-07-26T08:59:20Z</dcterms:modified>
  <cp:category/>
  <cp:version/>
  <cp:contentType/>
  <cp:contentStatus/>
</cp:coreProperties>
</file>