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43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38" i="1"/>
  <c r="F138"/>
  <c r="I16" i="2"/>
  <c r="C20" s="1"/>
  <c r="H16"/>
  <c r="G16"/>
  <c r="F16"/>
  <c r="E16"/>
  <c r="D16"/>
  <c r="C16"/>
  <c r="C19" s="1"/>
  <c r="J138" i="1"/>
  <c r="H138"/>
  <c r="I114"/>
  <c r="I124"/>
  <c r="I26"/>
  <c r="I25"/>
  <c r="XCR9" i="2" l="1"/>
  <c r="XCR10"/>
  <c r="I19" i="1"/>
  <c r="J114" s="1"/>
  <c r="F41"/>
  <c r="I30"/>
  <c r="I29"/>
  <c r="XCR11" i="2" l="1"/>
  <c r="J122" i="1"/>
  <c r="I123" s="1"/>
  <c r="J118"/>
  <c r="J116"/>
  <c r="J113"/>
  <c r="J120"/>
  <c r="I121" s="1"/>
  <c r="J117"/>
  <c r="J115"/>
  <c r="J112"/>
  <c r="I32"/>
  <c r="I31"/>
  <c r="J124" l="1"/>
</calcChain>
</file>

<file path=xl/sharedStrings.xml><?xml version="1.0" encoding="utf-8"?>
<sst xmlns="http://schemas.openxmlformats.org/spreadsheetml/2006/main" count="397" uniqueCount="275">
  <si>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</si>
  <si>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</si>
  <si>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</si>
  <si>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</si>
  <si>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</si>
  <si>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</si>
  <si>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</si>
  <si>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</si>
  <si>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</si>
  <si>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</si>
  <si>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</si>
  <si>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</si>
  <si>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</si>
  <si>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</si>
  <si>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</si>
  <si>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</si>
  <si>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</si>
  <si>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</si>
  <si>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</si>
  <si>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</si>
  <si>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</si>
  <si>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</si>
  <si>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</si>
  <si>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</si>
  <si>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</si>
  <si>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</si>
  <si>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</si>
  <si>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</si>
  <si>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</si>
  <si>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</si>
  <si>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</si>
  <si>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</si>
  <si>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</si>
  <si>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</si>
  <si>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</si>
  <si>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</si>
  <si>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</si>
  <si>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</si>
  <si>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</si>
  <si>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</si>
  <si>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</si>
  <si>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</si>
  <si>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</si>
  <si>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</si>
  <si>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</si>
  <si>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</si>
  <si>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</si>
  <si>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</si>
  <si>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</si>
  <si>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</si>
  <si>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</si>
  <si>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</si>
  <si>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</si>
  <si>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</si>
  <si>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</si>
  <si>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</si>
  <si>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</si>
  <si>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</si>
  <si>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</si>
  <si>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</si>
  <si>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</si>
  <si>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</si>
  <si>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</si>
  <si>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</si>
  <si>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</si>
  <si>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</si>
  <si>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</si>
  <si>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</si>
  <si>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</si>
  <si>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</si>
  <si>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</si>
  <si>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</si>
  <si>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</si>
  <si>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</si>
  <si>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</si>
  <si>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</si>
  <si>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</si>
  <si>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</si>
  <si>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</si>
  <si>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</si>
  <si>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</si>
  <si>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</si>
  <si>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</si>
  <si>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</si>
  <si>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</si>
  <si>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</si>
  <si>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</si>
  <si>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</si>
  <si>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</si>
  <si>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</si>
  <si>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</si>
  <si>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</si>
  <si>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</si>
  <si>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</si>
  <si>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</si>
  <si>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</si>
  <si>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</si>
  <si>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</si>
  <si>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</si>
  <si>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</si>
  <si>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</si>
  <si>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</si>
  <si>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</si>
  <si>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</si>
  <si>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</si>
  <si>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</si>
  <si>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</si>
  <si>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</si>
  <si>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</si>
  <si>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</si>
  <si>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</si>
  <si>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</si>
  <si>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</si>
  <si>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</si>
  <si>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</si>
  <si>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</si>
  <si>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</si>
  <si>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</si>
  <si>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</si>
  <si>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</si>
  <si>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</si>
  <si>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</si>
  <si>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</si>
  <si>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</si>
  <si>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</si>
  <si>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</si>
  <si>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</si>
  <si>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</si>
  <si>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</si>
  <si>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</si>
  <si>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</si>
  <si>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</si>
  <si>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</si>
  <si>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</si>
  <si>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</si>
  <si>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</si>
  <si>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</si>
  <si>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</si>
  <si>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</si>
  <si>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</si>
  <si>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</si>
  <si>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</si>
  <si>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</si>
  <si>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</si>
  <si>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</si>
  <si>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</si>
  <si>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</si>
  <si>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</si>
  <si>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</si>
  <si>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</si>
  <si>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</si>
  <si>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</si>
  <si>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</si>
  <si>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</si>
  <si>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</si>
  <si>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</si>
  <si>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</si>
  <si>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</si>
  <si>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</si>
  <si>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</si>
  <si>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</si>
  <si>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</si>
  <si>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</si>
  <si>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</si>
  <si>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</si>
  <si>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</si>
  <si>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</si>
  <si>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</si>
  <si>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</si>
  <si>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</si>
  <si>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</si>
  <si>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</si>
  <si>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</si>
  <si>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</si>
  <si>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</si>
  <si>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</si>
  <si>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контроль состояния и восстановление исправности элементов внутренней канализации</t>
  </si>
  <si>
    <t>Сумма долга  (руб.)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</si>
  <si>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</si>
  <si>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</si>
  <si>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</si>
  <si>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</si>
  <si>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</si>
  <si>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</si>
  <si>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 xml:space="preserve">Общие работы для системы
водоснабжения (холодного), отопления и водоотведения
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</si>
  <si>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 в подвалах (подполье);</t>
  </si>
  <si>
    <t>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</si>
  <si>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>постоянно</t>
  </si>
  <si>
    <t xml:space="preserve">Система теплоснабжения (при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</si>
  <si>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системы отопления</t>
  </si>
  <si>
    <t>1 раз в год, повторно после проведения ремонтных работ</t>
  </si>
  <si>
    <t>удаление воздуха из системы отопления</t>
  </si>
  <si>
    <t>систематически в отопительный период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</si>
  <si>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</si>
  <si>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</si>
  <si>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>Подметание помещений,  входящих в состав общего имущества с предварительным увлажнением                     Мытье помещений, входящих в состав общего имущества многоквартирного дома</t>
  </si>
  <si>
    <t>Ежедневно, кроме выходных</t>
  </si>
  <si>
    <t>Ежедневно, кроме выходных                                  2 раза в месяц</t>
  </si>
  <si>
    <t>Влажная протирка подоконников, перил лестниц, почтовых ящиков, дверных ручек</t>
  </si>
  <si>
    <t>Мытье окон, дверей, шкафов для электросчетчиков, дверных коробок, полотен дверей, доводчиков, стен окрашенных масляной краской</t>
  </si>
  <si>
    <t>Содержание тротуарных дорожек в холодный период года</t>
  </si>
  <si>
    <t>Сдвигание свежевыпавшего снега и очистка придомовой территории от снега при наличии колейности свыше 5см;</t>
  </si>
  <si>
    <t>После снегопада по мере необходимости</t>
  </si>
  <si>
    <t>Очистка тротуаров от снега наносного происхождения</t>
  </si>
  <si>
    <t>Посыпка тротуаров песком</t>
  </si>
  <si>
    <t>Уборка крыльца и площадки перед входом в подъезд от снега и льда</t>
  </si>
  <si>
    <t>Содержание тротуарных дорожек в теплый период года</t>
  </si>
  <si>
    <t>Подметание и уборка</t>
  </si>
  <si>
    <t>Уборка газонов</t>
  </si>
  <si>
    <t>Уборка крыльца и площадки перед входом в подъезд, очистка металлической решетки и приямка</t>
  </si>
  <si>
    <t>1 раз в год</t>
  </si>
  <si>
    <t>более 3-х лет</t>
  </si>
  <si>
    <t>Передано в суд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</si>
  <si>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</si>
  <si>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</si>
  <si>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проезд Коммунальный, д.9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</si>
  <si>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</si>
  <si>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</si>
  <si>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</si>
  <si>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</si>
  <si>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</si>
  <si>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</si>
  <si>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</si>
  <si>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</si>
  <si>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</si>
  <si>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</si>
  <si>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</si>
  <si>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</si>
  <si>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</si>
  <si>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</si>
  <si>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</si>
  <si>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</si>
  <si>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</si>
  <si>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</si>
  <si>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</si>
  <si>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</si>
  <si>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</si>
  <si>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</si>
  <si>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</si>
  <si>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</si>
  <si>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</si>
  <si>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</si>
  <si>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</si>
  <si>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</si>
  <si>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</si>
  <si>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</si>
  <si>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</si>
  <si>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</si>
  <si>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</si>
  <si>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</si>
  <si>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</si>
  <si>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</si>
  <si>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</si>
  <si>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</si>
  <si>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</si>
  <si>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</si>
  <si>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 xml:space="preserve">Май </t>
  </si>
  <si>
    <t>пр.Коммунальный, д.9</t>
  </si>
  <si>
    <t>Итого:</t>
  </si>
  <si>
    <t xml:space="preserve">Январь </t>
  </si>
  <si>
    <t>Ремонт замка.</t>
  </si>
  <si>
    <t>Замена лампочек в МОП.</t>
  </si>
  <si>
    <t>Расчистка снега.</t>
  </si>
  <si>
    <t>Июль</t>
  </si>
  <si>
    <t>Промывка и гидравлическое испытание системы отопления.</t>
  </si>
  <si>
    <t>Декабрь</t>
  </si>
  <si>
    <t>Доставка песка для посыпки дорожек на придомовой территории.</t>
  </si>
  <si>
    <t>18.12.</t>
  </si>
  <si>
    <t>Очистка снега на придомовой территории.</t>
  </si>
  <si>
    <t>28.12.</t>
  </si>
  <si>
    <t>Итого на текущий ремонт:</t>
  </si>
  <si>
    <t>коммуникаций</t>
  </si>
  <si>
    <t>конструкций</t>
  </si>
  <si>
    <t>Ремонт шиферной кровли (замена шифера на профнастил 53 п.м.)</t>
  </si>
  <si>
    <t>15 месяцев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</si>
</sst>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8"/>
  <sheetViews>
    <sheetView tabSelected="1" topLeftCell="A30" zoomScaleNormal="100" workbookViewId="0">
      <selection activeCell="M42" sqref="M42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6.25" customHeight="1">
      <c r="A2" s="167" t="s">
        <v>149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6.5" customHeight="1">
      <c r="A3" s="3"/>
      <c r="B3" s="21"/>
      <c r="C3" s="134" t="s">
        <v>215</v>
      </c>
      <c r="D3" s="134"/>
      <c r="E3" s="134"/>
      <c r="F3" s="134"/>
      <c r="G3" s="134"/>
      <c r="H3" s="134"/>
      <c r="I3" s="3"/>
      <c r="J3" s="3"/>
    </row>
    <row r="4" spans="1:10">
      <c r="A4" s="4" t="s">
        <v>2</v>
      </c>
      <c r="B4" s="142" t="s">
        <v>3</v>
      </c>
      <c r="C4" s="142"/>
      <c r="D4" s="142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216</v>
      </c>
      <c r="C5" s="3"/>
      <c r="D5" s="3"/>
      <c r="E5" s="3"/>
      <c r="F5" s="3"/>
      <c r="G5" s="3" t="s">
        <v>217</v>
      </c>
      <c r="H5" s="3"/>
      <c r="I5" s="3"/>
      <c r="J5" s="3"/>
    </row>
    <row r="6" spans="1:10">
      <c r="A6" s="3" t="s">
        <v>4</v>
      </c>
      <c r="B6" s="141" t="s">
        <v>5</v>
      </c>
      <c r="C6" s="141"/>
      <c r="D6" s="141"/>
      <c r="E6" s="141"/>
      <c r="F6" s="141"/>
      <c r="G6" s="141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33" t="s">
        <v>151</v>
      </c>
      <c r="C8" s="133"/>
      <c r="D8" s="133"/>
      <c r="E8" s="133"/>
      <c r="F8" s="133"/>
      <c r="G8" s="133"/>
      <c r="H8" s="133"/>
      <c r="I8" s="133"/>
      <c r="J8" s="133"/>
    </row>
    <row r="9" spans="1:10">
      <c r="A9" s="6" t="s">
        <v>9</v>
      </c>
      <c r="B9" s="142" t="s">
        <v>10</v>
      </c>
      <c r="C9" s="142"/>
      <c r="D9" s="142"/>
      <c r="E9" s="142"/>
      <c r="F9" s="142"/>
      <c r="G9" s="3"/>
      <c r="H9" s="3"/>
      <c r="I9" s="3"/>
      <c r="J9" s="3"/>
    </row>
    <row r="10" spans="1:10">
      <c r="A10" s="3" t="s">
        <v>11</v>
      </c>
      <c r="B10" s="141" t="s">
        <v>12</v>
      </c>
      <c r="C10" s="141"/>
      <c r="D10" s="141"/>
      <c r="E10" s="141"/>
      <c r="F10" s="141"/>
      <c r="G10" s="3"/>
      <c r="H10" s="3"/>
      <c r="I10" s="3"/>
      <c r="J10" s="3"/>
    </row>
    <row r="11" spans="1:10" ht="26.25" customHeight="1">
      <c r="A11" s="3"/>
      <c r="B11" s="44">
        <v>1</v>
      </c>
      <c r="C11" s="143" t="s">
        <v>218</v>
      </c>
      <c r="D11" s="144"/>
      <c r="E11" s="144"/>
      <c r="F11" s="144"/>
      <c r="G11" s="144"/>
      <c r="H11" s="145"/>
      <c r="I11" s="157" t="s">
        <v>215</v>
      </c>
      <c r="J11" s="158"/>
    </row>
    <row r="12" spans="1:10" ht="15" customHeight="1">
      <c r="B12" s="44">
        <v>2</v>
      </c>
      <c r="C12" s="68" t="s">
        <v>219</v>
      </c>
      <c r="D12" s="69"/>
      <c r="E12" s="69"/>
      <c r="F12" s="69"/>
      <c r="G12" s="69"/>
      <c r="H12" s="70"/>
      <c r="I12" s="148" t="s">
        <v>16</v>
      </c>
      <c r="J12" s="149"/>
    </row>
    <row r="13" spans="1:10">
      <c r="B13" s="44">
        <v>3</v>
      </c>
      <c r="C13" s="143" t="s">
        <v>220</v>
      </c>
      <c r="D13" s="144"/>
      <c r="E13" s="144"/>
      <c r="F13" s="144"/>
      <c r="G13" s="144"/>
      <c r="H13" s="145"/>
      <c r="I13" s="148">
        <v>1967</v>
      </c>
      <c r="J13" s="149"/>
    </row>
    <row r="14" spans="1:10">
      <c r="B14" s="44">
        <v>4</v>
      </c>
      <c r="C14" s="143" t="s">
        <v>221</v>
      </c>
      <c r="D14" s="144"/>
      <c r="E14" s="144"/>
      <c r="F14" s="144"/>
      <c r="G14" s="144"/>
      <c r="H14" s="145"/>
      <c r="I14" s="148">
        <v>8</v>
      </c>
      <c r="J14" s="149"/>
    </row>
    <row r="15" spans="1:10" ht="13.5" customHeight="1">
      <c r="B15" s="44">
        <v>5</v>
      </c>
      <c r="C15" s="68" t="s">
        <v>222</v>
      </c>
      <c r="D15" s="69"/>
      <c r="E15" s="69"/>
      <c r="F15" s="69"/>
      <c r="G15" s="69"/>
      <c r="H15" s="70"/>
      <c r="I15" s="148">
        <v>0</v>
      </c>
      <c r="J15" s="149"/>
    </row>
    <row r="16" spans="1:10">
      <c r="B16" s="44">
        <v>6</v>
      </c>
      <c r="C16" s="143" t="s">
        <v>223</v>
      </c>
      <c r="D16" s="144"/>
      <c r="E16" s="144"/>
      <c r="F16" s="144"/>
      <c r="G16" s="144"/>
      <c r="H16" s="145"/>
      <c r="I16" s="148"/>
      <c r="J16" s="149"/>
    </row>
    <row r="17" spans="1:10">
      <c r="B17" s="44"/>
      <c r="C17" s="143" t="s">
        <v>13</v>
      </c>
      <c r="D17" s="144"/>
      <c r="E17" s="144"/>
      <c r="F17" s="144"/>
      <c r="G17" s="144"/>
      <c r="H17" s="145"/>
      <c r="I17" s="150">
        <v>326.90042999999997</v>
      </c>
      <c r="J17" s="151"/>
    </row>
    <row r="18" spans="1:10" ht="28.5" customHeight="1">
      <c r="B18" s="44"/>
      <c r="C18" s="68" t="s">
        <v>14</v>
      </c>
      <c r="D18" s="69"/>
      <c r="E18" s="69"/>
      <c r="F18" s="69"/>
      <c r="G18" s="69"/>
      <c r="H18" s="70"/>
      <c r="I18" s="150">
        <v>0</v>
      </c>
      <c r="J18" s="151"/>
    </row>
    <row r="19" spans="1:10">
      <c r="B19" s="44">
        <v>7</v>
      </c>
      <c r="C19" s="143" t="s">
        <v>224</v>
      </c>
      <c r="D19" s="144"/>
      <c r="E19" s="144"/>
      <c r="F19" s="144"/>
      <c r="G19" s="144"/>
      <c r="H19" s="145"/>
      <c r="I19" s="150">
        <f>I17+I18</f>
        <v>326.90042999999997</v>
      </c>
      <c r="J19" s="151"/>
    </row>
    <row r="20" spans="1:10" ht="16.5" customHeight="1">
      <c r="B20" s="44">
        <v>8</v>
      </c>
      <c r="C20" s="68" t="s">
        <v>225</v>
      </c>
      <c r="D20" s="69"/>
      <c r="E20" s="69"/>
      <c r="F20" s="69"/>
      <c r="G20" s="69"/>
      <c r="H20" s="70"/>
      <c r="I20" s="150">
        <v>25.58</v>
      </c>
      <c r="J20" s="151"/>
    </row>
    <row r="21" spans="1:10">
      <c r="B21" s="44">
        <v>9</v>
      </c>
      <c r="C21" s="143" t="s">
        <v>15</v>
      </c>
      <c r="D21" s="144"/>
      <c r="E21" s="144"/>
      <c r="F21" s="144"/>
      <c r="G21" s="144"/>
      <c r="H21" s="145"/>
      <c r="I21" s="146" t="s">
        <v>16</v>
      </c>
      <c r="J21" s="147"/>
    </row>
    <row r="22" spans="1:10">
      <c r="A22" s="2" t="s">
        <v>17</v>
      </c>
      <c r="B22" s="142" t="s">
        <v>18</v>
      </c>
      <c r="C22" s="142"/>
      <c r="D22" s="142"/>
      <c r="E22" s="142"/>
      <c r="F22" s="142"/>
      <c r="G22" s="142"/>
      <c r="H22" s="142"/>
      <c r="I22" s="142"/>
      <c r="J22" s="142"/>
    </row>
    <row r="23" spans="1:10">
      <c r="A23" s="3" t="s">
        <v>19</v>
      </c>
      <c r="B23" s="133" t="s">
        <v>20</v>
      </c>
      <c r="C23" s="133"/>
      <c r="D23" s="133"/>
      <c r="E23" s="133"/>
      <c r="F23" s="133"/>
      <c r="G23" s="133"/>
      <c r="H23" s="133"/>
      <c r="I23" s="133"/>
      <c r="J23" s="3"/>
    </row>
    <row r="24" spans="1:10" ht="14.25" customHeight="1">
      <c r="B24" s="108" t="s">
        <v>226</v>
      </c>
      <c r="C24" s="108"/>
      <c r="D24" s="108"/>
      <c r="E24" s="108"/>
      <c r="F24" s="108"/>
      <c r="G24" s="108"/>
      <c r="H24" s="108"/>
      <c r="I24" s="152">
        <v>64151.83</v>
      </c>
      <c r="J24" s="76"/>
    </row>
    <row r="25" spans="1:10" ht="15" customHeight="1">
      <c r="B25" s="108" t="s">
        <v>227</v>
      </c>
      <c r="C25" s="108"/>
      <c r="D25" s="108"/>
      <c r="E25" s="108"/>
      <c r="F25" s="108"/>
      <c r="G25" s="108"/>
      <c r="H25" s="108"/>
      <c r="I25" s="152">
        <f>15168.16+75840.92</f>
        <v>91009.08</v>
      </c>
      <c r="J25" s="76"/>
    </row>
    <row r="26" spans="1:10" ht="13.5" customHeight="1">
      <c r="B26" s="108" t="s">
        <v>228</v>
      </c>
      <c r="C26" s="108"/>
      <c r="D26" s="108"/>
      <c r="E26" s="108"/>
      <c r="F26" s="108"/>
      <c r="G26" s="108"/>
      <c r="H26" s="108"/>
      <c r="I26" s="152">
        <f>9970.24+61011.96</f>
        <v>70982.2</v>
      </c>
      <c r="J26" s="76"/>
    </row>
    <row r="27" spans="1:10" ht="14.25" customHeight="1">
      <c r="B27" s="108" t="s">
        <v>229</v>
      </c>
      <c r="C27" s="108"/>
      <c r="D27" s="108"/>
      <c r="E27" s="108"/>
      <c r="F27" s="108"/>
      <c r="G27" s="108"/>
      <c r="H27" s="108"/>
      <c r="I27" s="152">
        <v>0</v>
      </c>
      <c r="J27" s="76"/>
    </row>
    <row r="28" spans="1:10" ht="15" customHeight="1">
      <c r="B28" s="108" t="s">
        <v>230</v>
      </c>
      <c r="C28" s="108"/>
      <c r="D28" s="108"/>
      <c r="E28" s="108"/>
      <c r="F28" s="108"/>
      <c r="G28" s="108"/>
      <c r="H28" s="108"/>
      <c r="I28" s="152">
        <v>0</v>
      </c>
      <c r="J28" s="76"/>
    </row>
    <row r="29" spans="1:10" ht="15" customHeight="1">
      <c r="B29" s="79" t="s">
        <v>231</v>
      </c>
      <c r="C29" s="80"/>
      <c r="D29" s="80"/>
      <c r="E29" s="80"/>
      <c r="F29" s="80"/>
      <c r="G29" s="80"/>
      <c r="H29" s="81"/>
      <c r="I29" s="75">
        <f>I25+I27</f>
        <v>91009.08</v>
      </c>
      <c r="J29" s="76"/>
    </row>
    <row r="30" spans="1:10" ht="15" customHeight="1">
      <c r="A30" s="3"/>
      <c r="B30" s="108" t="s">
        <v>232</v>
      </c>
      <c r="C30" s="108"/>
      <c r="D30" s="108"/>
      <c r="E30" s="108"/>
      <c r="F30" s="108"/>
      <c r="G30" s="108"/>
      <c r="H30" s="108"/>
      <c r="I30" s="152">
        <f>I26+I28</f>
        <v>70982.2</v>
      </c>
      <c r="J30" s="76"/>
    </row>
    <row r="31" spans="1:10" ht="15" customHeight="1">
      <c r="A31" s="3"/>
      <c r="B31" s="108" t="s">
        <v>233</v>
      </c>
      <c r="C31" s="108"/>
      <c r="D31" s="108"/>
      <c r="E31" s="108"/>
      <c r="F31" s="108"/>
      <c r="G31" s="108"/>
      <c r="H31" s="108"/>
      <c r="I31" s="152">
        <f>I30/I29*100</f>
        <v>77.994635260569595</v>
      </c>
      <c r="J31" s="76"/>
    </row>
    <row r="32" spans="1:10" ht="15" customHeight="1">
      <c r="A32" s="3"/>
      <c r="B32" s="108" t="s">
        <v>234</v>
      </c>
      <c r="C32" s="108"/>
      <c r="D32" s="108"/>
      <c r="E32" s="108"/>
      <c r="F32" s="108"/>
      <c r="G32" s="108"/>
      <c r="H32" s="108"/>
      <c r="I32" s="152">
        <f>I24+I29-I30</f>
        <v>84178.71</v>
      </c>
      <c r="J32" s="76"/>
    </row>
    <row r="33" spans="1:11" ht="15" customHeight="1">
      <c r="A33" s="3"/>
      <c r="B33" s="163" t="s">
        <v>235</v>
      </c>
      <c r="C33" s="163"/>
      <c r="D33" s="163"/>
      <c r="E33" s="163"/>
      <c r="F33" s="163"/>
      <c r="G33" s="163"/>
      <c r="H33" s="163"/>
      <c r="I33" s="152">
        <v>0</v>
      </c>
      <c r="J33" s="76"/>
    </row>
    <row r="34" spans="1:11" ht="31.5" customHeight="1">
      <c r="A34" s="3" t="s">
        <v>21</v>
      </c>
      <c r="B34" s="135" t="s">
        <v>182</v>
      </c>
      <c r="C34" s="135"/>
      <c r="D34" s="135"/>
      <c r="E34" s="135"/>
      <c r="F34" s="135"/>
      <c r="G34" s="135"/>
      <c r="H34" s="135"/>
      <c r="I34" s="135"/>
      <c r="J34" s="135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3" t="s">
        <v>25</v>
      </c>
      <c r="C37" s="8" t="s">
        <v>26</v>
      </c>
      <c r="D37" s="136" t="s">
        <v>27</v>
      </c>
      <c r="E37" s="136"/>
      <c r="F37" s="137" t="s">
        <v>177</v>
      </c>
      <c r="G37" s="138"/>
      <c r="H37" s="139" t="s">
        <v>28</v>
      </c>
      <c r="I37" s="140"/>
      <c r="J37" s="20" t="s">
        <v>150</v>
      </c>
    </row>
    <row r="38" spans="1:11" ht="17.25" customHeight="1">
      <c r="A38" s="3"/>
      <c r="B38" s="178">
        <v>1</v>
      </c>
      <c r="C38" s="178">
        <v>2</v>
      </c>
      <c r="D38" s="179" t="s">
        <v>211</v>
      </c>
      <c r="E38" s="180"/>
      <c r="F38" s="179">
        <v>37683.980000000003</v>
      </c>
      <c r="G38" s="180"/>
      <c r="H38" s="181" t="s">
        <v>212</v>
      </c>
      <c r="I38" s="182"/>
      <c r="J38" s="178"/>
    </row>
    <row r="39" spans="1:11" ht="17.25" customHeight="1">
      <c r="A39" s="3"/>
      <c r="B39" s="178">
        <v>2</v>
      </c>
      <c r="C39" s="178">
        <v>3</v>
      </c>
      <c r="D39" s="179" t="s">
        <v>274</v>
      </c>
      <c r="E39" s="180"/>
      <c r="F39" s="179">
        <v>14924.1</v>
      </c>
      <c r="G39" s="180"/>
      <c r="H39" s="181" t="s">
        <v>212</v>
      </c>
      <c r="I39" s="182"/>
      <c r="J39" s="178"/>
    </row>
    <row r="40" spans="1:11" ht="17.25" customHeight="1">
      <c r="A40" s="3"/>
      <c r="B40" s="178"/>
      <c r="C40" s="178"/>
      <c r="D40" s="179"/>
      <c r="E40" s="180"/>
      <c r="F40" s="179"/>
      <c r="G40" s="180"/>
      <c r="H40" s="179"/>
      <c r="I40" s="180"/>
      <c r="J40" s="178"/>
    </row>
    <row r="41" spans="1:11" ht="16.5" customHeight="1">
      <c r="A41" s="3"/>
      <c r="B41" s="154" t="s">
        <v>29</v>
      </c>
      <c r="C41" s="154"/>
      <c r="D41" s="154"/>
      <c r="E41" s="154"/>
      <c r="F41" s="155">
        <f>SUM(F38:F40)</f>
        <v>52608.08</v>
      </c>
      <c r="G41" s="156"/>
      <c r="H41" s="89"/>
      <c r="I41" s="89"/>
      <c r="J41" s="7"/>
    </row>
    <row r="42" spans="1:11">
      <c r="A42" s="3"/>
      <c r="B42" s="154"/>
      <c r="C42" s="154"/>
      <c r="D42" s="154"/>
      <c r="E42" s="154"/>
      <c r="F42" s="89"/>
      <c r="G42" s="89"/>
      <c r="H42" s="89"/>
      <c r="I42" s="89"/>
      <c r="J42" s="7"/>
    </row>
    <row r="43" spans="1:11" ht="24.75" customHeight="1">
      <c r="A43" s="23" t="s">
        <v>30</v>
      </c>
      <c r="B43" s="153" t="s">
        <v>153</v>
      </c>
      <c r="C43" s="153"/>
      <c r="D43" s="153"/>
      <c r="E43" s="153"/>
      <c r="F43" s="153"/>
      <c r="G43" s="153"/>
      <c r="H43" s="153"/>
      <c r="I43" s="153"/>
      <c r="J43" s="153"/>
    </row>
    <row r="44" spans="1:11" ht="30.75" customHeight="1">
      <c r="A44" s="24" t="s">
        <v>31</v>
      </c>
      <c r="B44" s="133" t="s">
        <v>183</v>
      </c>
      <c r="C44" s="133"/>
      <c r="D44" s="133"/>
      <c r="E44" s="133"/>
      <c r="F44" s="133"/>
      <c r="G44" s="133"/>
      <c r="H44" s="133"/>
      <c r="I44" s="133"/>
      <c r="J44" s="133"/>
    </row>
    <row r="46" spans="1:11" ht="39" customHeight="1">
      <c r="A46" s="44" t="s">
        <v>25</v>
      </c>
      <c r="B46" s="87" t="s">
        <v>32</v>
      </c>
      <c r="C46" s="87"/>
      <c r="D46" s="97" t="s">
        <v>33</v>
      </c>
      <c r="E46" s="97"/>
      <c r="F46" s="97"/>
      <c r="G46" s="97"/>
      <c r="H46" s="44" t="s">
        <v>34</v>
      </c>
      <c r="I46" s="45" t="s">
        <v>154</v>
      </c>
      <c r="J46" s="26"/>
      <c r="K46" s="3"/>
    </row>
    <row r="47" spans="1:11" ht="53.25" customHeight="1">
      <c r="A47" s="105" t="s">
        <v>35</v>
      </c>
      <c r="B47" s="126"/>
      <c r="C47" s="126"/>
      <c r="D47" s="126"/>
      <c r="E47" s="126"/>
      <c r="F47" s="126"/>
      <c r="G47" s="126"/>
      <c r="H47" s="127"/>
      <c r="I47" s="28"/>
      <c r="J47" s="27"/>
      <c r="K47" s="3"/>
    </row>
    <row r="48" spans="1:11" ht="51.75" customHeight="1">
      <c r="A48" s="132" t="s">
        <v>1</v>
      </c>
      <c r="B48" s="97" t="s">
        <v>36</v>
      </c>
      <c r="C48" s="97"/>
      <c r="D48" s="108" t="s">
        <v>37</v>
      </c>
      <c r="E48" s="74"/>
      <c r="F48" s="74"/>
      <c r="G48" s="74"/>
      <c r="H48" s="9" t="s">
        <v>40</v>
      </c>
      <c r="I48" s="10" t="s">
        <v>155</v>
      </c>
      <c r="J48" s="101"/>
      <c r="K48" s="3"/>
    </row>
    <row r="49" spans="1:11" ht="54.75" customHeight="1">
      <c r="A49" s="132"/>
      <c r="B49" s="97"/>
      <c r="C49" s="97"/>
      <c r="D49" s="108" t="s">
        <v>38</v>
      </c>
      <c r="E49" s="108"/>
      <c r="F49" s="108"/>
      <c r="G49" s="108"/>
      <c r="H49" s="13" t="s">
        <v>41</v>
      </c>
      <c r="I49" s="10" t="s">
        <v>155</v>
      </c>
      <c r="J49" s="101"/>
      <c r="K49" s="3"/>
    </row>
    <row r="50" spans="1:11" ht="102" customHeight="1">
      <c r="A50" s="132"/>
      <c r="B50" s="97"/>
      <c r="C50" s="97"/>
      <c r="D50" s="108" t="s">
        <v>214</v>
      </c>
      <c r="E50" s="108"/>
      <c r="F50" s="108"/>
      <c r="G50" s="108"/>
      <c r="H50" s="13" t="s">
        <v>42</v>
      </c>
      <c r="I50" s="10" t="s">
        <v>155</v>
      </c>
      <c r="J50" s="101"/>
      <c r="K50" s="3"/>
    </row>
    <row r="51" spans="1:11" ht="65.25" customHeight="1">
      <c r="A51" s="132"/>
      <c r="B51" s="97"/>
      <c r="C51" s="97"/>
      <c r="D51" s="84" t="s">
        <v>39</v>
      </c>
      <c r="E51" s="85"/>
      <c r="F51" s="85"/>
      <c r="G51" s="86"/>
      <c r="H51" s="9" t="s">
        <v>40</v>
      </c>
      <c r="I51" s="10" t="s">
        <v>155</v>
      </c>
      <c r="J51" s="101"/>
      <c r="K51" s="3"/>
    </row>
    <row r="52" spans="1:11" ht="102" customHeight="1">
      <c r="A52" s="110" t="s">
        <v>4</v>
      </c>
      <c r="B52" s="128" t="s">
        <v>44</v>
      </c>
      <c r="C52" s="113"/>
      <c r="D52" s="79" t="s">
        <v>45</v>
      </c>
      <c r="E52" s="80"/>
      <c r="F52" s="80"/>
      <c r="G52" s="81"/>
      <c r="H52" s="13" t="s">
        <v>46</v>
      </c>
      <c r="I52" s="10" t="s">
        <v>155</v>
      </c>
      <c r="J52" s="101"/>
      <c r="K52" s="3"/>
    </row>
    <row r="53" spans="1:11" ht="141" customHeight="1">
      <c r="A53" s="131"/>
      <c r="B53" s="129"/>
      <c r="C53" s="130"/>
      <c r="D53" s="84" t="s">
        <v>161</v>
      </c>
      <c r="E53" s="85"/>
      <c r="F53" s="85"/>
      <c r="G53" s="86"/>
      <c r="H53" s="14" t="s">
        <v>46</v>
      </c>
      <c r="I53" s="10" t="s">
        <v>155</v>
      </c>
      <c r="J53" s="101"/>
      <c r="K53" s="3"/>
    </row>
    <row r="54" spans="1:11" ht="75.75" customHeight="1">
      <c r="A54" s="111"/>
      <c r="B54" s="114"/>
      <c r="C54" s="115"/>
      <c r="D54" s="79" t="s">
        <v>47</v>
      </c>
      <c r="E54" s="80"/>
      <c r="F54" s="80"/>
      <c r="G54" s="81"/>
      <c r="H54" s="13" t="s">
        <v>42</v>
      </c>
      <c r="I54" s="10" t="s">
        <v>155</v>
      </c>
      <c r="J54" s="101"/>
      <c r="K54" s="3"/>
    </row>
    <row r="55" spans="1:11" ht="63" customHeight="1">
      <c r="A55" s="97" t="s">
        <v>43</v>
      </c>
      <c r="B55" s="112" t="s">
        <v>49</v>
      </c>
      <c r="C55" s="120"/>
      <c r="D55" s="108" t="s">
        <v>50</v>
      </c>
      <c r="E55" s="108"/>
      <c r="F55" s="108"/>
      <c r="G55" s="108"/>
      <c r="H55" s="10" t="s">
        <v>46</v>
      </c>
      <c r="I55" s="10" t="s">
        <v>155</v>
      </c>
      <c r="J55" s="101"/>
      <c r="K55" s="3"/>
    </row>
    <row r="56" spans="1:11" ht="120.75" customHeight="1">
      <c r="A56" s="97"/>
      <c r="B56" s="121"/>
      <c r="C56" s="122"/>
      <c r="D56" s="84" t="s">
        <v>175</v>
      </c>
      <c r="E56" s="85"/>
      <c r="F56" s="85"/>
      <c r="G56" s="86"/>
      <c r="H56" s="10" t="s">
        <v>46</v>
      </c>
      <c r="I56" s="10" t="s">
        <v>155</v>
      </c>
      <c r="J56" s="101"/>
      <c r="K56" s="3"/>
    </row>
    <row r="57" spans="1:11" ht="27" customHeight="1">
      <c r="A57" s="97"/>
      <c r="B57" s="121"/>
      <c r="C57" s="122"/>
      <c r="D57" s="84" t="s">
        <v>162</v>
      </c>
      <c r="E57" s="85"/>
      <c r="F57" s="85"/>
      <c r="G57" s="86"/>
      <c r="H57" s="10" t="s">
        <v>46</v>
      </c>
      <c r="I57" s="10" t="s">
        <v>155</v>
      </c>
      <c r="J57" s="101"/>
      <c r="K57" s="3"/>
    </row>
    <row r="58" spans="1:11" ht="48.75" customHeight="1">
      <c r="A58" s="97"/>
      <c r="B58" s="123"/>
      <c r="C58" s="124"/>
      <c r="D58" s="108" t="s">
        <v>51</v>
      </c>
      <c r="E58" s="108"/>
      <c r="F58" s="108"/>
      <c r="G58" s="108"/>
      <c r="H58" s="14" t="s">
        <v>42</v>
      </c>
      <c r="I58" s="10" t="s">
        <v>155</v>
      </c>
      <c r="J58" s="101"/>
      <c r="K58" s="3"/>
    </row>
    <row r="59" spans="1:11" ht="75" customHeight="1">
      <c r="A59" s="97" t="s">
        <v>48</v>
      </c>
      <c r="B59" s="87" t="s">
        <v>53</v>
      </c>
      <c r="C59" s="87"/>
      <c r="D59" s="79" t="s">
        <v>54</v>
      </c>
      <c r="E59" s="80"/>
      <c r="F59" s="80"/>
      <c r="G59" s="81"/>
      <c r="H59" s="15" t="s">
        <v>46</v>
      </c>
      <c r="I59" s="10" t="s">
        <v>155</v>
      </c>
      <c r="J59" s="116"/>
      <c r="K59" s="3"/>
    </row>
    <row r="60" spans="1:11" ht="76.5" customHeight="1">
      <c r="A60" s="97"/>
      <c r="B60" s="87"/>
      <c r="C60" s="87"/>
      <c r="D60" s="84" t="s">
        <v>163</v>
      </c>
      <c r="E60" s="85"/>
      <c r="F60" s="85"/>
      <c r="G60" s="86"/>
      <c r="H60" s="15" t="s">
        <v>46</v>
      </c>
      <c r="I60" s="10" t="s">
        <v>155</v>
      </c>
      <c r="J60" s="116"/>
      <c r="K60" s="3"/>
    </row>
    <row r="61" spans="1:11" ht="60.75" customHeight="1">
      <c r="A61" s="97"/>
      <c r="B61" s="87"/>
      <c r="C61" s="87"/>
      <c r="D61" s="79" t="s">
        <v>55</v>
      </c>
      <c r="E61" s="80"/>
      <c r="F61" s="80"/>
      <c r="G61" s="81"/>
      <c r="H61" s="11" t="s">
        <v>42</v>
      </c>
      <c r="I61" s="10" t="s">
        <v>155</v>
      </c>
      <c r="J61" s="116"/>
      <c r="K61" s="3"/>
    </row>
    <row r="62" spans="1:11" ht="51.75" customHeight="1">
      <c r="A62" s="117" t="s">
        <v>52</v>
      </c>
      <c r="B62" s="112" t="s">
        <v>57</v>
      </c>
      <c r="C62" s="120"/>
      <c r="D62" s="108" t="s">
        <v>58</v>
      </c>
      <c r="E62" s="108"/>
      <c r="F62" s="108"/>
      <c r="G62" s="108"/>
      <c r="H62" s="16" t="s">
        <v>46</v>
      </c>
      <c r="I62" s="10" t="s">
        <v>155</v>
      </c>
      <c r="J62" s="125"/>
      <c r="K62" s="3"/>
    </row>
    <row r="63" spans="1:11" ht="90.75" customHeight="1">
      <c r="A63" s="118"/>
      <c r="B63" s="121"/>
      <c r="C63" s="122"/>
      <c r="D63" s="108" t="s">
        <v>164</v>
      </c>
      <c r="E63" s="108"/>
      <c r="F63" s="108"/>
      <c r="G63" s="108"/>
      <c r="H63" s="16" t="s">
        <v>46</v>
      </c>
      <c r="I63" s="10" t="s">
        <v>155</v>
      </c>
      <c r="J63" s="125"/>
      <c r="K63" s="3"/>
    </row>
    <row r="64" spans="1:11" ht="65.25" customHeight="1">
      <c r="A64" s="119"/>
      <c r="B64" s="123"/>
      <c r="C64" s="124"/>
      <c r="D64" s="108" t="s">
        <v>59</v>
      </c>
      <c r="E64" s="108"/>
      <c r="F64" s="108"/>
      <c r="G64" s="108"/>
      <c r="H64" s="16" t="s">
        <v>42</v>
      </c>
      <c r="I64" s="10" t="s">
        <v>155</v>
      </c>
      <c r="J64" s="125"/>
      <c r="K64" s="3"/>
    </row>
    <row r="65" spans="1:11" ht="50.25" customHeight="1">
      <c r="A65" s="97" t="s">
        <v>56</v>
      </c>
      <c r="B65" s="97" t="s">
        <v>61</v>
      </c>
      <c r="C65" s="97"/>
      <c r="D65" s="84" t="s">
        <v>165</v>
      </c>
      <c r="E65" s="85"/>
      <c r="F65" s="85"/>
      <c r="G65" s="86"/>
      <c r="H65" s="16" t="s">
        <v>46</v>
      </c>
      <c r="I65" s="10" t="s">
        <v>155</v>
      </c>
      <c r="J65" s="29"/>
      <c r="K65" s="3"/>
    </row>
    <row r="66" spans="1:11" ht="39" customHeight="1">
      <c r="A66" s="97"/>
      <c r="B66" s="97"/>
      <c r="C66" s="97"/>
      <c r="D66" s="84" t="s">
        <v>166</v>
      </c>
      <c r="E66" s="85"/>
      <c r="F66" s="85"/>
      <c r="G66" s="86"/>
      <c r="H66" s="16" t="s">
        <v>46</v>
      </c>
      <c r="I66" s="10" t="s">
        <v>155</v>
      </c>
      <c r="J66" s="29"/>
      <c r="K66" s="3"/>
    </row>
    <row r="67" spans="1:11" ht="39" customHeight="1">
      <c r="A67" s="97"/>
      <c r="B67" s="97"/>
      <c r="C67" s="97"/>
      <c r="D67" s="84" t="s">
        <v>167</v>
      </c>
      <c r="E67" s="85"/>
      <c r="F67" s="85"/>
      <c r="G67" s="86"/>
      <c r="H67" s="16" t="s">
        <v>46</v>
      </c>
      <c r="I67" s="10" t="s">
        <v>155</v>
      </c>
      <c r="J67" s="29"/>
      <c r="K67" s="3"/>
    </row>
    <row r="68" spans="1:11" ht="64.5" customHeight="1">
      <c r="A68" s="97"/>
      <c r="B68" s="97"/>
      <c r="C68" s="97"/>
      <c r="D68" s="108" t="s">
        <v>63</v>
      </c>
      <c r="E68" s="108"/>
      <c r="F68" s="108"/>
      <c r="G68" s="108"/>
      <c r="H68" s="17" t="s">
        <v>64</v>
      </c>
      <c r="I68" s="10" t="s">
        <v>155</v>
      </c>
      <c r="J68" s="29"/>
      <c r="K68" s="3"/>
    </row>
    <row r="69" spans="1:11" ht="62.25" customHeight="1">
      <c r="A69" s="97"/>
      <c r="B69" s="97"/>
      <c r="C69" s="97"/>
      <c r="D69" s="108" t="s">
        <v>62</v>
      </c>
      <c r="E69" s="108"/>
      <c r="F69" s="108"/>
      <c r="G69" s="108"/>
      <c r="H69" s="16" t="s">
        <v>42</v>
      </c>
      <c r="I69" s="10" t="s">
        <v>155</v>
      </c>
      <c r="J69" s="29"/>
      <c r="K69" s="3"/>
    </row>
    <row r="70" spans="1:11" ht="63.75" customHeight="1">
      <c r="A70" s="110" t="s">
        <v>60</v>
      </c>
      <c r="B70" s="87" t="s">
        <v>66</v>
      </c>
      <c r="C70" s="97"/>
      <c r="D70" s="84" t="s">
        <v>168</v>
      </c>
      <c r="E70" s="85"/>
      <c r="F70" s="85"/>
      <c r="G70" s="86"/>
      <c r="H70" s="10" t="s">
        <v>46</v>
      </c>
      <c r="I70" s="10" t="s">
        <v>155</v>
      </c>
      <c r="J70" s="101"/>
      <c r="K70" s="3"/>
    </row>
    <row r="71" spans="1:11" ht="65.25" customHeight="1">
      <c r="A71" s="111"/>
      <c r="B71" s="97"/>
      <c r="C71" s="97"/>
      <c r="D71" s="108" t="s">
        <v>67</v>
      </c>
      <c r="E71" s="108"/>
      <c r="F71" s="108"/>
      <c r="G71" s="108"/>
      <c r="H71" s="10" t="s">
        <v>42</v>
      </c>
      <c r="I71" s="10" t="s">
        <v>155</v>
      </c>
      <c r="J71" s="101"/>
      <c r="K71" s="3"/>
    </row>
    <row r="72" spans="1:11" ht="89.25" customHeight="1">
      <c r="A72" s="13" t="s">
        <v>65</v>
      </c>
      <c r="B72" s="87" t="s">
        <v>69</v>
      </c>
      <c r="C72" s="97"/>
      <c r="D72" s="83" t="s">
        <v>169</v>
      </c>
      <c r="E72" s="109"/>
      <c r="F72" s="109"/>
      <c r="G72" s="109"/>
      <c r="H72" s="11" t="s">
        <v>170</v>
      </c>
      <c r="I72" s="10" t="s">
        <v>155</v>
      </c>
      <c r="J72" s="29"/>
      <c r="K72" s="3"/>
    </row>
    <row r="73" spans="1:11" ht="26.25" customHeight="1">
      <c r="A73" s="110" t="s">
        <v>68</v>
      </c>
      <c r="B73" s="112" t="s">
        <v>71</v>
      </c>
      <c r="C73" s="113"/>
      <c r="D73" s="79" t="s">
        <v>72</v>
      </c>
      <c r="E73" s="80"/>
      <c r="F73" s="80"/>
      <c r="G73" s="81"/>
      <c r="H73" s="7" t="s">
        <v>46</v>
      </c>
      <c r="I73" s="10" t="s">
        <v>155</v>
      </c>
      <c r="J73" s="101"/>
      <c r="K73" s="3"/>
    </row>
    <row r="74" spans="1:11" ht="67.5" customHeight="1">
      <c r="A74" s="111"/>
      <c r="B74" s="114"/>
      <c r="C74" s="115"/>
      <c r="D74" s="79" t="s">
        <v>55</v>
      </c>
      <c r="E74" s="80"/>
      <c r="F74" s="80"/>
      <c r="G74" s="81"/>
      <c r="H74" s="10" t="s">
        <v>42</v>
      </c>
      <c r="I74" s="10" t="s">
        <v>155</v>
      </c>
      <c r="J74" s="101"/>
      <c r="K74" s="3"/>
    </row>
    <row r="75" spans="1:11" ht="105.75" customHeight="1">
      <c r="A75" s="97" t="s">
        <v>70</v>
      </c>
      <c r="B75" s="87" t="s">
        <v>73</v>
      </c>
      <c r="C75" s="97"/>
      <c r="D75" s="79" t="s">
        <v>74</v>
      </c>
      <c r="E75" s="80"/>
      <c r="F75" s="80"/>
      <c r="G75" s="81"/>
      <c r="H75" s="10" t="s">
        <v>46</v>
      </c>
      <c r="I75" s="10" t="s">
        <v>155</v>
      </c>
      <c r="J75" s="101"/>
      <c r="K75" s="3"/>
    </row>
    <row r="76" spans="1:11" ht="92.25" customHeight="1">
      <c r="A76" s="97"/>
      <c r="B76" s="97"/>
      <c r="C76" s="97"/>
      <c r="D76" s="79" t="s">
        <v>75</v>
      </c>
      <c r="E76" s="80"/>
      <c r="F76" s="80"/>
      <c r="G76" s="81"/>
      <c r="H76" s="10" t="s">
        <v>42</v>
      </c>
      <c r="I76" s="10" t="s">
        <v>155</v>
      </c>
      <c r="J76" s="101"/>
      <c r="K76" s="3"/>
    </row>
    <row r="77" spans="1:11" ht="27.75" customHeight="1">
      <c r="A77" s="97" t="s">
        <v>76</v>
      </c>
      <c r="B77" s="87" t="s">
        <v>77</v>
      </c>
      <c r="C77" s="87"/>
      <c r="D77" s="108" t="s">
        <v>78</v>
      </c>
      <c r="E77" s="108"/>
      <c r="F77" s="108"/>
      <c r="G77" s="108"/>
      <c r="H77" s="10" t="s">
        <v>46</v>
      </c>
      <c r="I77" s="10" t="s">
        <v>155</v>
      </c>
      <c r="J77" s="101"/>
      <c r="K77" s="3"/>
    </row>
    <row r="78" spans="1:11" ht="63.75" customHeight="1">
      <c r="A78" s="97"/>
      <c r="B78" s="87"/>
      <c r="C78" s="87"/>
      <c r="D78" s="84" t="s">
        <v>171</v>
      </c>
      <c r="E78" s="85"/>
      <c r="F78" s="85"/>
      <c r="G78" s="86"/>
      <c r="H78" s="10" t="s">
        <v>46</v>
      </c>
      <c r="I78" s="10" t="s">
        <v>155</v>
      </c>
      <c r="J78" s="101"/>
      <c r="K78" s="3"/>
    </row>
    <row r="79" spans="1:11" ht="29.25" customHeight="1">
      <c r="A79" s="97"/>
      <c r="B79" s="87"/>
      <c r="C79" s="87"/>
      <c r="D79" s="84" t="s">
        <v>172</v>
      </c>
      <c r="E79" s="85"/>
      <c r="F79" s="85"/>
      <c r="G79" s="86"/>
      <c r="H79" s="10" t="s">
        <v>46</v>
      </c>
      <c r="I79" s="10" t="s">
        <v>155</v>
      </c>
      <c r="J79" s="101"/>
      <c r="K79" s="3"/>
    </row>
    <row r="80" spans="1:11" ht="47.25" customHeight="1">
      <c r="A80" s="97"/>
      <c r="B80" s="87"/>
      <c r="C80" s="87"/>
      <c r="D80" s="108" t="s">
        <v>80</v>
      </c>
      <c r="E80" s="108"/>
      <c r="F80" s="108"/>
      <c r="G80" s="108"/>
      <c r="H80" s="11" t="s">
        <v>81</v>
      </c>
      <c r="I80" s="10" t="s">
        <v>155</v>
      </c>
      <c r="J80" s="101"/>
      <c r="K80" s="3"/>
    </row>
    <row r="81" spans="1:11" ht="78.75" customHeight="1">
      <c r="A81" s="97"/>
      <c r="B81" s="87"/>
      <c r="C81" s="87"/>
      <c r="D81" s="108" t="s">
        <v>79</v>
      </c>
      <c r="E81" s="108"/>
      <c r="F81" s="108"/>
      <c r="G81" s="108"/>
      <c r="H81" s="10" t="s">
        <v>42</v>
      </c>
      <c r="I81" s="10" t="s">
        <v>155</v>
      </c>
      <c r="J81" s="101"/>
      <c r="K81" s="3"/>
    </row>
    <row r="82" spans="1:11" ht="41.25" customHeight="1">
      <c r="A82" s="105" t="s">
        <v>82</v>
      </c>
      <c r="B82" s="106"/>
      <c r="C82" s="106"/>
      <c r="D82" s="106"/>
      <c r="E82" s="106"/>
      <c r="F82" s="106"/>
      <c r="G82" s="106"/>
      <c r="H82" s="107"/>
      <c r="I82" s="33"/>
      <c r="J82" s="30"/>
      <c r="K82" s="3"/>
    </row>
    <row r="83" spans="1:11" ht="81" customHeight="1">
      <c r="A83" s="102" t="s">
        <v>83</v>
      </c>
      <c r="B83" s="112" t="s">
        <v>184</v>
      </c>
      <c r="C83" s="120"/>
      <c r="D83" s="83" t="s">
        <v>185</v>
      </c>
      <c r="E83" s="83"/>
      <c r="F83" s="83"/>
      <c r="G83" s="83"/>
      <c r="H83" s="10" t="s">
        <v>87</v>
      </c>
      <c r="I83" s="10" t="s">
        <v>155</v>
      </c>
      <c r="J83" s="101"/>
      <c r="K83" s="3"/>
    </row>
    <row r="84" spans="1:11" ht="52.5" customHeight="1">
      <c r="A84" s="103"/>
      <c r="B84" s="121"/>
      <c r="C84" s="122"/>
      <c r="D84" s="84" t="s">
        <v>186</v>
      </c>
      <c r="E84" s="85"/>
      <c r="F84" s="85"/>
      <c r="G84" s="86"/>
      <c r="H84" s="10" t="s">
        <v>187</v>
      </c>
      <c r="I84" s="10"/>
      <c r="J84" s="101"/>
      <c r="K84" s="3"/>
    </row>
    <row r="85" spans="1:11" ht="40.5" customHeight="1">
      <c r="A85" s="103"/>
      <c r="B85" s="121"/>
      <c r="C85" s="122"/>
      <c r="D85" s="83" t="s">
        <v>173</v>
      </c>
      <c r="E85" s="83"/>
      <c r="F85" s="83"/>
      <c r="G85" s="83"/>
      <c r="H85" s="10" t="s">
        <v>88</v>
      </c>
      <c r="I85" s="10" t="s">
        <v>155</v>
      </c>
      <c r="J85" s="101"/>
      <c r="K85" s="3"/>
    </row>
    <row r="86" spans="1:11" ht="52.5" customHeight="1">
      <c r="A86" s="103"/>
      <c r="B86" s="121"/>
      <c r="C86" s="122"/>
      <c r="D86" s="83" t="s">
        <v>86</v>
      </c>
      <c r="E86" s="83"/>
      <c r="F86" s="83"/>
      <c r="G86" s="83"/>
      <c r="H86" s="10" t="s">
        <v>88</v>
      </c>
      <c r="I86" s="10" t="s">
        <v>155</v>
      </c>
      <c r="J86" s="101"/>
      <c r="K86" s="3"/>
    </row>
    <row r="87" spans="1:11" ht="40.5" customHeight="1">
      <c r="A87" s="104"/>
      <c r="B87" s="123"/>
      <c r="C87" s="124"/>
      <c r="D87" s="84" t="s">
        <v>176</v>
      </c>
      <c r="E87" s="85"/>
      <c r="F87" s="85"/>
      <c r="G87" s="86"/>
      <c r="H87" s="10" t="s">
        <v>88</v>
      </c>
      <c r="I87" s="10" t="s">
        <v>155</v>
      </c>
      <c r="J87" s="35"/>
      <c r="K87" s="3"/>
    </row>
    <row r="88" spans="1:11" ht="42" customHeight="1">
      <c r="A88" s="97" t="s">
        <v>84</v>
      </c>
      <c r="B88" s="87" t="s">
        <v>188</v>
      </c>
      <c r="C88" s="97"/>
      <c r="D88" s="84" t="s">
        <v>189</v>
      </c>
      <c r="E88" s="85"/>
      <c r="F88" s="85"/>
      <c r="G88" s="86"/>
      <c r="H88" s="11" t="s">
        <v>190</v>
      </c>
      <c r="I88" s="10" t="s">
        <v>155</v>
      </c>
      <c r="J88" s="101"/>
      <c r="K88" s="3"/>
    </row>
    <row r="89" spans="1:11" ht="26.25" customHeight="1">
      <c r="A89" s="97"/>
      <c r="B89" s="87"/>
      <c r="C89" s="97"/>
      <c r="D89" s="84" t="s">
        <v>191</v>
      </c>
      <c r="E89" s="85"/>
      <c r="F89" s="85"/>
      <c r="G89" s="86"/>
      <c r="H89" s="25" t="s">
        <v>192</v>
      </c>
      <c r="I89" s="10" t="s">
        <v>155</v>
      </c>
      <c r="J89" s="101"/>
      <c r="K89" s="3"/>
    </row>
    <row r="90" spans="1:11" ht="51.75" customHeight="1">
      <c r="A90" s="87" t="s">
        <v>85</v>
      </c>
      <c r="B90" s="87" t="s">
        <v>89</v>
      </c>
      <c r="C90" s="87"/>
      <c r="D90" s="83" t="s">
        <v>174</v>
      </c>
      <c r="E90" s="83"/>
      <c r="F90" s="83"/>
      <c r="G90" s="83"/>
      <c r="H90" s="10" t="s">
        <v>92</v>
      </c>
      <c r="I90" s="10" t="s">
        <v>155</v>
      </c>
      <c r="J90" s="101"/>
      <c r="K90" s="3"/>
    </row>
    <row r="91" spans="1:11" ht="88.5" customHeight="1">
      <c r="A91" s="87"/>
      <c r="B91" s="87"/>
      <c r="C91" s="87"/>
      <c r="D91" s="83" t="s">
        <v>90</v>
      </c>
      <c r="E91" s="83"/>
      <c r="F91" s="83"/>
      <c r="G91" s="83"/>
      <c r="H91" s="11" t="s">
        <v>93</v>
      </c>
      <c r="I91" s="10" t="s">
        <v>155</v>
      </c>
      <c r="J91" s="101"/>
      <c r="K91" s="3"/>
    </row>
    <row r="92" spans="1:11" ht="41.25" customHeight="1">
      <c r="A92" s="87"/>
      <c r="B92" s="87"/>
      <c r="C92" s="87"/>
      <c r="D92" s="83" t="s">
        <v>91</v>
      </c>
      <c r="E92" s="83"/>
      <c r="F92" s="83"/>
      <c r="G92" s="83"/>
      <c r="H92" s="10" t="s">
        <v>46</v>
      </c>
      <c r="I92" s="10" t="s">
        <v>155</v>
      </c>
      <c r="J92" s="101"/>
      <c r="K92" s="3"/>
    </row>
    <row r="93" spans="1:11">
      <c r="A93" s="88" t="s">
        <v>193</v>
      </c>
      <c r="B93" s="88"/>
      <c r="C93" s="88"/>
      <c r="D93" s="88"/>
      <c r="E93" s="88"/>
      <c r="F93" s="88"/>
      <c r="G93" s="88"/>
      <c r="H93" s="88"/>
      <c r="I93" s="33"/>
      <c r="J93" s="31"/>
      <c r="K93" s="3"/>
    </row>
    <row r="94" spans="1:11" ht="65.25" customHeight="1">
      <c r="A94" s="90" t="s">
        <v>19</v>
      </c>
      <c r="B94" s="77" t="s">
        <v>194</v>
      </c>
      <c r="C94" s="78"/>
      <c r="D94" s="79" t="s">
        <v>195</v>
      </c>
      <c r="E94" s="80"/>
      <c r="F94" s="80"/>
      <c r="G94" s="81"/>
      <c r="H94" s="37" t="s">
        <v>197</v>
      </c>
      <c r="I94" s="40" t="s">
        <v>155</v>
      </c>
      <c r="J94" s="31"/>
      <c r="K94" s="3"/>
    </row>
    <row r="95" spans="1:11" ht="42" customHeight="1">
      <c r="A95" s="91"/>
      <c r="B95" s="93"/>
      <c r="C95" s="94"/>
      <c r="D95" s="79" t="s">
        <v>198</v>
      </c>
      <c r="E95" s="80"/>
      <c r="F95" s="80"/>
      <c r="G95" s="81"/>
      <c r="H95" s="37" t="s">
        <v>196</v>
      </c>
      <c r="I95" s="41" t="s">
        <v>155</v>
      </c>
      <c r="J95" s="31"/>
      <c r="K95" s="3"/>
    </row>
    <row r="96" spans="1:11" ht="57" customHeight="1">
      <c r="A96" s="92"/>
      <c r="B96" s="95"/>
      <c r="C96" s="96"/>
      <c r="D96" s="79" t="s">
        <v>199</v>
      </c>
      <c r="E96" s="80"/>
      <c r="F96" s="80"/>
      <c r="G96" s="81"/>
      <c r="H96" s="14" t="s">
        <v>46</v>
      </c>
      <c r="I96" s="41" t="s">
        <v>155</v>
      </c>
      <c r="J96" s="31"/>
      <c r="K96" s="3"/>
    </row>
    <row r="97" spans="1:11" ht="57" customHeight="1">
      <c r="A97" s="90" t="s">
        <v>21</v>
      </c>
      <c r="B97" s="77" t="s">
        <v>200</v>
      </c>
      <c r="C97" s="78"/>
      <c r="D97" s="79" t="s">
        <v>201</v>
      </c>
      <c r="E97" s="80"/>
      <c r="F97" s="80"/>
      <c r="G97" s="81"/>
      <c r="H97" s="39" t="s">
        <v>202</v>
      </c>
      <c r="I97" s="41" t="s">
        <v>155</v>
      </c>
      <c r="J97" s="31"/>
      <c r="K97" s="3"/>
    </row>
    <row r="98" spans="1:11" ht="32.25" customHeight="1">
      <c r="A98" s="91"/>
      <c r="B98" s="93"/>
      <c r="C98" s="94"/>
      <c r="D98" s="84" t="s">
        <v>203</v>
      </c>
      <c r="E98" s="85"/>
      <c r="F98" s="85"/>
      <c r="G98" s="86"/>
      <c r="H98" s="38" t="s">
        <v>42</v>
      </c>
      <c r="I98" s="41" t="s">
        <v>155</v>
      </c>
      <c r="J98" s="31"/>
      <c r="K98" s="3"/>
    </row>
    <row r="99" spans="1:11" ht="20.25" customHeight="1">
      <c r="A99" s="91"/>
      <c r="B99" s="93"/>
      <c r="C99" s="94"/>
      <c r="D99" s="84" t="s">
        <v>204</v>
      </c>
      <c r="E99" s="85"/>
      <c r="F99" s="85"/>
      <c r="G99" s="86"/>
      <c r="H99" s="38" t="s">
        <v>42</v>
      </c>
      <c r="I99" s="41" t="s">
        <v>155</v>
      </c>
      <c r="J99" s="31"/>
      <c r="K99" s="3"/>
    </row>
    <row r="100" spans="1:11" ht="33" customHeight="1">
      <c r="A100" s="92"/>
      <c r="B100" s="95"/>
      <c r="C100" s="96"/>
      <c r="D100" s="84" t="s">
        <v>205</v>
      </c>
      <c r="E100" s="85"/>
      <c r="F100" s="85"/>
      <c r="G100" s="86"/>
      <c r="H100" s="37" t="s">
        <v>196</v>
      </c>
      <c r="I100" s="41" t="s">
        <v>155</v>
      </c>
      <c r="J100" s="31"/>
      <c r="K100" s="3"/>
    </row>
    <row r="101" spans="1:11">
      <c r="A101" s="90" t="s">
        <v>22</v>
      </c>
      <c r="B101" s="77" t="s">
        <v>206</v>
      </c>
      <c r="C101" s="78"/>
      <c r="D101" s="84" t="s">
        <v>207</v>
      </c>
      <c r="E101" s="85"/>
      <c r="F101" s="85"/>
      <c r="G101" s="86"/>
      <c r="H101" s="37" t="s">
        <v>87</v>
      </c>
      <c r="I101" s="41" t="s">
        <v>155</v>
      </c>
      <c r="J101" s="31"/>
      <c r="K101" s="3"/>
    </row>
    <row r="102" spans="1:11">
      <c r="A102" s="91"/>
      <c r="B102" s="93"/>
      <c r="C102" s="94"/>
      <c r="D102" s="84" t="s">
        <v>208</v>
      </c>
      <c r="E102" s="85"/>
      <c r="F102" s="85"/>
      <c r="G102" s="86"/>
      <c r="H102" s="37" t="s">
        <v>210</v>
      </c>
      <c r="I102" s="41" t="s">
        <v>155</v>
      </c>
      <c r="J102" s="31"/>
      <c r="K102" s="3"/>
    </row>
    <row r="103" spans="1:11" ht="42" customHeight="1">
      <c r="A103" s="92"/>
      <c r="B103" s="95"/>
      <c r="C103" s="96"/>
      <c r="D103" s="84" t="s">
        <v>209</v>
      </c>
      <c r="E103" s="85"/>
      <c r="F103" s="85"/>
      <c r="G103" s="86"/>
      <c r="H103" s="37" t="s">
        <v>196</v>
      </c>
      <c r="I103" s="41" t="s">
        <v>155</v>
      </c>
      <c r="J103" s="31"/>
      <c r="K103" s="3"/>
    </row>
    <row r="104" spans="1:11" ht="55.5" customHeight="1">
      <c r="A104" s="19" t="s">
        <v>30</v>
      </c>
      <c r="B104" s="82" t="s">
        <v>94</v>
      </c>
      <c r="C104" s="82"/>
      <c r="D104" s="83" t="s">
        <v>95</v>
      </c>
      <c r="E104" s="83"/>
      <c r="F104" s="83"/>
      <c r="G104" s="83"/>
      <c r="H104" s="10" t="s">
        <v>46</v>
      </c>
      <c r="I104" s="11" t="s">
        <v>155</v>
      </c>
      <c r="J104" s="29"/>
      <c r="K104" s="3"/>
    </row>
    <row r="105" spans="1:11" ht="51.75">
      <c r="A105" s="19" t="s">
        <v>96</v>
      </c>
      <c r="B105" s="82" t="s">
        <v>99</v>
      </c>
      <c r="C105" s="82"/>
      <c r="D105" s="83" t="s">
        <v>100</v>
      </c>
      <c r="E105" s="83"/>
      <c r="F105" s="83"/>
      <c r="G105" s="83"/>
      <c r="H105" s="9" t="s">
        <v>101</v>
      </c>
      <c r="I105" s="11" t="s">
        <v>156</v>
      </c>
      <c r="J105" s="32"/>
      <c r="K105" s="3"/>
    </row>
    <row r="106" spans="1:11" ht="50.25" customHeight="1">
      <c r="A106" s="42" t="s">
        <v>97</v>
      </c>
      <c r="B106" s="77" t="s">
        <v>102</v>
      </c>
      <c r="C106" s="78"/>
      <c r="D106" s="79" t="s">
        <v>103</v>
      </c>
      <c r="E106" s="80"/>
      <c r="F106" s="80"/>
      <c r="G106" s="81"/>
      <c r="H106" s="10" t="s">
        <v>104</v>
      </c>
      <c r="I106" s="34" t="s">
        <v>155</v>
      </c>
      <c r="J106" s="29"/>
      <c r="K106" s="3"/>
    </row>
    <row r="107" spans="1:11">
      <c r="A107" s="19" t="s">
        <v>98</v>
      </c>
      <c r="B107" s="98" t="s">
        <v>105</v>
      </c>
      <c r="C107" s="99"/>
      <c r="D107" s="99"/>
      <c r="E107" s="99"/>
      <c r="F107" s="99"/>
      <c r="G107" s="99"/>
      <c r="H107" s="100"/>
      <c r="I107" s="34" t="s">
        <v>155</v>
      </c>
      <c r="J107" s="29"/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>
      <c r="A109" s="3" t="s">
        <v>106</v>
      </c>
      <c r="B109" s="3" t="s">
        <v>107</v>
      </c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5" customHeight="1">
      <c r="A110" s="3"/>
      <c r="B110" s="97" t="s">
        <v>25</v>
      </c>
      <c r="C110" s="87" t="s">
        <v>114</v>
      </c>
      <c r="D110" s="87"/>
      <c r="E110" s="87"/>
      <c r="F110" s="87"/>
      <c r="G110" s="87"/>
      <c r="H110" s="87"/>
      <c r="I110" s="89" t="s">
        <v>115</v>
      </c>
      <c r="J110" s="89"/>
      <c r="K110" s="3"/>
    </row>
    <row r="111" spans="1:11" ht="25.5">
      <c r="A111" s="3"/>
      <c r="B111" s="97"/>
      <c r="C111" s="87"/>
      <c r="D111" s="87"/>
      <c r="E111" s="87"/>
      <c r="F111" s="87"/>
      <c r="G111" s="87"/>
      <c r="H111" s="87"/>
      <c r="I111" s="43" t="s">
        <v>236</v>
      </c>
      <c r="J111" s="44" t="s">
        <v>116</v>
      </c>
      <c r="K111" s="3"/>
    </row>
    <row r="112" spans="1:11">
      <c r="A112" s="3"/>
      <c r="B112" s="44">
        <v>1</v>
      </c>
      <c r="C112" s="74" t="s">
        <v>237</v>
      </c>
      <c r="D112" s="74"/>
      <c r="E112" s="74"/>
      <c r="F112" s="74"/>
      <c r="G112" s="74"/>
      <c r="H112" s="74"/>
      <c r="I112" s="47">
        <v>5.07</v>
      </c>
      <c r="J112" s="48">
        <f>I112*I19*12</f>
        <v>19888.622161199997</v>
      </c>
      <c r="K112" s="3"/>
    </row>
    <row r="113" spans="1:11">
      <c r="A113" s="3"/>
      <c r="B113" s="44">
        <v>2</v>
      </c>
      <c r="C113" s="74" t="s">
        <v>238</v>
      </c>
      <c r="D113" s="74"/>
      <c r="E113" s="74"/>
      <c r="F113" s="74"/>
      <c r="G113" s="74"/>
      <c r="H113" s="74"/>
      <c r="I113" s="47">
        <v>1.82</v>
      </c>
      <c r="J113" s="48">
        <f>I113*I19*12</f>
        <v>7139.5053911999994</v>
      </c>
      <c r="K113" s="3"/>
    </row>
    <row r="114" spans="1:11" ht="24.75" customHeight="1">
      <c r="A114" s="3"/>
      <c r="B114" s="44">
        <v>3</v>
      </c>
      <c r="C114" s="68" t="s">
        <v>239</v>
      </c>
      <c r="D114" s="69"/>
      <c r="E114" s="69"/>
      <c r="F114" s="69"/>
      <c r="G114" s="69"/>
      <c r="H114" s="70"/>
      <c r="I114" s="47">
        <f>3.51+3.56</f>
        <v>7.07</v>
      </c>
      <c r="J114" s="48">
        <f>I114*I19*12</f>
        <v>27734.232481200001</v>
      </c>
      <c r="K114" s="3"/>
    </row>
    <row r="115" spans="1:11" ht="26.25" customHeight="1">
      <c r="A115" s="3"/>
      <c r="B115" s="44">
        <v>4</v>
      </c>
      <c r="C115" s="68" t="s">
        <v>240</v>
      </c>
      <c r="D115" s="69"/>
      <c r="E115" s="69"/>
      <c r="F115" s="69"/>
      <c r="G115" s="69"/>
      <c r="H115" s="70"/>
      <c r="I115" s="47">
        <v>4.55</v>
      </c>
      <c r="J115" s="48">
        <f>I115*I19*12</f>
        <v>17848.763477999997</v>
      </c>
      <c r="K115" s="3"/>
    </row>
    <row r="116" spans="1:11">
      <c r="A116" s="3"/>
      <c r="B116" s="44">
        <v>5</v>
      </c>
      <c r="C116" s="74" t="s">
        <v>241</v>
      </c>
      <c r="D116" s="74"/>
      <c r="E116" s="74"/>
      <c r="F116" s="74"/>
      <c r="G116" s="74"/>
      <c r="H116" s="74"/>
      <c r="I116" s="47">
        <v>0</v>
      </c>
      <c r="J116" s="48">
        <f>I116*I19*12</f>
        <v>0</v>
      </c>
      <c r="K116" s="3"/>
    </row>
    <row r="117" spans="1:11">
      <c r="A117" s="3"/>
      <c r="B117" s="44">
        <v>6</v>
      </c>
      <c r="C117" s="74" t="s">
        <v>242</v>
      </c>
      <c r="D117" s="74"/>
      <c r="E117" s="74"/>
      <c r="F117" s="74"/>
      <c r="G117" s="74"/>
      <c r="H117" s="74"/>
      <c r="I117" s="47">
        <v>4.47</v>
      </c>
      <c r="J117" s="48">
        <f>I117*I19*12</f>
        <v>17534.939065199997</v>
      </c>
      <c r="K117" s="3"/>
    </row>
    <row r="118" spans="1:11">
      <c r="A118" s="3"/>
      <c r="B118" s="44">
        <v>7</v>
      </c>
      <c r="C118" s="74" t="s">
        <v>243</v>
      </c>
      <c r="D118" s="74"/>
      <c r="E118" s="74"/>
      <c r="F118" s="74"/>
      <c r="G118" s="74"/>
      <c r="H118" s="74"/>
      <c r="I118" s="47">
        <v>0.22</v>
      </c>
      <c r="J118" s="48">
        <f>I118*I19*12</f>
        <v>863.01713519999987</v>
      </c>
      <c r="K118" s="3"/>
    </row>
    <row r="119" spans="1:11" ht="28.5" customHeight="1">
      <c r="A119" s="3"/>
      <c r="B119" s="44">
        <v>8</v>
      </c>
      <c r="C119" s="68" t="s">
        <v>244</v>
      </c>
      <c r="D119" s="69"/>
      <c r="E119" s="69"/>
      <c r="F119" s="69"/>
      <c r="G119" s="69"/>
      <c r="H119" s="70"/>
      <c r="I119" s="71">
        <v>180</v>
      </c>
      <c r="J119" s="72"/>
      <c r="K119" s="3"/>
    </row>
    <row r="120" spans="1:11">
      <c r="A120" s="3"/>
      <c r="B120" s="44">
        <v>9</v>
      </c>
      <c r="C120" s="74" t="s">
        <v>245</v>
      </c>
      <c r="D120" s="74"/>
      <c r="E120" s="74"/>
      <c r="F120" s="74"/>
      <c r="G120" s="74"/>
      <c r="H120" s="74"/>
      <c r="I120" s="47">
        <v>0</v>
      </c>
      <c r="J120" s="48">
        <f>I120*I19*12</f>
        <v>0</v>
      </c>
      <c r="K120" s="3"/>
    </row>
    <row r="121" spans="1:11">
      <c r="A121" s="3"/>
      <c r="B121" s="44">
        <v>10</v>
      </c>
      <c r="C121" s="74" t="s">
        <v>246</v>
      </c>
      <c r="D121" s="74"/>
      <c r="E121" s="74"/>
      <c r="F121" s="74"/>
      <c r="G121" s="74"/>
      <c r="H121" s="74"/>
      <c r="I121" s="71">
        <f>J120/27.27</f>
        <v>0</v>
      </c>
      <c r="J121" s="72"/>
      <c r="K121" s="3"/>
    </row>
    <row r="122" spans="1:11">
      <c r="A122" s="3"/>
      <c r="B122" s="44">
        <v>11</v>
      </c>
      <c r="C122" s="74" t="s">
        <v>247</v>
      </c>
      <c r="D122" s="74"/>
      <c r="E122" s="74"/>
      <c r="F122" s="74"/>
      <c r="G122" s="74"/>
      <c r="H122" s="74"/>
      <c r="I122" s="47">
        <v>0</v>
      </c>
      <c r="J122" s="48">
        <f>I122*I19*12</f>
        <v>0</v>
      </c>
      <c r="K122" s="3"/>
    </row>
    <row r="123" spans="1:11">
      <c r="A123" s="3"/>
      <c r="B123" s="44">
        <v>12</v>
      </c>
      <c r="C123" s="74" t="s">
        <v>248</v>
      </c>
      <c r="D123" s="74"/>
      <c r="E123" s="74"/>
      <c r="F123" s="74"/>
      <c r="G123" s="74"/>
      <c r="H123" s="74"/>
      <c r="I123" s="75">
        <f>J122/2650.8</f>
        <v>0</v>
      </c>
      <c r="J123" s="76"/>
      <c r="K123" s="3"/>
    </row>
    <row r="124" spans="1:11">
      <c r="A124" s="3"/>
      <c r="B124" s="44">
        <v>13</v>
      </c>
      <c r="C124" s="73" t="s">
        <v>249</v>
      </c>
      <c r="D124" s="74"/>
      <c r="E124" s="74"/>
      <c r="F124" s="74"/>
      <c r="G124" s="74"/>
      <c r="H124" s="74"/>
      <c r="I124" s="47">
        <f>I112+I113+I114+I115+I116+I117+I118+I120</f>
        <v>23.2</v>
      </c>
      <c r="J124" s="47">
        <f>J112+J113+J114+J115+J116+J117+J118+J120+J122</f>
        <v>91009.079711999992</v>
      </c>
      <c r="K124" s="3"/>
    </row>
    <row r="125" spans="1:1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39" customHeight="1">
      <c r="A126" s="22" t="s">
        <v>96</v>
      </c>
      <c r="B126" s="162" t="s">
        <v>117</v>
      </c>
      <c r="C126" s="162"/>
      <c r="D126" s="162"/>
      <c r="E126" s="162"/>
      <c r="F126" s="162"/>
      <c r="G126" s="162"/>
      <c r="H126" s="162"/>
      <c r="I126" s="162"/>
      <c r="J126" s="162"/>
      <c r="K126" s="3"/>
    </row>
    <row r="127" spans="1:11">
      <c r="A127" s="3" t="s">
        <v>157</v>
      </c>
      <c r="B127" s="141" t="s">
        <v>119</v>
      </c>
      <c r="C127" s="141"/>
      <c r="D127" s="141"/>
      <c r="E127" s="141"/>
      <c r="F127" s="141"/>
      <c r="G127" s="141"/>
      <c r="H127" s="141"/>
      <c r="I127" s="141"/>
      <c r="J127" s="141"/>
      <c r="K127" s="3"/>
    </row>
    <row r="128" spans="1:11" ht="28.5" customHeight="1">
      <c r="A128" s="3"/>
      <c r="B128" s="49" t="s">
        <v>25</v>
      </c>
      <c r="C128" s="159" t="s">
        <v>120</v>
      </c>
      <c r="D128" s="159"/>
      <c r="E128" s="159"/>
      <c r="F128" s="160" t="s">
        <v>121</v>
      </c>
      <c r="G128" s="160"/>
      <c r="H128" s="49" t="s">
        <v>122</v>
      </c>
      <c r="I128" s="159" t="s">
        <v>123</v>
      </c>
      <c r="J128" s="159"/>
      <c r="K128" s="3"/>
    </row>
    <row r="129" spans="1:11">
      <c r="A129" s="3"/>
      <c r="B129" s="50"/>
      <c r="C129" s="161" t="s">
        <v>124</v>
      </c>
      <c r="D129" s="161"/>
      <c r="E129" s="161"/>
      <c r="F129" s="161"/>
      <c r="G129" s="161"/>
      <c r="H129" s="50"/>
      <c r="I129" s="161"/>
      <c r="J129" s="161"/>
      <c r="K129" s="3"/>
    </row>
    <row r="130" spans="1:11">
      <c r="A130" s="6" t="s">
        <v>97</v>
      </c>
      <c r="B130" s="162" t="s">
        <v>125</v>
      </c>
      <c r="C130" s="162"/>
      <c r="D130" s="162"/>
      <c r="E130" s="162"/>
      <c r="F130" s="162"/>
      <c r="G130" s="162"/>
      <c r="H130" s="162"/>
      <c r="I130" s="162"/>
      <c r="J130" s="162"/>
      <c r="K130" s="3"/>
    </row>
    <row r="131" spans="1:11" ht="31.5" customHeight="1">
      <c r="A131" s="165" t="s">
        <v>118</v>
      </c>
      <c r="B131" s="164" t="s">
        <v>250</v>
      </c>
      <c r="C131" s="164"/>
      <c r="D131" s="164"/>
      <c r="E131" s="164"/>
      <c r="F131" s="164"/>
      <c r="G131" s="164"/>
      <c r="H131" s="164"/>
      <c r="I131" s="164"/>
      <c r="J131" s="164"/>
      <c r="K131" s="3"/>
    </row>
    <row r="132" spans="1:11">
      <c r="A132" s="165"/>
      <c r="B132" s="164"/>
      <c r="C132" s="164"/>
      <c r="D132" s="164"/>
      <c r="E132" s="164"/>
      <c r="F132" s="164"/>
      <c r="G132" s="164"/>
      <c r="H132" s="164"/>
      <c r="I132" s="164"/>
      <c r="J132" s="164"/>
      <c r="K132" s="3"/>
    </row>
    <row r="133" spans="1:11">
      <c r="A133" s="165"/>
      <c r="B133" s="164"/>
      <c r="C133" s="164"/>
      <c r="D133" s="164"/>
      <c r="E133" s="164"/>
      <c r="F133" s="164"/>
      <c r="G133" s="164"/>
      <c r="H133" s="164"/>
      <c r="I133" s="164"/>
      <c r="J133" s="164"/>
      <c r="K133" s="3"/>
    </row>
    <row r="134" spans="1:11">
      <c r="A134" s="165"/>
      <c r="B134" s="164"/>
      <c r="C134" s="164"/>
      <c r="D134" s="164"/>
      <c r="E134" s="164"/>
      <c r="F134" s="164"/>
      <c r="G134" s="164"/>
      <c r="H134" s="164"/>
      <c r="I134" s="164"/>
      <c r="J134" s="164"/>
      <c r="K134" s="3"/>
    </row>
    <row r="135" spans="1:11" ht="32.25" customHeight="1">
      <c r="A135" s="6" t="s">
        <v>98</v>
      </c>
      <c r="B135" s="162" t="s">
        <v>127</v>
      </c>
      <c r="C135" s="162"/>
      <c r="D135" s="162"/>
      <c r="E135" s="162"/>
      <c r="F135" s="162"/>
      <c r="G135" s="162"/>
      <c r="H135" s="162"/>
      <c r="I135" s="162"/>
      <c r="J135" s="162"/>
      <c r="K135" s="3"/>
    </row>
    <row r="136" spans="1:11" ht="51">
      <c r="A136" s="43" t="s">
        <v>25</v>
      </c>
      <c r="B136" s="87" t="s">
        <v>128</v>
      </c>
      <c r="C136" s="87"/>
      <c r="D136" s="87" t="s">
        <v>129</v>
      </c>
      <c r="E136" s="87"/>
      <c r="F136" s="87" t="s">
        <v>178</v>
      </c>
      <c r="G136" s="87"/>
      <c r="H136" s="43" t="s">
        <v>179</v>
      </c>
      <c r="I136" s="43" t="s">
        <v>180</v>
      </c>
      <c r="J136" s="43" t="s">
        <v>181</v>
      </c>
      <c r="K136" s="3"/>
    </row>
    <row r="137" spans="1:11" ht="26.25" customHeight="1">
      <c r="A137" s="12">
        <v>1</v>
      </c>
      <c r="B137" s="83" t="s">
        <v>130</v>
      </c>
      <c r="C137" s="83"/>
      <c r="D137" s="87" t="s">
        <v>133</v>
      </c>
      <c r="E137" s="87"/>
      <c r="F137" s="97" t="s">
        <v>16</v>
      </c>
      <c r="G137" s="97"/>
      <c r="H137" s="44" t="s">
        <v>16</v>
      </c>
      <c r="I137" s="44" t="s">
        <v>16</v>
      </c>
      <c r="J137" s="46" t="s">
        <v>16</v>
      </c>
      <c r="K137" s="36"/>
    </row>
    <row r="138" spans="1:11" ht="15" customHeight="1">
      <c r="A138" s="12">
        <v>2</v>
      </c>
      <c r="B138" s="83" t="s">
        <v>131</v>
      </c>
      <c r="C138" s="83"/>
      <c r="D138" s="87" t="s">
        <v>134</v>
      </c>
      <c r="E138" s="87"/>
      <c r="F138" s="170">
        <f>I119*4.77</f>
        <v>858.59999999999991</v>
      </c>
      <c r="G138" s="170"/>
      <c r="H138" s="48">
        <f>F138</f>
        <v>858.59999999999991</v>
      </c>
      <c r="I138" s="48">
        <f>J118</f>
        <v>863.01713519999987</v>
      </c>
      <c r="J138" s="48">
        <f>I138*I31/100</f>
        <v>673.10706683545664</v>
      </c>
      <c r="K138" s="3"/>
    </row>
    <row r="139" spans="1:11" ht="23.25" customHeight="1">
      <c r="A139" s="12">
        <v>3</v>
      </c>
      <c r="B139" s="171" t="s">
        <v>132</v>
      </c>
      <c r="C139" s="171"/>
      <c r="D139" s="87" t="s">
        <v>135</v>
      </c>
      <c r="E139" s="87"/>
      <c r="F139" s="97" t="s">
        <v>16</v>
      </c>
      <c r="G139" s="97"/>
      <c r="H139" s="44" t="s">
        <v>16</v>
      </c>
      <c r="I139" s="44" t="s">
        <v>16</v>
      </c>
      <c r="J139" s="44" t="s">
        <v>16</v>
      </c>
      <c r="K139" s="3"/>
    </row>
    <row r="140" spans="1:11" ht="30" customHeight="1">
      <c r="A140" s="22" t="s">
        <v>126</v>
      </c>
      <c r="B140" s="162" t="s">
        <v>137</v>
      </c>
      <c r="C140" s="162"/>
      <c r="D140" s="162"/>
      <c r="E140" s="162"/>
      <c r="F140" s="162"/>
      <c r="G140" s="162"/>
      <c r="H140" s="162"/>
      <c r="I140" s="162"/>
      <c r="J140" s="162"/>
      <c r="K140" s="3"/>
    </row>
    <row r="141" spans="1:11" ht="39" customHeight="1">
      <c r="A141" s="22" t="s">
        <v>136</v>
      </c>
      <c r="B141" s="169" t="s">
        <v>139</v>
      </c>
      <c r="C141" s="169"/>
      <c r="D141" s="169"/>
      <c r="E141" s="169"/>
      <c r="F141" s="169"/>
      <c r="G141" s="169"/>
      <c r="H141" s="169"/>
      <c r="I141" s="169"/>
      <c r="J141" s="169"/>
      <c r="K141" s="3"/>
    </row>
    <row r="142" spans="1:11" ht="38.25" customHeight="1">
      <c r="A142" s="22" t="s">
        <v>138</v>
      </c>
      <c r="B142" s="169" t="s">
        <v>141</v>
      </c>
      <c r="C142" s="169"/>
      <c r="D142" s="169"/>
      <c r="E142" s="169"/>
      <c r="F142" s="169"/>
      <c r="G142" s="169"/>
      <c r="H142" s="169"/>
      <c r="I142" s="169"/>
      <c r="J142" s="169"/>
      <c r="K142" s="3"/>
    </row>
    <row r="143" spans="1:11">
      <c r="A143" s="3" t="s">
        <v>158</v>
      </c>
      <c r="B143" s="141" t="s">
        <v>142</v>
      </c>
      <c r="C143" s="141"/>
      <c r="D143" s="141"/>
      <c r="E143" s="141"/>
      <c r="F143" s="141"/>
      <c r="G143" s="141"/>
      <c r="H143" s="141"/>
      <c r="I143" s="141"/>
      <c r="J143" s="141"/>
      <c r="K143" s="3"/>
    </row>
    <row r="144" spans="1:11" ht="26.25" customHeight="1">
      <c r="A144" s="18" t="s">
        <v>159</v>
      </c>
      <c r="B144" s="164" t="s">
        <v>160</v>
      </c>
      <c r="C144" s="164"/>
      <c r="D144" s="164"/>
      <c r="E144" s="164"/>
      <c r="F144" s="164"/>
      <c r="G144" s="164"/>
      <c r="H144" s="164"/>
      <c r="I144" s="164"/>
      <c r="J144" s="164"/>
      <c r="K144" s="3"/>
    </row>
    <row r="145" spans="1:11" ht="29.25" customHeight="1">
      <c r="A145" s="22" t="s">
        <v>140</v>
      </c>
      <c r="B145" s="162" t="s">
        <v>144</v>
      </c>
      <c r="C145" s="162"/>
      <c r="D145" s="162"/>
      <c r="E145" s="162"/>
      <c r="F145" s="162"/>
      <c r="G145" s="162"/>
      <c r="H145" s="162"/>
      <c r="I145" s="162"/>
      <c r="J145" s="162"/>
      <c r="K145" s="3"/>
    </row>
    <row r="146" spans="1:11">
      <c r="A146" s="6" t="s">
        <v>143</v>
      </c>
      <c r="B146" s="169" t="s">
        <v>145</v>
      </c>
      <c r="C146" s="169"/>
      <c r="D146" s="169"/>
      <c r="E146" s="169"/>
      <c r="F146" s="169"/>
      <c r="G146" s="169"/>
      <c r="H146" s="169"/>
      <c r="I146" s="169"/>
      <c r="J146" s="169"/>
      <c r="K146" s="3"/>
    </row>
    <row r="147" spans="1:11" ht="29.25" customHeight="1">
      <c r="A147" s="3"/>
      <c r="B147" s="160" t="s">
        <v>130</v>
      </c>
      <c r="C147" s="160"/>
      <c r="D147" s="160" t="s">
        <v>146</v>
      </c>
      <c r="E147" s="160"/>
      <c r="F147" s="160" t="s">
        <v>147</v>
      </c>
      <c r="G147" s="160"/>
      <c r="H147" s="3"/>
      <c r="I147" s="3"/>
      <c r="J147" s="3"/>
      <c r="K147" s="3"/>
    </row>
    <row r="148" spans="1:11" ht="15" customHeight="1">
      <c r="A148" s="3"/>
      <c r="B148" s="160" t="s">
        <v>16</v>
      </c>
      <c r="C148" s="160"/>
      <c r="D148" s="160" t="s">
        <v>16</v>
      </c>
      <c r="E148" s="160"/>
      <c r="F148" s="160" t="s">
        <v>16</v>
      </c>
      <c r="G148" s="160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168" t="s">
        <v>148</v>
      </c>
      <c r="B150" s="168"/>
      <c r="C150" s="168"/>
      <c r="D150" s="168"/>
      <c r="E150" s="168"/>
      <c r="F150" s="168"/>
      <c r="G150" s="168"/>
      <c r="H150" s="168"/>
      <c r="I150" s="168"/>
      <c r="J150" s="168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</sheetData>
  <mergeCells count="240">
    <mergeCell ref="A1:J1"/>
    <mergeCell ref="A2:J2"/>
    <mergeCell ref="A150:J150"/>
    <mergeCell ref="B142:J142"/>
    <mergeCell ref="B143:J143"/>
    <mergeCell ref="B144:J144"/>
    <mergeCell ref="B145:J145"/>
    <mergeCell ref="B146:J146"/>
    <mergeCell ref="B147:C147"/>
    <mergeCell ref="D147:E147"/>
    <mergeCell ref="F147:G147"/>
    <mergeCell ref="B148:C148"/>
    <mergeCell ref="D148:E148"/>
    <mergeCell ref="F148:G148"/>
    <mergeCell ref="B138:C138"/>
    <mergeCell ref="D138:E138"/>
    <mergeCell ref="F138:G138"/>
    <mergeCell ref="B139:C139"/>
    <mergeCell ref="D139:E139"/>
    <mergeCell ref="F139:G139"/>
    <mergeCell ref="B140:J140"/>
    <mergeCell ref="B141:J141"/>
    <mergeCell ref="B135:J135"/>
    <mergeCell ref="B83:C87"/>
    <mergeCell ref="B136:C136"/>
    <mergeCell ref="D136:E136"/>
    <mergeCell ref="F136:G136"/>
    <mergeCell ref="B137:C137"/>
    <mergeCell ref="D137:E137"/>
    <mergeCell ref="F137:G137"/>
    <mergeCell ref="B130:J130"/>
    <mergeCell ref="B131:J134"/>
    <mergeCell ref="A131:A134"/>
    <mergeCell ref="C128:E128"/>
    <mergeCell ref="F128:G128"/>
    <mergeCell ref="I128:J128"/>
    <mergeCell ref="C129:E129"/>
    <mergeCell ref="F129:G129"/>
    <mergeCell ref="I129:J129"/>
    <mergeCell ref="B126:J126"/>
    <mergeCell ref="B127:J127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I31:J31"/>
    <mergeCell ref="I32:J32"/>
    <mergeCell ref="I33:J33"/>
    <mergeCell ref="B29:H29"/>
    <mergeCell ref="I29:J29"/>
    <mergeCell ref="B43:J43"/>
    <mergeCell ref="C19:H19"/>
    <mergeCell ref="F42:G42"/>
    <mergeCell ref="H42:I42"/>
    <mergeCell ref="B41:E42"/>
    <mergeCell ref="F41:G41"/>
    <mergeCell ref="H41:I41"/>
    <mergeCell ref="D39:E39"/>
    <mergeCell ref="F39:G39"/>
    <mergeCell ref="H39:I39"/>
    <mergeCell ref="D40:E40"/>
    <mergeCell ref="F40:G40"/>
    <mergeCell ref="H40:I40"/>
    <mergeCell ref="B44:J44"/>
    <mergeCell ref="B46:C46"/>
    <mergeCell ref="D46:G46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2:J54"/>
    <mergeCell ref="A47:H47"/>
    <mergeCell ref="A55:A58"/>
    <mergeCell ref="B55:C58"/>
    <mergeCell ref="D55:G55"/>
    <mergeCell ref="D56:G56"/>
    <mergeCell ref="D57:G57"/>
    <mergeCell ref="D58:G58"/>
    <mergeCell ref="J55:J58"/>
    <mergeCell ref="B52:C54"/>
    <mergeCell ref="A52:A54"/>
    <mergeCell ref="D52:G52"/>
    <mergeCell ref="D54:G54"/>
    <mergeCell ref="D53:G53"/>
    <mergeCell ref="J48:J51"/>
    <mergeCell ref="B48:C51"/>
    <mergeCell ref="A48:A51"/>
    <mergeCell ref="D48:G48"/>
    <mergeCell ref="D49:G49"/>
    <mergeCell ref="D51:G51"/>
    <mergeCell ref="D50:G50"/>
    <mergeCell ref="A65:A69"/>
    <mergeCell ref="B65:C69"/>
    <mergeCell ref="D65:G65"/>
    <mergeCell ref="D66:G66"/>
    <mergeCell ref="D67:G67"/>
    <mergeCell ref="D68:G68"/>
    <mergeCell ref="D69:G69"/>
    <mergeCell ref="J59:J61"/>
    <mergeCell ref="A62:A64"/>
    <mergeCell ref="B62:C64"/>
    <mergeCell ref="D62:G62"/>
    <mergeCell ref="D63:G63"/>
    <mergeCell ref="D64:G64"/>
    <mergeCell ref="J62:J64"/>
    <mergeCell ref="A59:A61"/>
    <mergeCell ref="B59:C61"/>
    <mergeCell ref="D59:G59"/>
    <mergeCell ref="D60:G60"/>
    <mergeCell ref="D61:G61"/>
    <mergeCell ref="J70:J71"/>
    <mergeCell ref="B72:C72"/>
    <mergeCell ref="D72:G72"/>
    <mergeCell ref="A73:A74"/>
    <mergeCell ref="B73:C74"/>
    <mergeCell ref="D73:G73"/>
    <mergeCell ref="D74:G74"/>
    <mergeCell ref="J73:J74"/>
    <mergeCell ref="A70:A71"/>
    <mergeCell ref="B70:C71"/>
    <mergeCell ref="D70:G70"/>
    <mergeCell ref="D71:G71"/>
    <mergeCell ref="A82:H82"/>
    <mergeCell ref="J75:J76"/>
    <mergeCell ref="A77:A81"/>
    <mergeCell ref="B77:C81"/>
    <mergeCell ref="D77:G77"/>
    <mergeCell ref="D78:G78"/>
    <mergeCell ref="D79:G79"/>
    <mergeCell ref="D80:G80"/>
    <mergeCell ref="D81:G81"/>
    <mergeCell ref="J77:J81"/>
    <mergeCell ref="A75:A76"/>
    <mergeCell ref="B75:C76"/>
    <mergeCell ref="D75:G75"/>
    <mergeCell ref="D76:G76"/>
    <mergeCell ref="J90:J92"/>
    <mergeCell ref="A90:A92"/>
    <mergeCell ref="B90:C92"/>
    <mergeCell ref="D90:G90"/>
    <mergeCell ref="D91:G91"/>
    <mergeCell ref="D92:G92"/>
    <mergeCell ref="D89:G89"/>
    <mergeCell ref="J83:J86"/>
    <mergeCell ref="A88:A89"/>
    <mergeCell ref="B88:C89"/>
    <mergeCell ref="D88:G88"/>
    <mergeCell ref="J88:J89"/>
    <mergeCell ref="D83:G83"/>
    <mergeCell ref="D85:G85"/>
    <mergeCell ref="D86:G86"/>
    <mergeCell ref="A83:A87"/>
    <mergeCell ref="D87:G87"/>
    <mergeCell ref="D84:G84"/>
    <mergeCell ref="A93:H93"/>
    <mergeCell ref="I110:J110"/>
    <mergeCell ref="A94:A96"/>
    <mergeCell ref="B94:C96"/>
    <mergeCell ref="D94:G94"/>
    <mergeCell ref="D95:G95"/>
    <mergeCell ref="D96:G96"/>
    <mergeCell ref="A97:A100"/>
    <mergeCell ref="B97:C100"/>
    <mergeCell ref="D97:G97"/>
    <mergeCell ref="D98:G98"/>
    <mergeCell ref="D99:G99"/>
    <mergeCell ref="D100:G100"/>
    <mergeCell ref="A101:A103"/>
    <mergeCell ref="B101:C103"/>
    <mergeCell ref="D101:G101"/>
    <mergeCell ref="D102:G102"/>
    <mergeCell ref="B110:B111"/>
    <mergeCell ref="B107:H107"/>
    <mergeCell ref="C116:H116"/>
    <mergeCell ref="B106:C106"/>
    <mergeCell ref="D106:G106"/>
    <mergeCell ref="B104:C104"/>
    <mergeCell ref="D104:G104"/>
    <mergeCell ref="B105:C105"/>
    <mergeCell ref="D105:G105"/>
    <mergeCell ref="D103:G103"/>
    <mergeCell ref="C112:H112"/>
    <mergeCell ref="C113:H113"/>
    <mergeCell ref="C114:H114"/>
    <mergeCell ref="C115:H115"/>
    <mergeCell ref="C110:H111"/>
    <mergeCell ref="C119:H119"/>
    <mergeCell ref="I119:J119"/>
    <mergeCell ref="C124:H124"/>
    <mergeCell ref="C117:H117"/>
    <mergeCell ref="C118:H118"/>
    <mergeCell ref="C121:H121"/>
    <mergeCell ref="C122:H122"/>
    <mergeCell ref="C123:H123"/>
    <mergeCell ref="C120:H120"/>
    <mergeCell ref="I121:J121"/>
    <mergeCell ref="I123:J123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CR20"/>
  <sheetViews>
    <sheetView workbookViewId="0">
      <selection activeCell="F6" sqref="F6"/>
    </sheetView>
  </sheetViews>
  <sheetFormatPr defaultRowHeight="15"/>
  <cols>
    <col min="1" max="1" width="8.28515625" style="1" customWidth="1"/>
    <col min="2" max="2" width="60" style="1" customWidth="1"/>
    <col min="3" max="3" width="11.5703125" style="1" customWidth="1"/>
    <col min="4" max="6" width="9.140625" style="1"/>
    <col min="7" max="7" width="10.5703125" style="1" customWidth="1"/>
    <col min="8" max="8" width="10.28515625" style="1" customWidth="1"/>
    <col min="9" max="9" width="14.5703125" customWidth="1"/>
  </cols>
  <sheetData>
    <row r="1" spans="1:9 16320:16320" s="1" customFormat="1">
      <c r="A1" s="172" t="s">
        <v>213</v>
      </c>
      <c r="B1" s="172"/>
      <c r="C1" s="172"/>
      <c r="D1" s="172"/>
      <c r="E1" s="172"/>
      <c r="F1" s="172"/>
      <c r="G1" s="172"/>
      <c r="H1" s="172"/>
      <c r="I1" s="172"/>
    </row>
    <row r="2" spans="1:9 16320:16320" s="1" customFormat="1"/>
    <row r="3" spans="1:9 16320:16320" s="1" customFormat="1">
      <c r="A3" s="173" t="s">
        <v>257</v>
      </c>
      <c r="B3" s="173"/>
      <c r="C3" s="173"/>
      <c r="D3" s="173"/>
      <c r="E3" s="173"/>
      <c r="F3" s="173"/>
      <c r="G3" s="173"/>
      <c r="H3" s="173"/>
      <c r="I3" s="173"/>
    </row>
    <row r="4" spans="1:9 16320:16320" s="1" customFormat="1">
      <c r="A4" s="174">
        <v>2020</v>
      </c>
      <c r="B4" s="175" t="s">
        <v>110</v>
      </c>
      <c r="C4" s="173" t="s">
        <v>251</v>
      </c>
      <c r="D4" s="173"/>
      <c r="E4" s="173"/>
      <c r="F4" s="173"/>
      <c r="G4" s="173"/>
      <c r="H4" s="173"/>
      <c r="I4" s="173"/>
    </row>
    <row r="5" spans="1:9 16320:16320" s="1" customFormat="1">
      <c r="A5" s="174"/>
      <c r="B5" s="176"/>
      <c r="C5" s="173" t="s">
        <v>108</v>
      </c>
      <c r="D5" s="173"/>
      <c r="E5" s="173"/>
      <c r="F5" s="173"/>
      <c r="G5" s="173"/>
      <c r="H5" s="173"/>
      <c r="I5" s="173"/>
    </row>
    <row r="6" spans="1:9 16320:16320" s="1" customFormat="1" ht="57">
      <c r="A6" s="59" t="s">
        <v>109</v>
      </c>
      <c r="B6" s="177"/>
      <c r="C6" s="55" t="s">
        <v>252</v>
      </c>
      <c r="D6" s="55" t="s">
        <v>111</v>
      </c>
      <c r="E6" s="55" t="s">
        <v>253</v>
      </c>
      <c r="F6" s="55" t="s">
        <v>112</v>
      </c>
      <c r="G6" s="55" t="s">
        <v>254</v>
      </c>
      <c r="H6" s="55" t="s">
        <v>113</v>
      </c>
      <c r="I6" s="55" t="s">
        <v>255</v>
      </c>
    </row>
    <row r="7" spans="1:9 16320:16320" s="1" customFormat="1">
      <c r="A7" s="58">
        <v>1</v>
      </c>
      <c r="B7" s="58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</row>
    <row r="8" spans="1:9 16320:16320" s="1" customFormat="1">
      <c r="A8" s="65" t="s">
        <v>259</v>
      </c>
      <c r="B8" s="66" t="s">
        <v>260</v>
      </c>
      <c r="C8" s="67"/>
      <c r="D8" s="67"/>
      <c r="E8" s="67"/>
      <c r="F8" s="67"/>
      <c r="G8" s="67"/>
      <c r="H8" s="67"/>
      <c r="I8" s="67"/>
    </row>
    <row r="9" spans="1:9 16320:16320" s="1" customFormat="1">
      <c r="A9" s="65"/>
      <c r="B9" s="66" t="s">
        <v>261</v>
      </c>
      <c r="C9" s="67"/>
      <c r="D9" s="67"/>
      <c r="E9" s="67"/>
      <c r="F9" s="67"/>
      <c r="G9" s="67"/>
      <c r="H9" s="67"/>
      <c r="I9" s="67"/>
      <c r="XCR9" s="54">
        <f>SUM(C9:XCQ9)</f>
        <v>0</v>
      </c>
    </row>
    <row r="10" spans="1:9 16320:16320" s="1" customFormat="1">
      <c r="A10" s="65"/>
      <c r="B10" s="66" t="s">
        <v>262</v>
      </c>
      <c r="C10" s="67"/>
      <c r="D10" s="67"/>
      <c r="E10" s="67"/>
      <c r="F10" s="67"/>
      <c r="G10" s="67"/>
      <c r="H10" s="67"/>
      <c r="I10" s="67"/>
      <c r="XCR10" s="54">
        <f>SUM(C10:XCQ10)</f>
        <v>0</v>
      </c>
    </row>
    <row r="11" spans="1:9 16320:16320" s="1" customFormat="1" ht="30">
      <c r="A11" s="65" t="s">
        <v>256</v>
      </c>
      <c r="B11" s="66" t="s">
        <v>273</v>
      </c>
      <c r="C11" s="67"/>
      <c r="D11" s="67"/>
      <c r="E11" s="67"/>
      <c r="F11" s="67"/>
      <c r="G11" s="67"/>
      <c r="H11" s="67">
        <v>34716.6</v>
      </c>
      <c r="I11" s="67"/>
      <c r="XCR11" s="54">
        <f>SUM(C11:XCQ11)</f>
        <v>34716.6</v>
      </c>
    </row>
    <row r="12" spans="1:9 16320:16320" s="1" customFormat="1">
      <c r="A12" s="60" t="s">
        <v>263</v>
      </c>
      <c r="B12" s="66" t="s">
        <v>264</v>
      </c>
      <c r="C12" s="67"/>
      <c r="D12" s="67"/>
      <c r="E12" s="67"/>
      <c r="F12" s="67"/>
      <c r="G12" s="67"/>
      <c r="H12" s="67"/>
      <c r="I12" s="67"/>
    </row>
    <row r="13" spans="1:9 16320:16320" s="1" customFormat="1" ht="30">
      <c r="A13" s="51" t="s">
        <v>265</v>
      </c>
      <c r="B13" s="66" t="s">
        <v>266</v>
      </c>
      <c r="C13" s="67"/>
      <c r="D13" s="67"/>
      <c r="E13" s="67"/>
      <c r="F13" s="67"/>
      <c r="G13" s="67"/>
      <c r="H13" s="67"/>
      <c r="I13" s="67"/>
    </row>
    <row r="14" spans="1:9 16320:16320" s="1" customFormat="1">
      <c r="A14" s="60" t="s">
        <v>267</v>
      </c>
      <c r="B14" s="66" t="s">
        <v>268</v>
      </c>
      <c r="C14" s="67"/>
      <c r="D14" s="67"/>
      <c r="E14" s="67"/>
      <c r="F14" s="67"/>
      <c r="G14" s="67"/>
      <c r="H14" s="67"/>
      <c r="I14" s="67"/>
    </row>
    <row r="15" spans="1:9 16320:16320" s="1" customFormat="1">
      <c r="A15" s="60" t="s">
        <v>269</v>
      </c>
      <c r="B15" s="66" t="s">
        <v>268</v>
      </c>
      <c r="C15" s="67"/>
      <c r="D15" s="67"/>
      <c r="E15" s="67"/>
      <c r="F15" s="67"/>
      <c r="G15" s="67"/>
      <c r="H15" s="67"/>
      <c r="I15" s="67"/>
    </row>
    <row r="16" spans="1:9 16320:16320" s="1" customFormat="1">
      <c r="A16" s="60"/>
      <c r="B16" s="57" t="s">
        <v>258</v>
      </c>
      <c r="C16" s="52">
        <f>SUM(C8:C15)</f>
        <v>0</v>
      </c>
      <c r="D16" s="52">
        <f t="shared" ref="D16:I16" si="0">SUM(D8:D15)</f>
        <v>0</v>
      </c>
      <c r="E16" s="52">
        <f t="shared" si="0"/>
        <v>0</v>
      </c>
      <c r="F16" s="52">
        <f t="shared" si="0"/>
        <v>0</v>
      </c>
      <c r="G16" s="52">
        <f t="shared" si="0"/>
        <v>0</v>
      </c>
      <c r="H16" s="52">
        <f t="shared" si="0"/>
        <v>34716.6</v>
      </c>
      <c r="I16" s="52">
        <f t="shared" si="0"/>
        <v>0</v>
      </c>
    </row>
    <row r="17" spans="1:9" s="1" customFormat="1">
      <c r="A17" s="60"/>
      <c r="B17" s="57"/>
      <c r="C17" s="52"/>
      <c r="D17" s="52"/>
      <c r="E17" s="52"/>
      <c r="F17" s="52"/>
      <c r="G17" s="52"/>
      <c r="H17" s="52"/>
      <c r="I17" s="52"/>
    </row>
    <row r="18" spans="1:9" s="1" customFormat="1">
      <c r="A18" s="60"/>
      <c r="B18" s="57" t="s">
        <v>270</v>
      </c>
      <c r="C18" s="52"/>
      <c r="D18" s="52"/>
      <c r="E18" s="52"/>
      <c r="F18" s="52"/>
      <c r="G18" s="52"/>
      <c r="H18" s="52"/>
      <c r="I18" s="52"/>
    </row>
    <row r="19" spans="1:9" s="1" customFormat="1">
      <c r="A19" s="53"/>
      <c r="B19" s="61" t="s">
        <v>271</v>
      </c>
      <c r="C19" s="62">
        <f>C16+D16+E16+F16+G16</f>
        <v>0</v>
      </c>
      <c r="D19" s="63"/>
      <c r="E19" s="63"/>
      <c r="F19" s="63"/>
      <c r="G19" s="63"/>
      <c r="H19" s="63"/>
      <c r="I19" s="63"/>
    </row>
    <row r="20" spans="1:9" s="1" customFormat="1">
      <c r="A20" s="53"/>
      <c r="B20" s="64" t="s">
        <v>272</v>
      </c>
      <c r="C20" s="62">
        <f>H16+I16</f>
        <v>34716.6</v>
      </c>
      <c r="D20" s="63"/>
      <c r="E20" s="63"/>
      <c r="F20" s="63"/>
      <c r="G20" s="63"/>
      <c r="H20" s="63"/>
      <c r="I20" s="63"/>
    </row>
  </sheetData>
  <mergeCells count="6">
    <mergeCell ref="A1:I1"/>
    <mergeCell ref="A3:I3"/>
    <mergeCell ref="A4:A5"/>
    <mergeCell ref="C4:I4"/>
    <mergeCell ref="C5:I5"/>
    <mergeCell ref="B4:B6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2021-03-25T06:48:46Z</dcterms:modified>
</cp:coreProperties>
</file>