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190" firstSheet="1" activeTab="2"/>
  </bookViews>
  <sheets>
    <sheet name="приложение 8 (2021г)" sheetId="1" r:id="rId1"/>
    <sheet name="приложение 10 (2021г)" sheetId="2" r:id="rId2"/>
    <sheet name="приложение 12 (мун.прогр.)2021" sheetId="3" r:id="rId3"/>
  </sheets>
  <definedNames>
    <definedName name="_xlnm._FilterDatabase" localSheetId="1" hidden="1">'приложение 10 (2021г)'!$A$8:$L$471</definedName>
    <definedName name="_xlnm._FilterDatabase" localSheetId="0" hidden="1">'приложение 8 (2021г)'!$B$11:$J$429</definedName>
    <definedName name="_xlnm.Print_Titles" localSheetId="1">'приложение 10 (2021г)'!$12:$15</definedName>
    <definedName name="_xlnm.Print_Titles" localSheetId="0">'приложение 8 (2021г)'!$12:$15</definedName>
    <definedName name="_xlnm.Print_Area" localSheetId="1">'приложение 10 (2021г)'!$B$1:$L$471</definedName>
    <definedName name="_xlnm.Print_Area" localSheetId="2">'приложение 12 (мун.прогр.)2021'!$B$1:$K$148</definedName>
    <definedName name="_xlnm.Print_Area" localSheetId="0">'приложение 8 (2021г)'!$B$2:$J$429</definedName>
  </definedNames>
  <calcPr fullCalcOnLoad="1"/>
</workbook>
</file>

<file path=xl/sharedStrings.xml><?xml version="1.0" encoding="utf-8"?>
<sst xmlns="http://schemas.openxmlformats.org/spreadsheetml/2006/main" count="7175" uniqueCount="404">
  <si>
    <t>Санитарно-эпидемиологическое благополучие</t>
  </si>
  <si>
    <t>120</t>
  </si>
  <si>
    <t>Высшее должностное лицо муниципального образования</t>
  </si>
  <si>
    <t>Уплата налогов, сборов и иных платежей</t>
  </si>
  <si>
    <t>240</t>
  </si>
  <si>
    <t>850</t>
  </si>
  <si>
    <t>Предоставление субсидий социально ориентированным некоммерческим организациям</t>
  </si>
  <si>
    <t>630</t>
  </si>
  <si>
    <t>Иные закупки товаров, работ и услуг для муниципальных нужд</t>
  </si>
  <si>
    <t>Субсидии бюджетным учреждениям</t>
  </si>
  <si>
    <t>610</t>
  </si>
  <si>
    <t>Массовый спорт</t>
  </si>
  <si>
    <t>Осуществление отдельных государственных полномочий  в сфере административных отношений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</t>
  </si>
  <si>
    <t xml:space="preserve">Выплата и проведение мероприятий по присуждению  премий </t>
  </si>
  <si>
    <t>Наименование</t>
  </si>
  <si>
    <t>КЦСР</t>
  </si>
  <si>
    <t>ГРБС</t>
  </si>
  <si>
    <t>РЗ</t>
  </si>
  <si>
    <t>ПР</t>
  </si>
  <si>
    <t>КВР</t>
  </si>
  <si>
    <t>Ремонт и капитальный ремонт автомобильных дорог и искусственных сооружений</t>
  </si>
  <si>
    <t xml:space="preserve">Общее образование </t>
  </si>
  <si>
    <t>Иные закупки товаров, работ и услуг для обеспечения государственных (муниципальных) нужд</t>
  </si>
  <si>
    <t>Организация летнего отдыха в каникулярное время</t>
  </si>
  <si>
    <t>Расходы на ведение бухгалтерского учета в в образовательных учреждениях за счет субвенции</t>
  </si>
  <si>
    <t>Обеспечение дошкольного образования и общеобразовательного процесса в муниципальных образовательных организациях</t>
  </si>
  <si>
    <t xml:space="preserve">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</t>
  </si>
  <si>
    <t>Расходы на обеспечение деятельности (оказание услуг) муниципальных учреждений</t>
  </si>
  <si>
    <t>Расходы на обеспечение функций органов местного самоуправления</t>
  </si>
  <si>
    <t>расходы на реализацию системы персонифицированного финансирования дополнительного образования детей</t>
  </si>
  <si>
    <t>Субсидии некоммерческим организациям (за исключением государственных (муниципальных) учреждений)</t>
  </si>
  <si>
    <t>Учреждения культуры (Дома культуры)</t>
  </si>
  <si>
    <t>Софинансирование расходов на обеспечение развития и укрепления материально-технической базы муниципальных домов культуры</t>
  </si>
  <si>
    <t>Учреждения культуры (Музеи)</t>
  </si>
  <si>
    <t>Учреждения культуры (Библиотеки)</t>
  </si>
  <si>
    <t>Софинансирование расходов на комплектование книжных  фондов общедоступных библиотек</t>
  </si>
  <si>
    <t>Мероприятия в области туризма</t>
  </si>
  <si>
    <t>Расходы на обеспечение функций государственных (муниципальных) органов</t>
  </si>
  <si>
    <t>Мероприятия в области спорта и физической культуры</t>
  </si>
  <si>
    <t>Осуществление отдельных государственных полномочий в соответствии с законом области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</t>
  </si>
  <si>
    <t>Расходы на выплаты персоналу казенных учреждений</t>
  </si>
  <si>
    <t xml:space="preserve">Социальные выплаты гражданам, кроме публичных нормативных социальных выплат </t>
  </si>
  <si>
    <t>Строительство, реконструкция и ремонт объектов  системы теплоснабжения</t>
  </si>
  <si>
    <t>Строительство, реконструкция и ремонт объектов  системы водоснабжения и водоотведения</t>
  </si>
  <si>
    <t>Субсидии юридическим лицам (кроме некомерческих организаций), индивидуальным предпринимателям, физическим лицам- производителям товаров, работ, услуг</t>
  </si>
  <si>
    <t>810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</si>
  <si>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</si>
  <si>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Муниципальная программа "Энергосбережение на территории Устюженского муниципального раойна на 2016-2020 годы"</t>
  </si>
  <si>
    <t xml:space="preserve">Реализация непрограммных расходов бюджета </t>
  </si>
  <si>
    <t>Реализация непрограммных расходов бюджета  (гашение просроченной кредиторской  задолженности прошлых лет)</t>
  </si>
  <si>
    <t>Реализация непрограммных расходов бюджета  (гашение просроченной  кредиторской задолженности прошлых лет)</t>
  </si>
  <si>
    <t xml:space="preserve">02 </t>
  </si>
  <si>
    <t>ЖИЛИЩНО-КОММУНАЛЬНОЕ ХОЗЯЙСТВО</t>
  </si>
  <si>
    <t>Жилищное хозяйство</t>
  </si>
  <si>
    <t>Капитальный ремонт жилого фонда</t>
  </si>
  <si>
    <t>Резервный фонд</t>
  </si>
  <si>
    <t>Резервные средства</t>
  </si>
  <si>
    <t>870</t>
  </si>
  <si>
    <t>КУЛЬТУРА И КИНЕМАТОГРАФИЯ</t>
  </si>
  <si>
    <t>Судебная система</t>
  </si>
  <si>
    <t>Управление по культуре, туризму, спорту и молодежной политике администрации   Устюженского муниципального района</t>
  </si>
  <si>
    <t xml:space="preserve">Комитет по управлению имуществом администрации Устюженского муниципального района </t>
  </si>
  <si>
    <t>Финансовое управление администрации Устюженского муниципального района</t>
  </si>
  <si>
    <t>Управление образования администрации Устюженского муниципального  района</t>
  </si>
  <si>
    <t>540</t>
  </si>
  <si>
    <t>Иные межбюджетные трансферты</t>
  </si>
  <si>
    <t>Обслуживание муниципального долга</t>
  </si>
  <si>
    <t>Расходы на обеспечение деятельности (оказание услуг) казенных учреждений</t>
  </si>
  <si>
    <t>Обеспечение проведения выборов и референдумов</t>
  </si>
  <si>
    <t>Обеспечение деятельности избирательной комиссии</t>
  </si>
  <si>
    <t>110</t>
  </si>
  <si>
    <t>Организация деятельности МКУ "Устюженский МФЦ"</t>
  </si>
  <si>
    <t>Обеспечение расходов в рамках государственной программы "Развитие транспортной системы Вологодской области на 2014-2020 годы"</t>
  </si>
  <si>
    <t>Снижение количества экстремистских проявлений, недопущение террористических актов</t>
  </si>
  <si>
    <t>(тыс. рублей)</t>
  </si>
  <si>
    <t>Вид расходов</t>
  </si>
  <si>
    <t>Целевая статья</t>
  </si>
  <si>
    <t>Расходы на обеспечение деятельности (оказание услуг) дошкольных образовательных учреждений</t>
  </si>
  <si>
    <t xml:space="preserve">Сумма </t>
  </si>
  <si>
    <t>Выполнение работ по реконструкции, перепрофилированию, демонтажу, сносу объектов муниципальной собственности, переносу коммуникаций объектов муниципальной собственности, разработке проектно-сметной документации и экспертизе проектно-сметной документации</t>
  </si>
  <si>
    <t>Коммунальное хозяйство</t>
  </si>
  <si>
    <t>4</t>
  </si>
  <si>
    <t>Муниципальная программа "Управление муниципальными финансами Устюженского муниципального района на 2016-2020 годы"</t>
  </si>
  <si>
    <t>Дополнительное образование детей</t>
  </si>
  <si>
    <t>730</t>
  </si>
  <si>
    <t xml:space="preserve">Физическая культура    </t>
  </si>
  <si>
    <t>Другие вопросы в области охраны окружающей среды</t>
  </si>
  <si>
    <t>Расходы на природноохранные мероприятия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</si>
  <si>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</si>
  <si>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отдельных государственных полномочий</t>
  </si>
  <si>
    <t>Резервные фонды</t>
  </si>
  <si>
    <t>Резервные фонды испольнительных органов муниципальной власти</t>
  </si>
  <si>
    <t>Основное мероприятие "Организация труда и летнего отдыха молодежи"</t>
  </si>
  <si>
    <t>Выполнение полномочий муницмпальных образований (поселений) района для организации досуга и обеспечения жителей  поселения услугами организаций культуры</t>
  </si>
  <si>
    <t>Выполнение полномочий муниципальных образований (поселений) по организации библиотечного обслуживания населения, комплектования и обеспечения сохранности библиотечных фондов библиотек муниципальных образований района</t>
  </si>
  <si>
    <t>Выполнение полномочий муниципальных образований (поселений) района на обеспечение условий для развития на территории муниципальных образований района физической культуры, школьного спорта и массового спорта, организация проведения официальных физкультурно-оздоровительных и спортивных мероприятий муниципальных образований района</t>
  </si>
  <si>
    <t>Функционирование высшего должностного лица  субъекта Российской Федерации и муниципального образования</t>
  </si>
  <si>
    <t xml:space="preserve">Обеспечение деятельности органов государственной (муниципальных) органов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</si>
  <si>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</si>
  <si>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законодательных органов государственной (муниципальной) власти</t>
  </si>
  <si>
    <t>Реализация государственных (муниципальных) функций, связанных с общегосударственным управлением</t>
  </si>
  <si>
    <t>Членский взнос в ассоциацию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</si>
  <si>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</si>
  <si>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Выполнение полномочий муниципальных образований района в соответствии с заключенными соглашениями</t>
  </si>
  <si>
    <t>Осуществление отдельных государственных полномочий в соответствии с законом области от 5 ноября 2006 года № 1501-ОЗ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(тарифов)"</t>
  </si>
  <si>
    <t>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услуг"</t>
  </si>
  <si>
    <t>Основное мероприятие "Реализация мероприятий, направленных на формирование положительного образа предпринимателя, популяризацию роли предпринимательства"</t>
  </si>
  <si>
    <t>Осуществление отдельных государственных полномочий 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отлову и содержанию безнадзорных животных"</t>
  </si>
  <si>
    <t>Осуществление отдельных государственных полномочий в соответствии с законом области от 28 июля 2006 года № 1465-ОЗ "О наделении органов местного самоуправления отдельными государственными полномочиями в сфере охраны окружающей среды"</t>
  </si>
  <si>
    <t>Осуществление отдельных государственных полномочий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 обучающихся в федеральных образовательных учреждениях), лиц из числа детей указанных категорий"</t>
  </si>
  <si>
    <t>Основное мероприятие  "Обеспечение выполнения муниципальными дошкольными образовательными организациями, общеобразовательными организациями района муниципальных заданий по реализации образовательных программ дошкольного образования"</t>
  </si>
  <si>
    <t>Основное мероприятие "Обеспечение условий для функционирования муниципальных дошкольных образовательных организаций района"</t>
  </si>
  <si>
    <t xml:space="preserve">Основное мероприятие "Обеспечение выполнения муниципальными общеобразовательными организациями района муниципальных заданий по реализации образовательных программ общего образования в муниципальных общеобразовательных организациях района, в том числе по адаптированным общеобразовательным программам" </t>
  </si>
  <si>
    <t>Основное мероприятие "Обеспечение условий для функционирования муниципальных общеобразовательных организаций района"</t>
  </si>
  <si>
    <t>Основное мероприятие "Обеспечение предоставления мер социальной поддержки отдельным категориям обучающихся в муниципальных общеобразовательных организациях района"</t>
  </si>
  <si>
    <t>Жилищно-коммунальное хозяйство</t>
  </si>
  <si>
    <t>Здравоохранение</t>
  </si>
  <si>
    <t>Основное мероприятие "Организация отдыха детей и молодёжи в каникулярное время с дневным пребыванием"</t>
  </si>
  <si>
    <t>Основное мероприятие "Обеспечение создания условий для реализации Программы"</t>
  </si>
  <si>
    <t>Основное мероприятие "Обеспечение предоставления органами местного самоуправления района мер социальной поддержки родителям (законным представителям) детей, посещающих муниципальные образовательные организации района, реализующие основную общеобразовательную программу дошкольного образования"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</si>
  <si>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</si>
  <si>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Подпрограмма «Обеспечение сбалансированности и устойчивости местного бюджета Устюженского муниципального района, повышение эффективности бюджетных расходов и управление муниципальным долгом района на 2016-2020 годы»</t>
  </si>
  <si>
    <t>Расходы на обслуживание муниципального долга</t>
  </si>
  <si>
    <t>Межбюджетные трансферты общего характера бюджетам субъектов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</si>
  <si>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</si>
  <si>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Осуществление отдельных государственных полномочий в соответствии с законом области от 6 декабря 2013 года "О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бюджета"</t>
  </si>
  <si>
    <t>Дотации на выравнивание бюджетной обеспеченности муниципальных образований (поселений) района</t>
  </si>
  <si>
    <t>Дотации на поддержку мер по обеспечению сбалансированности  муниципальных образований (поселений) района</t>
  </si>
  <si>
    <t>Межбюджетные трансферты из бюджетов муниципальных образований района</t>
  </si>
  <si>
    <t>Обеспечение деятельности ЕДДС</t>
  </si>
  <si>
    <t>Межбюджетные трансферты на выполнение полномочий по организации в границах поселений электро-, тепло-,  водоснабжения населения, водоотведения, снабжения топливом передаваемых из местного бюджета района</t>
  </si>
  <si>
    <t>Молодежная политика</t>
  </si>
  <si>
    <t xml:space="preserve">Молодежная политика </t>
  </si>
  <si>
    <t>Другие вопросы в области культуры, кинематографии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</si>
  <si>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</si>
  <si>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ФЕДЕРАЦИИ</t>
  </si>
  <si>
    <t>Основное мероприятие "Обеспечение выполнения муниципальными дошкольными образовательными организациями, общеобразовательными организациями района муниципальных заданий по реализации образовательных программ дошкольного образования"</t>
  </si>
  <si>
    <t>Основное мероприятие "Создание условий для развития мобильной торговли в малонаселенных и труднодоступных населенных пунктах"</t>
  </si>
  <si>
    <t>Благоустройство</t>
  </si>
  <si>
    <t>Благоуствойство</t>
  </si>
  <si>
    <t>Выполнение отдельных полномочий органов местного самоуправления по благоустройству территорий муниципальных образований (поселений) района в рамках реализации мероприятий муниципальной программы формирования современной городской среды</t>
  </si>
  <si>
    <t>Муниципальная программа " Формирование современной городской среды на территории Устюженского муниципального района на 2018-2022 годы"</t>
  </si>
  <si>
    <t>Основное мероприятие "Благоуствойство дворовых территорий в Устюженском муниципальном районе"</t>
  </si>
  <si>
    <t>Основное мероприятие "Благоуствойство общественных территорий в Устюженском муниципальном районе"</t>
  </si>
  <si>
    <t>Основное мероприятие "Обеспечение жильем молодых семей"</t>
  </si>
  <si>
    <t>предоставление социальных выплат молодым семьям</t>
  </si>
  <si>
    <t>Пенсионное обеспечение муниципальных служащих</t>
  </si>
  <si>
    <t>Иные выплаты населению</t>
  </si>
  <si>
    <t>360</t>
  </si>
  <si>
    <t>Дотации</t>
  </si>
  <si>
    <t>510</t>
  </si>
  <si>
    <t>Иные дотации</t>
  </si>
  <si>
    <t>Иные закупки товаров, работ и услуг для государственных (муниципальных) нужд</t>
  </si>
  <si>
    <t>Социальные выплаты гражданам, кроме публичных нормативных обязательств</t>
  </si>
  <si>
    <t>320</t>
  </si>
  <si>
    <t>Расходы на выплаты персоналу государственных (муниципальных) органов</t>
  </si>
  <si>
    <t>Публичные нормативные обязательства по социальным выплатам гражданам</t>
  </si>
  <si>
    <t>310</t>
  </si>
  <si>
    <t>3</t>
  </si>
  <si>
    <t>Раз-</t>
  </si>
  <si>
    <t>дел</t>
  </si>
  <si>
    <t>Сумма</t>
  </si>
  <si>
    <t>01</t>
  </si>
  <si>
    <t>00</t>
  </si>
  <si>
    <t>03</t>
  </si>
  <si>
    <t>05</t>
  </si>
  <si>
    <t>08</t>
  </si>
  <si>
    <t>02</t>
  </si>
  <si>
    <t>12</t>
  </si>
  <si>
    <t>Устюженского муниципального района</t>
  </si>
  <si>
    <t xml:space="preserve">Вид </t>
  </si>
  <si>
    <t>06</t>
  </si>
  <si>
    <t>07</t>
  </si>
  <si>
    <t>04</t>
  </si>
  <si>
    <t>09</t>
  </si>
  <si>
    <t>НАЦИОНАЛЬНАЯ  ЭКОНОМИКА</t>
  </si>
  <si>
    <t>ОБРАЗОВАНИЕ</t>
  </si>
  <si>
    <t>Дошкольное  образование</t>
  </si>
  <si>
    <t>СОЦИАЛЬНАЯ ПОЛИТИКА</t>
  </si>
  <si>
    <t>10</t>
  </si>
  <si>
    <t>Другие вопросы в области социальной политики</t>
  </si>
  <si>
    <t>расхо-</t>
  </si>
  <si>
    <t>дов</t>
  </si>
  <si>
    <t xml:space="preserve">ОБЩЕГОСУДАРСТВЕННЫЕ  ВОПРОСЫ </t>
  </si>
  <si>
    <t>ОХРАНА ОКРУЖАЮЩЕЙ СРЕДЫ</t>
  </si>
  <si>
    <t>Другие вопросы в области образования</t>
  </si>
  <si>
    <t xml:space="preserve">  </t>
  </si>
  <si>
    <t>Культура</t>
  </si>
  <si>
    <t xml:space="preserve">       </t>
  </si>
  <si>
    <t>Другие  общегосударственные  вопросы</t>
  </si>
  <si>
    <t>Другие вопросы в области национальной экономики</t>
  </si>
  <si>
    <t>11</t>
  </si>
  <si>
    <t>114</t>
  </si>
  <si>
    <t>116</t>
  </si>
  <si>
    <t>112</t>
  </si>
  <si>
    <t>к решению  Земского Собрания</t>
  </si>
  <si>
    <t>НАЦИОНАЛЬНАЯ БЕЗОПАСНОСТЬ И ПРАВООХРАНИТЕЛЬНАЯ  ДЕЯТЕЛЬНОСТЬ</t>
  </si>
  <si>
    <t>Пенсионное  обеспечение</t>
  </si>
  <si>
    <t>Охрана семьи  и детства</t>
  </si>
  <si>
    <t>Наименование показателей</t>
  </si>
  <si>
    <t>Под-</t>
  </si>
  <si>
    <t>раз-</t>
  </si>
  <si>
    <t xml:space="preserve">Наименование </t>
  </si>
  <si>
    <t>Земское Собрание Устюженского муниципального района</t>
  </si>
  <si>
    <t>Общегосударственные вопросы</t>
  </si>
  <si>
    <t>Код</t>
  </si>
  <si>
    <t>ведо-</t>
  </si>
  <si>
    <t>мства</t>
  </si>
  <si>
    <t>Администрация Устюженского муниципального района</t>
  </si>
  <si>
    <t>Национальная экономика</t>
  </si>
  <si>
    <t>Охрана окружающей среды</t>
  </si>
  <si>
    <t>Социальное обеспечение населения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</si>
  <si>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</si>
  <si>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Образование</t>
  </si>
  <si>
    <t>Социальная политика</t>
  </si>
  <si>
    <t xml:space="preserve">112 </t>
  </si>
  <si>
    <t>13</t>
  </si>
  <si>
    <t>ЗДРАВООХРАНЕНИЕ</t>
  </si>
  <si>
    <t>ФИЗИЧЕСКАЯ КУЛЬТУРА И СПОРТ</t>
  </si>
  <si>
    <t>Физическая культура  и спорт</t>
  </si>
  <si>
    <t xml:space="preserve">Культура и  кинематография </t>
  </si>
  <si>
    <t>Национальная безопасность и правоохранительная деятельность</t>
  </si>
  <si>
    <t>555</t>
  </si>
  <si>
    <t>545</t>
  </si>
  <si>
    <t>546</t>
  </si>
  <si>
    <t xml:space="preserve">555 </t>
  </si>
  <si>
    <t>Другие вопросы в области национальной безопасности и правоохранительной деятельности</t>
  </si>
  <si>
    <t>14</t>
  </si>
  <si>
    <t>Дорожное хозяйство (дорожные фонды)</t>
  </si>
  <si>
    <t>Организация деятельности МКУ "ЦБУ и О"</t>
  </si>
  <si>
    <t>2019 год</t>
  </si>
  <si>
    <t>2021 год</t>
  </si>
  <si>
    <t>0</t>
  </si>
  <si>
    <t>0000</t>
  </si>
  <si>
    <t>ведомственная целевая программа "Поддержка и развитие субъектов малого и среднего предпринимательства в Устюженском муниципальном районе на 2019-2021 годы"</t>
  </si>
  <si>
    <t>00000</t>
  </si>
  <si>
    <t>37</t>
  </si>
  <si>
    <t>00190</t>
  </si>
  <si>
    <t>Основное мероприятие "Оказание субъектам малого и среднего предпринимательства имущественной поддержки в виде передачи в аренду имущества района, включенного в Перечень муниципального имущества Устюженского муниципального района, свободного от прав  третьих лиц ( за исключением имущественных прав субъектов малого и среднего предпринимательства)"</t>
  </si>
  <si>
    <t>Основное мероприятие "Содействие развитию предпринимательства"</t>
  </si>
  <si>
    <t>Основное мероприятие "Создание условий для развития мобильной торговли в малонаселенных и (или) труднодоступных сельских населенных пунктах"</t>
  </si>
  <si>
    <t>S1250</t>
  </si>
  <si>
    <t>72180</t>
  </si>
  <si>
    <t>01400</t>
  </si>
  <si>
    <t>Муниципальная программа «Развитие дошкольного, общего и дополнительного образования в Устюженском муниципальном районе на 2019-2023 годы»</t>
  </si>
  <si>
    <t>Подпрограмма "Развитие дошкольного образования в Устюженском муниципальном районе на 2019-2023 годы"</t>
  </si>
  <si>
    <t>1</t>
  </si>
  <si>
    <t>Подпрограмма "Развитие начального общего, основного общего, среднего общего образования в Устюженском муниципальном районе на 2019-2023 годы"</t>
  </si>
  <si>
    <t>2</t>
  </si>
  <si>
    <t>Подпрограмма "Развитие дополнительного образования, отдыха и занятости детей в Устюженском муниципальном районе на 2019-2023 годы"</t>
  </si>
  <si>
    <t>Подпрограмма "Обеспечение реализации муниципальной программы "Развитие дошкольного, общего и дополнительного образования в Устюженском муниципальном районе на 2019-2023 годы"</t>
  </si>
  <si>
    <t>72010</t>
  </si>
  <si>
    <t>16590</t>
  </si>
  <si>
    <t>13590</t>
  </si>
  <si>
    <t>72020</t>
  </si>
  <si>
    <t>Основное мероприятие "Создание безопасной среды в учреждениях образования и на прилегающих территориях для осуществления воспитательно-образовательного процесса"</t>
  </si>
  <si>
    <t>Основное мероприятие "Создание условий для обеспечения гарантий доступности и равных возможностей получения качественного дополнительного образования на территории муниципального района"</t>
  </si>
  <si>
    <t>Основное мероприятие "Создание условий для функционирования и обеспечения системы персонифицированного финансирования дополнительного образования детей"</t>
  </si>
  <si>
    <t>00120</t>
  </si>
  <si>
    <t>00210</t>
  </si>
  <si>
    <t>15590</t>
  </si>
  <si>
    <t>оснащение муниципальных организаций, осуществляющих образовательную деятельность, инженерно-техническими средствами охраны</t>
  </si>
  <si>
    <t>Основное мероприятие "Приобретение автомобильного транспорта для организации подвоза обучающихся, в том числе на замену имеющихся</t>
  </si>
  <si>
    <t>Муниципальная программа  «Развитие культуры, туризма, спорта и реализация молодежной политики на территории Устюженского муниципального района на 2019-2021 годы»</t>
  </si>
  <si>
    <t>5</t>
  </si>
  <si>
    <t>Подпрограмма "Дополнительное образование детей в сфере культуры"</t>
  </si>
  <si>
    <t>Подпрограмма "Библиотечно-информационное обслуживание населения"</t>
  </si>
  <si>
    <t>Подпрограмма "Организация досуга и обеспечение жителей района услугами организаций культуры"</t>
  </si>
  <si>
    <t>Подпрограмма "Музейное обслуживание населения"</t>
  </si>
  <si>
    <t>Подпрограмма "Развитие туризма"</t>
  </si>
  <si>
    <t>Подпрограмма "Реализация молодежной политики"</t>
  </si>
  <si>
    <t>6</t>
  </si>
  <si>
    <t>7</t>
  </si>
  <si>
    <t>Подпрограмма "Обеспечение условий реализации муниципальной программы"</t>
  </si>
  <si>
    <t>8</t>
  </si>
  <si>
    <t>Основное мероприятие "Обеспечение выполнения муниципального задания учреждением дополнительного образования детей в сфере культуры района"</t>
  </si>
  <si>
    <t>05590</t>
  </si>
  <si>
    <t>Основное мероприятие "Материально-техническое оснащение учреждений дополнительного образования детей в сфере культуры"</t>
  </si>
  <si>
    <t>Основное мероприятие "Обеспечение выполнения муниципального задания библиотеками района"</t>
  </si>
  <si>
    <t>03590</t>
  </si>
  <si>
    <t>Основное мероприятие "Комплектование библиотечных фондов"</t>
  </si>
  <si>
    <t xml:space="preserve"> L5193</t>
  </si>
  <si>
    <t>05280</t>
  </si>
  <si>
    <t>Основное мероприятие "Осуществление отдельных полномочий органов местного самоуправления по организации библиотечного обслуживания населения, комплектования и обеспечения сохранности библиотечных фондов библиотек"</t>
  </si>
  <si>
    <t>Основное мероприятие "Организация и проведение культурно-массовых (культурно-досуговых, просветительских) и творческих мероприятий, клубных формирований"</t>
  </si>
  <si>
    <t>01590</t>
  </si>
  <si>
    <t>Основное мероприятие "Материально-техническое оснащение учреждений культурно-досугового типа"</t>
  </si>
  <si>
    <t xml:space="preserve">Основное мероприятие "Осуществление отдельных полномочий  муницмпальных образований (поселений) района для организации досуга и обеспечения жителей  поселения услугами организаций культуры" </t>
  </si>
  <si>
    <t>02590</t>
  </si>
  <si>
    <t>Основное мероприятие "Материально-техническое оснащение музея"</t>
  </si>
  <si>
    <t xml:space="preserve"> расходов на обеспечение развития и укрепления материально-технической базы музея</t>
  </si>
  <si>
    <t>Основное мероприятие "Сохранение, пополнение и популяризация музейных предметов и музейных фондов"</t>
  </si>
  <si>
    <t>Основное мероприятие "Создание новых объектов показа, инфраструктуры, разработка и реализация туристических программ и маршрутов"</t>
  </si>
  <si>
    <t>01611</t>
  </si>
  <si>
    <t>Основное мероприятие "Организация и проведение культурно-массовых мероприятий, направленных на привлечение в район туристов и экскурсантов</t>
  </si>
  <si>
    <t>Основное мероприятие "Информационно-рекламное продвижение, научно-методическое и кадровое обеспечение туризма"</t>
  </si>
  <si>
    <t>Основное мероприятие "Организация и проведение социально значимых мероприятий"</t>
  </si>
  <si>
    <t>Органимзация и осуществление мероприятий по работе с детьми и молодежью</t>
  </si>
  <si>
    <t>20590</t>
  </si>
  <si>
    <t>Основное мероприятие "Организация участия представителей Устюженского муниципального района в областных образовательных семинарах, форумах, конкурсах, фестивалях, сборах"</t>
  </si>
  <si>
    <t>Основное мероприятие "Материально-техническое обеспечение молодежных и творческих объединений, клубов, волонтерских отрядов"</t>
  </si>
  <si>
    <t xml:space="preserve">Основное мероприятие "Проведение молодежных мероприятий, конкурсов, фестивалей, сборов, мастер-классов, круглых столов, приглашение педагогов для обучения на территории района" </t>
  </si>
  <si>
    <t xml:space="preserve"> L4970</t>
  </si>
  <si>
    <t>Подпрограмма "Развитие физической культуры и спорта"</t>
  </si>
  <si>
    <t>мероприятия в области спорта и физической культуры</t>
  </si>
  <si>
    <t>00490</t>
  </si>
  <si>
    <t>Основное мероприятие "Бюджетные инвестиции на строительство, реконстркуцию объектов физической культуры и спорта муниципальной собственности"</t>
  </si>
  <si>
    <t>Основное мероприятие  "выполнение показателей  муниципальной программы «Развитие культуры, туризма, спорта и реализация молодежной политики на территории Устюженского  муниципального района на 2019 - 2021 годы»"</t>
  </si>
  <si>
    <t>00590</t>
  </si>
  <si>
    <t>72140</t>
  </si>
  <si>
    <t>00330</t>
  </si>
  <si>
    <t>S1060</t>
  </si>
  <si>
    <t>02140</t>
  </si>
  <si>
    <t>00801</t>
  </si>
  <si>
    <t>S1350</t>
  </si>
  <si>
    <t>S1360</t>
  </si>
  <si>
    <t>00702</t>
  </si>
  <si>
    <t>00703</t>
  </si>
  <si>
    <t>00901</t>
  </si>
  <si>
    <t>00903</t>
  </si>
  <si>
    <t>01010</t>
  </si>
  <si>
    <t>01401</t>
  </si>
  <si>
    <t>72220</t>
  </si>
  <si>
    <t>01501</t>
  </si>
  <si>
    <t>01510</t>
  </si>
  <si>
    <t>01520</t>
  </si>
  <si>
    <t>01540</t>
  </si>
  <si>
    <t>01550</t>
  </si>
  <si>
    <t>19</t>
  </si>
  <si>
    <t>L5551</t>
  </si>
  <si>
    <t xml:space="preserve"> L5552</t>
  </si>
  <si>
    <t>72190</t>
  </si>
  <si>
    <t>72210</t>
  </si>
  <si>
    <t>75</t>
  </si>
  <si>
    <t xml:space="preserve"> 05590</t>
  </si>
  <si>
    <t>91</t>
  </si>
  <si>
    <t>96</t>
  </si>
  <si>
    <t>Выполнение полномочий муниципальных образований района в соответствии с заключенными соглашениями по осуществлению внешнего муниципального финансового контроля</t>
  </si>
  <si>
    <t>97</t>
  </si>
  <si>
    <t>21030</t>
  </si>
  <si>
    <t>98</t>
  </si>
  <si>
    <t>78</t>
  </si>
  <si>
    <t>51200</t>
  </si>
  <si>
    <t>70</t>
  </si>
  <si>
    <t>72250</t>
  </si>
  <si>
    <t>00031</t>
  </si>
  <si>
    <t>00400</t>
  </si>
  <si>
    <t>00501</t>
  </si>
  <si>
    <t>00020</t>
  </si>
  <si>
    <t>72230</t>
  </si>
  <si>
    <t>51350</t>
  </si>
  <si>
    <t>72060</t>
  </si>
  <si>
    <t>00500</t>
  </si>
  <si>
    <t>00100</t>
  </si>
  <si>
    <t>Осуществление полномочий по обеспечению жильем отдельных категорий граждан, установленных федеральными законами  "О ветеранах" и "О социальной защите инвалидов в Российской Федерации"</t>
  </si>
  <si>
    <t>S3240</t>
  </si>
  <si>
    <t>S1290</t>
  </si>
  <si>
    <t>школьные автобусы</t>
  </si>
  <si>
    <t>S1080</t>
  </si>
  <si>
    <t>Другие вопросы в области физической культуры и спорта</t>
  </si>
  <si>
    <t>Основное меропирятие "Модернизация оборудования, используемого для выработки и передачи коммунальных ресурсов"</t>
  </si>
  <si>
    <t>00604</t>
  </si>
  <si>
    <t>Модернизация оборудования, используемого для выработки и передачи коммунальных ресурсов</t>
  </si>
  <si>
    <t>Другие общегосударственные вопросы</t>
  </si>
  <si>
    <t>Выплаты и проведение мероприятий по присуждению премий</t>
  </si>
  <si>
    <t>00080</t>
  </si>
  <si>
    <t>Обслуживание государственного и муниципального долга</t>
  </si>
  <si>
    <t>S1650</t>
  </si>
  <si>
    <t xml:space="preserve">от  № </t>
  </si>
  <si>
    <t xml:space="preserve">от        № </t>
  </si>
  <si>
    <t xml:space="preserve"> Приложение 12</t>
  </si>
  <si>
    <t>Распределение бюджетных ассигнований на реализацию муниципальных программ Устюженского муниципального района на 2021 год планового периода</t>
  </si>
  <si>
    <t xml:space="preserve"> от __________ № ___</t>
  </si>
  <si>
    <t xml:space="preserve"> к решению  Земского Собрания</t>
  </si>
  <si>
    <t>ИТОГО РАСХОДОВ</t>
  </si>
  <si>
    <t>Условно утвержденные расходы</t>
  </si>
  <si>
    <t>ВСЕГО РАСХОДОВ</t>
  </si>
  <si>
    <t>Выравнивание обеспеченности муниципальных образований по реализации расходных обязательств в части обеспечения выплаты заработной платы работникам муниципальных учреждений</t>
  </si>
  <si>
    <t>Основное мероприятие "Организация библиотечного обслуживания населения"</t>
  </si>
  <si>
    <t>Строительство и реконструкция объектов физической культуры и спорта муниципальной собственности</t>
  </si>
  <si>
    <t>Основное мероприятие "Обеспечение доступа к открытым и закрытым спортивным объектам"</t>
  </si>
  <si>
    <t>Обеспечение доступа к открытым и закрытым спортивным объектам за счет средств местного бюджета</t>
  </si>
  <si>
    <t>Основное мероприятие "Популизация физической культуры и спорта, и здорового образа жизни"</t>
  </si>
  <si>
    <t>Иные непрограммые расходы</t>
  </si>
  <si>
    <t>Прочие межбюджетные трансферты общего характера</t>
  </si>
  <si>
    <t xml:space="preserve">Расходы не включенные в муниципальные программы </t>
  </si>
  <si>
    <t>90</t>
  </si>
  <si>
    <t>Руководство и управление в сфере установления функций органов местного самоуправления</t>
  </si>
  <si>
    <t>95</t>
  </si>
  <si>
    <t>Расходы на обеспечение деятельности исполнительных органов местного самоуправления</t>
  </si>
  <si>
    <t>Обеспечение расходов в рамках государственной программы проведение мероприятий на внедрение и (или) эксплуатацию аппаратно-программного комплекса "Безопасный город"</t>
  </si>
  <si>
    <t>Содержание автодорог общего пользования местного значения  вне границ населенных пунктов</t>
  </si>
  <si>
    <t>Обеспечение расходов в рамках государственной программы Вологодской области</t>
  </si>
  <si>
    <t>Обеспечение расходов в рамках государственной программы  Вологодской области (софинансировние район)</t>
  </si>
  <si>
    <t>Проведение работ по оценке стоимости аренды, продажи или залоговой стоимости объектов, публикация информации в средствах массовой информации</t>
  </si>
  <si>
    <t>Оформление технических планов и паспортов на объекты имущества и выполнение кадастровых работ в отношении земельных участков</t>
  </si>
  <si>
    <t>Проведение комплексных кадастровых работ в рамках государственной программы "Совершенствование системы управления и распоряжения земельно-имущественным комплексом области на 2021-2025 годы"</t>
  </si>
  <si>
    <t>L5110</t>
  </si>
  <si>
    <t>Содержание автодорог общего пользования местного значения в границах населенных пунктов</t>
  </si>
  <si>
    <t>Распределение бюджетных ассигнований по разделам, подразделам, целевым статьям (муниципальным программам непрограммным направлениям), группам (группам и подгруппам) видам расходов классификации расходов на 2021 год планового периода</t>
  </si>
  <si>
    <t xml:space="preserve">Приложение  8 </t>
  </si>
  <si>
    <t>Приложение  10</t>
  </si>
  <si>
    <t>Ведомственная структура расходов местного бюджета Устюженского муниципального района по главным распорядителям бюджетных средств, разделам, подразделам и (или)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2021 год планового периода</t>
  </si>
  <si>
    <t>Выполнение государственных полномочий по предоставлению единовременной денежной выплаты взамен предоставления земельного участка гражданам, имеющим трех и более детей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</si>
</sst>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&quot;0&quot;#;\-&quot;0&quot;#;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"/>
    <numFmt numFmtId="181" formatCode="000"/>
    <numFmt numFmtId="182" formatCode="#,##0.0;[Red]\-#,##0.0"/>
    <numFmt numFmtId="183" formatCode="0.0000000"/>
    <numFmt numFmtId="184" formatCode="0.000000"/>
    <numFmt numFmtId="185" formatCode="0.00000"/>
    <numFmt numFmtId="186" formatCode="0.0000"/>
    <numFmt numFmtId="187" formatCode="00000"/>
    <numFmt numFmtId="188" formatCode="000000"/>
    <numFmt numFmtId="189" formatCode="#,##0.0_ ;[Red]\-#,##0.0\ "/>
    <numFmt numFmtId="190" formatCode="0.00000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65">
    <xf numFmtId="0" fontId="0" fillId="0" borderId="0" xfId="0" applyAlignment="1">
      <alignment/>
    </xf>
    <xf numFmtId="49" fontId="4" fillId="32" borderId="10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4" fillId="32" borderId="11" xfId="53" applyNumberFormat="1" applyFont="1" applyFill="1" applyBorder="1" applyAlignment="1" applyProtection="1">
      <alignment horizontal="left" vertical="center" wrapText="1"/>
      <protection hidden="1"/>
    </xf>
    <xf numFmtId="49" fontId="5" fillId="32" borderId="10" xfId="0" applyNumberFormat="1" applyFont="1" applyFill="1" applyBorder="1" applyAlignment="1">
      <alignment horizontal="center"/>
    </xf>
    <xf numFmtId="0" fontId="5" fillId="32" borderId="11" xfId="0" applyFont="1" applyFill="1" applyBorder="1" applyAlignment="1">
      <alignment horizontal="left" vertical="center" wrapText="1"/>
    </xf>
    <xf numFmtId="0" fontId="4" fillId="32" borderId="12" xfId="53" applyNumberFormat="1" applyFont="1" applyFill="1" applyBorder="1" applyAlignment="1" applyProtection="1">
      <alignment horizontal="left" vertical="center" wrapText="1"/>
      <protection hidden="1"/>
    </xf>
    <xf numFmtId="0" fontId="4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4" fillId="0" borderId="11" xfId="53" applyNumberFormat="1" applyFont="1" applyFill="1" applyBorder="1" applyAlignment="1" applyProtection="1">
      <alignment horizontal="left" vertical="center" wrapText="1"/>
      <protection hidden="1"/>
    </xf>
    <xf numFmtId="0" fontId="4" fillId="0" borderId="11" xfId="0" applyFont="1" applyFill="1" applyBorder="1" applyAlignment="1">
      <alignment vertical="center" wrapText="1"/>
    </xf>
    <xf numFmtId="0" fontId="4" fillId="32" borderId="11" xfId="0" applyFont="1" applyFill="1" applyBorder="1" applyAlignment="1" applyProtection="1">
      <alignment horizontal="left" vertical="center" wrapText="1"/>
      <protection/>
    </xf>
    <xf numFmtId="0" fontId="5" fillId="32" borderId="11" xfId="53" applyNumberFormat="1" applyFont="1" applyFill="1" applyBorder="1" applyAlignment="1" applyProtection="1">
      <alignment horizontal="left" vertical="center" wrapText="1"/>
      <protection hidden="1"/>
    </xf>
    <xf numFmtId="0" fontId="4" fillId="32" borderId="0" xfId="53" applyNumberFormat="1" applyFont="1" applyFill="1" applyBorder="1" applyAlignment="1" applyProtection="1">
      <alignment horizontal="left" vertical="center" wrapText="1"/>
      <protection hidden="1"/>
    </xf>
    <xf numFmtId="0" fontId="4" fillId="32" borderId="11" xfId="0" applyFont="1" applyFill="1" applyBorder="1" applyAlignment="1">
      <alignment vertical="center" wrapText="1"/>
    </xf>
    <xf numFmtId="0" fontId="4" fillId="32" borderId="13" xfId="53" applyNumberFormat="1" applyFont="1" applyFill="1" applyBorder="1" applyAlignment="1" applyProtection="1">
      <alignment horizontal="left" vertical="center" wrapText="1"/>
      <protection hidden="1"/>
    </xf>
    <xf numFmtId="0" fontId="4" fillId="32" borderId="11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32" borderId="15" xfId="0" applyFont="1" applyFill="1" applyBorder="1" applyAlignment="1">
      <alignment vertical="center"/>
    </xf>
    <xf numFmtId="0" fontId="4" fillId="32" borderId="15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/>
    </xf>
    <xf numFmtId="0" fontId="4" fillId="32" borderId="17" xfId="0" applyFont="1" applyFill="1" applyBorder="1" applyAlignment="1">
      <alignment horizontal="center" vertical="center"/>
    </xf>
    <xf numFmtId="0" fontId="4" fillId="32" borderId="18" xfId="0" applyFont="1" applyFill="1" applyBorder="1" applyAlignment="1">
      <alignment vertical="center"/>
    </xf>
    <xf numFmtId="0" fontId="4" fillId="32" borderId="18" xfId="0" applyFont="1" applyFill="1" applyBorder="1" applyAlignment="1">
      <alignment horizontal="center" vertical="center"/>
    </xf>
    <xf numFmtId="14" fontId="4" fillId="32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49" fontId="4" fillId="32" borderId="10" xfId="0" applyNumberFormat="1" applyFont="1" applyFill="1" applyBorder="1" applyAlignment="1">
      <alignment horizontal="center" vertical="center"/>
    </xf>
    <xf numFmtId="49" fontId="5" fillId="32" borderId="11" xfId="0" applyNumberFormat="1" applyFont="1" applyFill="1" applyBorder="1" applyAlignment="1">
      <alignment horizontal="center" vertical="center"/>
    </xf>
    <xf numFmtId="0" fontId="4" fillId="32" borderId="0" xfId="0" applyFont="1" applyFill="1" applyAlignment="1">
      <alignment vertical="center"/>
    </xf>
    <xf numFmtId="49" fontId="4" fillId="32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32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172" fontId="4" fillId="32" borderId="0" xfId="0" applyNumberFormat="1" applyFont="1" applyFill="1" applyAlignment="1">
      <alignment vertical="center"/>
    </xf>
    <xf numFmtId="0" fontId="4" fillId="32" borderId="11" xfId="0" applyFont="1" applyFill="1" applyBorder="1" applyAlignment="1">
      <alignment horizontal="left" vertical="center" wrapText="1"/>
    </xf>
    <xf numFmtId="0" fontId="4" fillId="32" borderId="0" xfId="0" applyFont="1" applyFill="1" applyAlignment="1">
      <alignment vertical="center" wrapText="1"/>
    </xf>
    <xf numFmtId="0" fontId="4" fillId="32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5" fillId="32" borderId="18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32" borderId="18" xfId="0" applyFont="1" applyFill="1" applyBorder="1" applyAlignment="1">
      <alignment horizontal="left" vertical="center" wrapText="1"/>
    </xf>
    <xf numFmtId="0" fontId="4" fillId="32" borderId="1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right" vertical="center"/>
    </xf>
    <xf numFmtId="0" fontId="4" fillId="0" borderId="11" xfId="0" applyFont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vertical="center" wrapText="1"/>
    </xf>
    <xf numFmtId="0" fontId="4" fillId="32" borderId="0" xfId="0" applyFont="1" applyFill="1" applyAlignment="1">
      <alignment horizontal="justify" vertical="center"/>
    </xf>
    <xf numFmtId="0" fontId="4" fillId="32" borderId="11" xfId="0" applyFont="1" applyFill="1" applyBorder="1" applyAlignment="1">
      <alignment horizontal="justify" vertical="center"/>
    </xf>
    <xf numFmtId="0" fontId="4" fillId="32" borderId="11" xfId="0" applyFont="1" applyFill="1" applyBorder="1" applyAlignment="1">
      <alignment vertical="center"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49" fontId="4" fillId="32" borderId="11" xfId="0" applyNumberFormat="1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/>
    </xf>
    <xf numFmtId="0" fontId="5" fillId="32" borderId="12" xfId="53" applyNumberFormat="1" applyFont="1" applyFill="1" applyBorder="1" applyAlignment="1" applyProtection="1">
      <alignment horizontal="left" vertical="center" wrapText="1"/>
      <protection hidden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Continuous" wrapText="1"/>
    </xf>
    <xf numFmtId="0" fontId="4" fillId="0" borderId="0" xfId="0" applyFont="1" applyFill="1" applyAlignment="1">
      <alignment horizontal="centerContinuous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32" borderId="0" xfId="0" applyFont="1" applyFill="1" applyAlignment="1">
      <alignment/>
    </xf>
    <xf numFmtId="0" fontId="5" fillId="32" borderId="10" xfId="0" applyFont="1" applyFill="1" applyBorder="1" applyAlignment="1">
      <alignment horizontal="left" wrapText="1"/>
    </xf>
    <xf numFmtId="49" fontId="5" fillId="32" borderId="11" xfId="0" applyNumberFormat="1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left" wrapText="1"/>
    </xf>
    <xf numFmtId="172" fontId="5" fillId="32" borderId="0" xfId="0" applyNumberFormat="1" applyFont="1" applyFill="1" applyAlignment="1">
      <alignment/>
    </xf>
    <xf numFmtId="0" fontId="5" fillId="32" borderId="0" xfId="0" applyFont="1" applyFill="1" applyAlignment="1">
      <alignment/>
    </xf>
    <xf numFmtId="0" fontId="4" fillId="32" borderId="11" xfId="0" applyFont="1" applyFill="1" applyBorder="1" applyAlignment="1">
      <alignment horizontal="left" wrapText="1"/>
    </xf>
    <xf numFmtId="0" fontId="5" fillId="32" borderId="11" xfId="0" applyFont="1" applyFill="1" applyBorder="1" applyAlignment="1">
      <alignment horizontal="left" vertical="top" wrapText="1"/>
    </xf>
    <xf numFmtId="0" fontId="4" fillId="32" borderId="12" xfId="53" applyNumberFormat="1" applyFont="1" applyFill="1" applyBorder="1" applyAlignment="1" applyProtection="1">
      <alignment horizontal="left" wrapText="1"/>
      <protection hidden="1"/>
    </xf>
    <xf numFmtId="172" fontId="4" fillId="32" borderId="0" xfId="0" applyNumberFormat="1" applyFont="1" applyFill="1" applyAlignment="1">
      <alignment/>
    </xf>
    <xf numFmtId="49" fontId="4" fillId="32" borderId="18" xfId="0" applyNumberFormat="1" applyFont="1" applyFill="1" applyBorder="1" applyAlignment="1">
      <alignment horizontal="center"/>
    </xf>
    <xf numFmtId="49" fontId="4" fillId="32" borderId="12" xfId="0" applyNumberFormat="1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 wrapText="1"/>
    </xf>
    <xf numFmtId="0" fontId="4" fillId="32" borderId="12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4" fillId="32" borderId="11" xfId="0" applyFont="1" applyFill="1" applyBorder="1" applyAlignment="1">
      <alignment wrapText="1"/>
    </xf>
    <xf numFmtId="0" fontId="5" fillId="32" borderId="13" xfId="53" applyNumberFormat="1" applyFont="1" applyFill="1" applyBorder="1" applyAlignment="1" applyProtection="1">
      <alignment horizontal="left" vertical="center" wrapText="1"/>
      <protection hidden="1"/>
    </xf>
    <xf numFmtId="0" fontId="5" fillId="32" borderId="12" xfId="53" applyNumberFormat="1" applyFont="1" applyFill="1" applyBorder="1" applyAlignment="1" applyProtection="1">
      <alignment horizontal="left" wrapText="1"/>
      <protection hidden="1"/>
    </xf>
    <xf numFmtId="172" fontId="4" fillId="32" borderId="0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 wrapText="1"/>
    </xf>
    <xf numFmtId="0" fontId="4" fillId="32" borderId="11" xfId="0" applyFont="1" applyFill="1" applyBorder="1" applyAlignment="1">
      <alignment horizontal="center" wrapText="1"/>
    </xf>
    <xf numFmtId="49" fontId="4" fillId="32" borderId="11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32" borderId="11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horizontal="left" vertical="top" wrapText="1"/>
    </xf>
    <xf numFmtId="0" fontId="5" fillId="32" borderId="18" xfId="0" applyFont="1" applyFill="1" applyBorder="1" applyAlignment="1">
      <alignment horizontal="left" wrapText="1"/>
    </xf>
    <xf numFmtId="49" fontId="5" fillId="32" borderId="18" xfId="0" applyNumberFormat="1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left" wrapText="1"/>
    </xf>
    <xf numFmtId="0" fontId="4" fillId="32" borderId="11" xfId="0" applyFont="1" applyFill="1" applyBorder="1" applyAlignment="1">
      <alignment/>
    </xf>
    <xf numFmtId="49" fontId="5" fillId="32" borderId="12" xfId="0" applyNumberFormat="1" applyFont="1" applyFill="1" applyBorder="1" applyAlignment="1">
      <alignment horizontal="center"/>
    </xf>
    <xf numFmtId="0" fontId="5" fillId="32" borderId="12" xfId="0" applyFont="1" applyFill="1" applyBorder="1" applyAlignment="1">
      <alignment horizontal="left" wrapText="1"/>
    </xf>
    <xf numFmtId="0" fontId="5" fillId="0" borderId="12" xfId="53" applyNumberFormat="1" applyFont="1" applyFill="1" applyBorder="1" applyAlignment="1" applyProtection="1">
      <alignment horizontal="left" vertical="center" wrapText="1"/>
      <protection hidden="1"/>
    </xf>
    <xf numFmtId="49" fontId="5" fillId="0" borderId="11" xfId="0" applyNumberFormat="1" applyFont="1" applyFill="1" applyBorder="1" applyAlignment="1">
      <alignment horizontal="center"/>
    </xf>
    <xf numFmtId="0" fontId="4" fillId="32" borderId="12" xfId="0" applyFont="1" applyFill="1" applyBorder="1" applyAlignment="1">
      <alignment horizontal="left" wrapText="1"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49" fontId="4" fillId="32" borderId="19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0" fontId="4" fillId="0" borderId="11" xfId="0" applyFont="1" applyFill="1" applyBorder="1" applyAlignment="1" applyProtection="1">
      <alignment vertical="center" wrapText="1"/>
      <protection/>
    </xf>
    <xf numFmtId="0" fontId="5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4" fillId="0" borderId="0" xfId="0" applyFont="1" applyFill="1" applyAlignment="1">
      <alignment horizontal="right"/>
    </xf>
    <xf numFmtId="0" fontId="4" fillId="0" borderId="11" xfId="0" applyFont="1" applyFill="1" applyBorder="1" applyAlignment="1">
      <alignment horizontal="center" vertical="top" wrapText="1"/>
    </xf>
    <xf numFmtId="49" fontId="5" fillId="32" borderId="11" xfId="0" applyNumberFormat="1" applyFont="1" applyFill="1" applyBorder="1" applyAlignment="1">
      <alignment horizontal="center" wrapText="1"/>
    </xf>
    <xf numFmtId="49" fontId="4" fillId="32" borderId="0" xfId="0" applyNumberFormat="1" applyFont="1" applyFill="1" applyBorder="1" applyAlignment="1">
      <alignment horizontal="center"/>
    </xf>
    <xf numFmtId="4" fontId="5" fillId="32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4" fontId="5" fillId="0" borderId="11" xfId="0" applyNumberFormat="1" applyFont="1" applyBorder="1" applyAlignment="1">
      <alignment horizontal="right"/>
    </xf>
    <xf numFmtId="0" fontId="4" fillId="0" borderId="0" xfId="0" applyFont="1" applyFill="1" applyAlignment="1">
      <alignment horizontal="left" vertical="center"/>
    </xf>
    <xf numFmtId="0" fontId="4" fillId="0" borderId="19" xfId="0" applyFont="1" applyFill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 horizontal="center" vertical="center"/>
    </xf>
    <xf numFmtId="49" fontId="4" fillId="32" borderId="20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49" fontId="4" fillId="32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wrapText="1"/>
    </xf>
    <xf numFmtId="0" fontId="4" fillId="32" borderId="11" xfId="53" applyNumberFormat="1" applyFont="1" applyFill="1" applyBorder="1" applyAlignment="1" applyProtection="1">
      <alignment horizontal="left" wrapText="1"/>
      <protection hidden="1"/>
    </xf>
    <xf numFmtId="49" fontId="4" fillId="32" borderId="19" xfId="0" applyNumberFormat="1" applyFont="1" applyFill="1" applyBorder="1" applyAlignment="1">
      <alignment horizontal="center" wrapText="1"/>
    </xf>
    <xf numFmtId="49" fontId="4" fillId="32" borderId="21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49" fontId="4" fillId="32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0" fontId="4" fillId="32" borderId="21" xfId="0" applyFont="1" applyFill="1" applyBorder="1" applyAlignment="1">
      <alignment horizontal="center" vertical="center"/>
    </xf>
    <xf numFmtId="49" fontId="4" fillId="32" borderId="2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/>
    </xf>
    <xf numFmtId="49" fontId="4" fillId="0" borderId="12" xfId="0" applyNumberFormat="1" applyFont="1" applyFill="1" applyBorder="1" applyAlignment="1">
      <alignment/>
    </xf>
    <xf numFmtId="49" fontId="4" fillId="0" borderId="21" xfId="0" applyNumberFormat="1" applyFont="1" applyFill="1" applyBorder="1" applyAlignment="1">
      <alignment/>
    </xf>
    <xf numFmtId="2" fontId="4" fillId="0" borderId="0" xfId="0" applyNumberFormat="1" applyFont="1" applyFill="1" applyAlignment="1">
      <alignment/>
    </xf>
    <xf numFmtId="4" fontId="4" fillId="32" borderId="11" xfId="0" applyNumberFormat="1" applyFont="1" applyFill="1" applyBorder="1" applyAlignment="1">
      <alignment horizontal="right"/>
    </xf>
    <xf numFmtId="49" fontId="4" fillId="32" borderId="12" xfId="0" applyNumberFormat="1" applyFont="1" applyFill="1" applyBorder="1" applyAlignment="1">
      <alignment horizontal="center" wrapText="1"/>
    </xf>
    <xf numFmtId="49" fontId="4" fillId="32" borderId="21" xfId="0" applyNumberFormat="1" applyFont="1" applyFill="1" applyBorder="1" applyAlignment="1">
      <alignment horizontal="center" wrapText="1"/>
    </xf>
    <xf numFmtId="49" fontId="4" fillId="32" borderId="18" xfId="0" applyNumberFormat="1" applyFont="1" applyFill="1" applyBorder="1" applyAlignment="1">
      <alignment horizontal="center" wrapText="1"/>
    </xf>
    <xf numFmtId="49" fontId="4" fillId="32" borderId="14" xfId="0" applyNumberFormat="1" applyFont="1" applyFill="1" applyBorder="1" applyAlignment="1">
      <alignment horizontal="center" wrapText="1"/>
    </xf>
    <xf numFmtId="49" fontId="4" fillId="32" borderId="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wrapText="1"/>
    </xf>
    <xf numFmtId="49" fontId="4" fillId="0" borderId="21" xfId="0" applyNumberFormat="1" applyFont="1" applyFill="1" applyBorder="1" applyAlignment="1">
      <alignment horizontal="center" wrapText="1"/>
    </xf>
    <xf numFmtId="49" fontId="4" fillId="0" borderId="19" xfId="0" applyNumberFormat="1" applyFont="1" applyFill="1" applyBorder="1" applyAlignment="1">
      <alignment horizontal="center" wrapText="1"/>
    </xf>
    <xf numFmtId="49" fontId="4" fillId="0" borderId="21" xfId="0" applyNumberFormat="1" applyFont="1" applyFill="1" applyBorder="1" applyAlignment="1">
      <alignment horizontal="center"/>
    </xf>
    <xf numFmtId="4" fontId="4" fillId="32" borderId="11" xfId="0" applyNumberFormat="1" applyFont="1" applyFill="1" applyBorder="1" applyAlignment="1">
      <alignment horizontal="right" wrapText="1"/>
    </xf>
    <xf numFmtId="4" fontId="4" fillId="32" borderId="10" xfId="0" applyNumberFormat="1" applyFont="1" applyFill="1" applyBorder="1" applyAlignment="1">
      <alignment horizontal="right" wrapText="1"/>
    </xf>
    <xf numFmtId="49" fontId="5" fillId="32" borderId="12" xfId="0" applyNumberFormat="1" applyFont="1" applyFill="1" applyBorder="1" applyAlignment="1">
      <alignment horizontal="center" wrapText="1"/>
    </xf>
    <xf numFmtId="49" fontId="5" fillId="32" borderId="21" xfId="0" applyNumberFormat="1" applyFont="1" applyFill="1" applyBorder="1" applyAlignment="1">
      <alignment horizontal="center" wrapText="1"/>
    </xf>
    <xf numFmtId="4" fontId="5" fillId="32" borderId="11" xfId="0" applyNumberFormat="1" applyFont="1" applyFill="1" applyBorder="1" applyAlignment="1">
      <alignment horizontal="right" wrapText="1"/>
    </xf>
    <xf numFmtId="4" fontId="4" fillId="0" borderId="11" xfId="0" applyNumberFormat="1" applyFont="1" applyFill="1" applyBorder="1" applyAlignment="1">
      <alignment horizontal="right" wrapText="1"/>
    </xf>
    <xf numFmtId="4" fontId="5" fillId="32" borderId="11" xfId="0" applyNumberFormat="1" applyFont="1" applyFill="1" applyBorder="1" applyAlignment="1">
      <alignment horizontal="right"/>
    </xf>
    <xf numFmtId="4" fontId="4" fillId="32" borderId="10" xfId="0" applyNumberFormat="1" applyFont="1" applyFill="1" applyBorder="1" applyAlignment="1">
      <alignment horizontal="right"/>
    </xf>
    <xf numFmtId="4" fontId="4" fillId="0" borderId="11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right"/>
    </xf>
    <xf numFmtId="49" fontId="4" fillId="32" borderId="20" xfId="0" applyNumberFormat="1" applyFont="1" applyFill="1" applyBorder="1" applyAlignment="1">
      <alignment horizontal="center" wrapText="1"/>
    </xf>
    <xf numFmtId="49" fontId="4" fillId="32" borderId="13" xfId="0" applyNumberFormat="1" applyFont="1" applyFill="1" applyBorder="1" applyAlignment="1">
      <alignment horizontal="center"/>
    </xf>
    <xf numFmtId="49" fontId="4" fillId="32" borderId="15" xfId="0" applyNumberFormat="1" applyFont="1" applyFill="1" applyBorder="1" applyAlignment="1">
      <alignment horizontal="center" wrapText="1"/>
    </xf>
    <xf numFmtId="49" fontId="4" fillId="32" borderId="22" xfId="0" applyNumberFormat="1" applyFont="1" applyFill="1" applyBorder="1" applyAlignment="1">
      <alignment horizontal="center" wrapText="1"/>
    </xf>
    <xf numFmtId="4" fontId="4" fillId="32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>
      <alignment vertical="center" wrapText="1"/>
    </xf>
    <xf numFmtId="0" fontId="4" fillId="32" borderId="10" xfId="0" applyFont="1" applyFill="1" applyBorder="1" applyAlignment="1">
      <alignment horizontal="center" vertical="top" wrapText="1"/>
    </xf>
    <xf numFmtId="4" fontId="6" fillId="32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4" fontId="45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 vertical="center"/>
    </xf>
    <xf numFmtId="2" fontId="4" fillId="0" borderId="0" xfId="0" applyNumberFormat="1" applyFont="1" applyFill="1" applyAlignment="1">
      <alignment horizontal="left"/>
    </xf>
    <xf numFmtId="2" fontId="4" fillId="0" borderId="0" xfId="0" applyNumberFormat="1" applyFont="1" applyFill="1" applyAlignment="1">
      <alignment horizontal="centerContinuous" wrapText="1"/>
    </xf>
    <xf numFmtId="0" fontId="4" fillId="32" borderId="11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vertical="center"/>
    </xf>
    <xf numFmtId="0" fontId="8" fillId="32" borderId="18" xfId="0" applyFont="1" applyFill="1" applyBorder="1" applyAlignment="1">
      <alignment horizontal="center" vertical="center"/>
    </xf>
    <xf numFmtId="49" fontId="8" fillId="32" borderId="10" xfId="0" applyNumberFormat="1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1" xfId="0" applyFont="1" applyFill="1" applyBorder="1" applyAlignment="1">
      <alignment horizontal="justify" vertical="top" wrapText="1"/>
    </xf>
    <xf numFmtId="0" fontId="4" fillId="0" borderId="21" xfId="0" applyFont="1" applyFill="1" applyBorder="1" applyAlignment="1">
      <alignment vertical="center"/>
    </xf>
    <xf numFmtId="0" fontId="4" fillId="0" borderId="12" xfId="0" applyFont="1" applyBorder="1" applyAlignment="1">
      <alignment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49" fontId="4" fillId="32" borderId="16" xfId="0" applyNumberFormat="1" applyFont="1" applyFill="1" applyBorder="1" applyAlignment="1">
      <alignment horizontal="center"/>
    </xf>
    <xf numFmtId="0" fontId="4" fillId="32" borderId="19" xfId="0" applyFont="1" applyFill="1" applyBorder="1" applyAlignment="1">
      <alignment vertical="center" wrapText="1"/>
    </xf>
    <xf numFmtId="0" fontId="4" fillId="32" borderId="12" xfId="0" applyFont="1" applyFill="1" applyBorder="1" applyAlignment="1">
      <alignment vertical="center" wrapText="1"/>
    </xf>
    <xf numFmtId="0" fontId="4" fillId="32" borderId="21" xfId="0" applyFont="1" applyFill="1" applyBorder="1" applyAlignment="1">
      <alignment vertical="center" wrapText="1"/>
    </xf>
    <xf numFmtId="0" fontId="5" fillId="0" borderId="11" xfId="53" applyNumberFormat="1" applyFont="1" applyFill="1" applyBorder="1" applyAlignment="1" applyProtection="1">
      <alignment horizontal="left" vertical="center" wrapText="1"/>
      <protection hidden="1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4" fontId="4" fillId="0" borderId="0" xfId="0" applyNumberFormat="1" applyFont="1" applyFill="1" applyAlignment="1">
      <alignment/>
    </xf>
    <xf numFmtId="0" fontId="4" fillId="32" borderId="21" xfId="0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/>
    </xf>
    <xf numFmtId="49" fontId="5" fillId="32" borderId="19" xfId="0" applyNumberFormat="1" applyFont="1" applyFill="1" applyBorder="1" applyAlignment="1">
      <alignment horizontal="center" wrapText="1"/>
    </xf>
    <xf numFmtId="49" fontId="5" fillId="32" borderId="0" xfId="0" applyNumberFormat="1" applyFont="1" applyFill="1" applyBorder="1" applyAlignment="1">
      <alignment horizontal="center"/>
    </xf>
    <xf numFmtId="172" fontId="4" fillId="0" borderId="0" xfId="0" applyNumberFormat="1" applyFont="1" applyFill="1" applyAlignment="1">
      <alignment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49" fontId="8" fillId="32" borderId="12" xfId="0" applyNumberFormat="1" applyFont="1" applyFill="1" applyBorder="1" applyAlignment="1">
      <alignment horizontal="center" vertical="center"/>
    </xf>
    <xf numFmtId="49" fontId="8" fillId="32" borderId="21" xfId="0" applyNumberFormat="1" applyFont="1" applyFill="1" applyBorder="1" applyAlignment="1">
      <alignment horizontal="center" vertical="center"/>
    </xf>
    <xf numFmtId="49" fontId="8" fillId="32" borderId="19" xfId="0" applyNumberFormat="1" applyFont="1" applyFill="1" applyBorder="1" applyAlignment="1">
      <alignment horizontal="center" vertical="center"/>
    </xf>
    <xf numFmtId="49" fontId="4" fillId="32" borderId="15" xfId="0" applyNumberFormat="1" applyFont="1" applyFill="1" applyBorder="1" applyAlignment="1">
      <alignment horizontal="center" vertical="center"/>
    </xf>
    <xf numFmtId="49" fontId="4" fillId="32" borderId="22" xfId="0" applyNumberFormat="1" applyFont="1" applyFill="1" applyBorder="1" applyAlignment="1">
      <alignment horizontal="center" vertical="center"/>
    </xf>
    <xf numFmtId="49" fontId="4" fillId="32" borderId="23" xfId="0" applyNumberFormat="1" applyFont="1" applyFill="1" applyBorder="1" applyAlignment="1">
      <alignment horizontal="center" vertical="center"/>
    </xf>
    <xf numFmtId="49" fontId="4" fillId="32" borderId="16" xfId="0" applyNumberFormat="1" applyFont="1" applyFill="1" applyBorder="1" applyAlignment="1">
      <alignment horizontal="center" vertical="center"/>
    </xf>
    <xf numFmtId="49" fontId="4" fillId="32" borderId="0" xfId="0" applyNumberFormat="1" applyFont="1" applyFill="1" applyBorder="1" applyAlignment="1">
      <alignment horizontal="center" vertical="center"/>
    </xf>
    <xf numFmtId="49" fontId="4" fillId="32" borderId="24" xfId="0" applyNumberFormat="1" applyFont="1" applyFill="1" applyBorder="1" applyAlignment="1">
      <alignment horizontal="center" vertical="center"/>
    </xf>
    <xf numFmtId="49" fontId="4" fillId="32" borderId="18" xfId="0" applyNumberFormat="1" applyFont="1" applyFill="1" applyBorder="1" applyAlignment="1">
      <alignment horizontal="center" vertical="center"/>
    </xf>
    <xf numFmtId="49" fontId="4" fillId="32" borderId="14" xfId="0" applyNumberFormat="1" applyFont="1" applyFill="1" applyBorder="1" applyAlignment="1">
      <alignment horizontal="center" vertical="center"/>
    </xf>
    <xf numFmtId="49" fontId="4" fillId="32" borderId="20" xfId="0" applyNumberFormat="1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/>
    </xf>
    <xf numFmtId="0" fontId="4" fillId="0" borderId="12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29"/>
  <sheetViews>
    <sheetView view="pageBreakPreview" zoomScale="110" zoomScaleSheetLayoutView="110" zoomScalePageLayoutView="0" workbookViewId="0" topLeftCell="C416">
      <selection activeCell="N425" sqref="N425"/>
    </sheetView>
  </sheetViews>
  <sheetFormatPr defaultColWidth="9.00390625" defaultRowHeight="12.75"/>
  <cols>
    <col min="1" max="1" width="1.875" style="60" customWidth="1"/>
    <col min="2" max="2" width="58.00390625" style="60" customWidth="1"/>
    <col min="3" max="3" width="6.125" style="60" customWidth="1"/>
    <col min="4" max="4" width="7.375" style="60" customWidth="1"/>
    <col min="5" max="5" width="3.875" style="60" customWidth="1"/>
    <col min="6" max="6" width="3.625" style="60" customWidth="1"/>
    <col min="7" max="7" width="3.75390625" style="60" customWidth="1"/>
    <col min="8" max="8" width="5.75390625" style="60" customWidth="1"/>
    <col min="9" max="9" width="6.75390625" style="60" customWidth="1"/>
    <col min="10" max="10" width="15.00390625" style="153" customWidth="1"/>
    <col min="11" max="11" width="2.00390625" style="60" customWidth="1"/>
    <col min="12" max="12" width="9.125" style="60" customWidth="1"/>
    <col min="13" max="13" width="19.875" style="60" bestFit="1" customWidth="1"/>
    <col min="14" max="16384" width="9.125" style="60" customWidth="1"/>
  </cols>
  <sheetData>
    <row r="2" spans="4:11" ht="12.75">
      <c r="D2" s="62"/>
      <c r="E2" s="62"/>
      <c r="F2" s="62"/>
      <c r="G2" s="62"/>
      <c r="H2" s="62"/>
      <c r="I2" s="62"/>
      <c r="J2" s="186"/>
      <c r="K2" s="63"/>
    </row>
    <row r="3" spans="4:10" ht="12.75">
      <c r="D3" s="61"/>
      <c r="E3" s="61"/>
      <c r="F3" s="61"/>
      <c r="H3" s="63" t="s">
        <v>400</v>
      </c>
      <c r="J3" s="63"/>
    </row>
    <row r="4" spans="7:8" ht="12.75">
      <c r="G4" s="60" t="s">
        <v>195</v>
      </c>
      <c r="H4" s="153"/>
    </row>
    <row r="5" spans="6:8" ht="12.75">
      <c r="F5" s="60" t="s">
        <v>169</v>
      </c>
      <c r="H5" s="153"/>
    </row>
    <row r="6" spans="7:16" ht="12.75">
      <c r="G6" s="63" t="s">
        <v>369</v>
      </c>
      <c r="H6" s="63"/>
      <c r="I6" s="63"/>
      <c r="J6" s="63"/>
      <c r="K6" s="63"/>
      <c r="L6" s="63"/>
      <c r="M6" s="63"/>
      <c r="N6" s="63"/>
      <c r="O6" s="63"/>
      <c r="P6" s="63"/>
    </row>
    <row r="7" spans="4:10" ht="12.75">
      <c r="D7" s="61"/>
      <c r="E7" s="61"/>
      <c r="F7" s="61"/>
      <c r="G7" s="61"/>
      <c r="H7" s="62"/>
      <c r="I7" s="62"/>
      <c r="J7" s="186"/>
    </row>
    <row r="8" spans="1:10" ht="48.75" customHeight="1">
      <c r="A8" s="64"/>
      <c r="B8" s="236" t="s">
        <v>399</v>
      </c>
      <c r="C8" s="236"/>
      <c r="D8" s="236"/>
      <c r="E8" s="236"/>
      <c r="F8" s="236"/>
      <c r="G8" s="236"/>
      <c r="H8" s="236"/>
      <c r="I8" s="236"/>
      <c r="J8" s="236"/>
    </row>
    <row r="9" spans="2:12" ht="6.75" customHeight="1">
      <c r="B9" s="65"/>
      <c r="C9" s="65"/>
      <c r="D9" s="66"/>
      <c r="E9" s="66"/>
      <c r="F9" s="66"/>
      <c r="G9" s="66"/>
      <c r="H9" s="66"/>
      <c r="I9" s="66"/>
      <c r="J9" s="187"/>
      <c r="K9" s="67"/>
      <c r="L9" s="67"/>
    </row>
    <row r="10" spans="2:12" ht="8.25" customHeight="1">
      <c r="B10" s="65"/>
      <c r="C10" s="65"/>
      <c r="D10" s="66"/>
      <c r="E10" s="66"/>
      <c r="F10" s="66"/>
      <c r="G10" s="66"/>
      <c r="H10" s="66"/>
      <c r="I10" s="66"/>
      <c r="J10" s="187"/>
      <c r="K10" s="67"/>
      <c r="L10" s="67"/>
    </row>
    <row r="11" spans="2:10" ht="12.75">
      <c r="B11" s="68"/>
      <c r="C11" s="68"/>
      <c r="D11" s="69"/>
      <c r="E11" s="69"/>
      <c r="F11" s="69"/>
      <c r="G11" s="69"/>
      <c r="H11" s="69"/>
      <c r="I11" s="70" t="s">
        <v>188</v>
      </c>
      <c r="J11" s="71" t="s">
        <v>74</v>
      </c>
    </row>
    <row r="12" spans="2:10" ht="12.75">
      <c r="B12" s="221" t="s">
        <v>199</v>
      </c>
      <c r="C12" s="72" t="s">
        <v>159</v>
      </c>
      <c r="D12" s="73" t="s">
        <v>200</v>
      </c>
      <c r="E12" s="227" t="s">
        <v>76</v>
      </c>
      <c r="F12" s="228"/>
      <c r="G12" s="228"/>
      <c r="H12" s="229"/>
      <c r="I12" s="224" t="s">
        <v>75</v>
      </c>
      <c r="J12" s="21" t="s">
        <v>161</v>
      </c>
    </row>
    <row r="13" spans="2:11" ht="12.75">
      <c r="B13" s="222"/>
      <c r="C13" s="74" t="s">
        <v>160</v>
      </c>
      <c r="D13" s="75" t="s">
        <v>201</v>
      </c>
      <c r="E13" s="230"/>
      <c r="F13" s="231"/>
      <c r="G13" s="231"/>
      <c r="H13" s="232"/>
      <c r="I13" s="225"/>
      <c r="J13" s="26"/>
      <c r="K13" s="69"/>
    </row>
    <row r="14" spans="2:10" ht="12.75">
      <c r="B14" s="223"/>
      <c r="C14" s="76"/>
      <c r="D14" s="77" t="s">
        <v>160</v>
      </c>
      <c r="E14" s="233"/>
      <c r="F14" s="234"/>
      <c r="G14" s="234"/>
      <c r="H14" s="235"/>
      <c r="I14" s="226"/>
      <c r="J14" s="188" t="s">
        <v>230</v>
      </c>
    </row>
    <row r="15" spans="2:10" ht="12.75">
      <c r="B15" s="76">
        <v>1</v>
      </c>
      <c r="C15" s="76">
        <v>2</v>
      </c>
      <c r="D15" s="78" t="s">
        <v>158</v>
      </c>
      <c r="E15" s="218">
        <v>4</v>
      </c>
      <c r="F15" s="219"/>
      <c r="G15" s="219"/>
      <c r="H15" s="220"/>
      <c r="I15" s="79">
        <v>5</v>
      </c>
      <c r="J15" s="78">
        <v>6</v>
      </c>
    </row>
    <row r="16" spans="2:10" s="80" customFormat="1" ht="16.5" customHeight="1">
      <c r="B16" s="81" t="s">
        <v>183</v>
      </c>
      <c r="C16" s="82" t="s">
        <v>162</v>
      </c>
      <c r="D16" s="82"/>
      <c r="E16" s="155"/>
      <c r="F16" s="156"/>
      <c r="G16" s="156"/>
      <c r="H16" s="156"/>
      <c r="I16" s="83"/>
      <c r="J16" s="129">
        <f>J17+J22+J31+J53+J57+J67+J71</f>
        <v>57403.100000000006</v>
      </c>
    </row>
    <row r="17" spans="2:10" s="80" customFormat="1" ht="36" customHeight="1">
      <c r="B17" s="59" t="s">
        <v>96</v>
      </c>
      <c r="C17" s="82" t="s">
        <v>162</v>
      </c>
      <c r="D17" s="82" t="s">
        <v>167</v>
      </c>
      <c r="E17" s="155"/>
      <c r="F17" s="156"/>
      <c r="G17" s="156"/>
      <c r="H17" s="156"/>
      <c r="I17" s="4"/>
      <c r="J17" s="129">
        <f>J18</f>
        <v>1461.4</v>
      </c>
    </row>
    <row r="18" spans="2:10" s="80" customFormat="1" ht="28.5" customHeight="1">
      <c r="B18" s="6" t="s">
        <v>97</v>
      </c>
      <c r="C18" s="56" t="s">
        <v>162</v>
      </c>
      <c r="D18" s="56" t="s">
        <v>167</v>
      </c>
      <c r="E18" s="155" t="s">
        <v>335</v>
      </c>
      <c r="F18" s="156" t="s">
        <v>232</v>
      </c>
      <c r="G18" s="156" t="s">
        <v>163</v>
      </c>
      <c r="H18" s="156" t="s">
        <v>235</v>
      </c>
      <c r="I18" s="1"/>
      <c r="J18" s="171">
        <f>J19</f>
        <v>1461.4</v>
      </c>
    </row>
    <row r="19" spans="2:10" s="80" customFormat="1" ht="16.5" customHeight="1">
      <c r="B19" s="6" t="s">
        <v>2</v>
      </c>
      <c r="C19" s="56" t="s">
        <v>162</v>
      </c>
      <c r="D19" s="56" t="s">
        <v>167</v>
      </c>
      <c r="E19" s="155" t="s">
        <v>335</v>
      </c>
      <c r="F19" s="156" t="s">
        <v>246</v>
      </c>
      <c r="G19" s="156" t="s">
        <v>163</v>
      </c>
      <c r="H19" s="156" t="s">
        <v>235</v>
      </c>
      <c r="I19" s="1"/>
      <c r="J19" s="171">
        <f>J20</f>
        <v>1461.4</v>
      </c>
    </row>
    <row r="20" spans="2:10" s="80" customFormat="1" ht="25.5" customHeight="1">
      <c r="B20" s="6" t="s">
        <v>37</v>
      </c>
      <c r="C20" s="56" t="s">
        <v>162</v>
      </c>
      <c r="D20" s="56" t="s">
        <v>167</v>
      </c>
      <c r="E20" s="155" t="s">
        <v>335</v>
      </c>
      <c r="F20" s="156" t="s">
        <v>246</v>
      </c>
      <c r="G20" s="156" t="s">
        <v>163</v>
      </c>
      <c r="H20" s="156" t="s">
        <v>237</v>
      </c>
      <c r="I20" s="1"/>
      <c r="J20" s="171">
        <f>J21</f>
        <v>1461.4</v>
      </c>
    </row>
    <row r="21" spans="2:10" s="80" customFormat="1" ht="29.25" customHeight="1">
      <c r="B21" s="3" t="s">
        <v>155</v>
      </c>
      <c r="C21" s="56" t="s">
        <v>162</v>
      </c>
      <c r="D21" s="56" t="s">
        <v>167</v>
      </c>
      <c r="E21" s="155" t="s">
        <v>335</v>
      </c>
      <c r="F21" s="156" t="s">
        <v>246</v>
      </c>
      <c r="G21" s="156" t="s">
        <v>163</v>
      </c>
      <c r="H21" s="156" t="s">
        <v>237</v>
      </c>
      <c r="I21" s="1" t="s">
        <v>1</v>
      </c>
      <c r="J21" s="171">
        <f>'приложение 10 (2021г)'!K152</f>
        <v>1461.4</v>
      </c>
    </row>
    <row r="22" spans="2:10" s="80" customFormat="1" ht="42" customHeight="1">
      <c r="B22" s="119" t="s">
        <v>98</v>
      </c>
      <c r="C22" s="82" t="s">
        <v>162</v>
      </c>
      <c r="D22" s="82" t="s">
        <v>164</v>
      </c>
      <c r="E22" s="155"/>
      <c r="F22" s="156"/>
      <c r="G22" s="156"/>
      <c r="H22" s="156"/>
      <c r="I22" s="1"/>
      <c r="J22" s="129">
        <f>J23</f>
        <v>1514.6</v>
      </c>
    </row>
    <row r="23" spans="2:10" s="80" customFormat="1" ht="34.5" customHeight="1">
      <c r="B23" s="6" t="s">
        <v>99</v>
      </c>
      <c r="C23" s="56" t="s">
        <v>162</v>
      </c>
      <c r="D23" s="56" t="s">
        <v>164</v>
      </c>
      <c r="E23" s="155" t="s">
        <v>336</v>
      </c>
      <c r="F23" s="156" t="s">
        <v>232</v>
      </c>
      <c r="G23" s="156" t="s">
        <v>163</v>
      </c>
      <c r="H23" s="156" t="s">
        <v>235</v>
      </c>
      <c r="I23" s="1"/>
      <c r="J23" s="171">
        <f>J24+J28</f>
        <v>1514.6</v>
      </c>
    </row>
    <row r="24" spans="2:10" s="80" customFormat="1" ht="28.5" customHeight="1">
      <c r="B24" s="6" t="s">
        <v>37</v>
      </c>
      <c r="C24" s="56" t="s">
        <v>162</v>
      </c>
      <c r="D24" s="56" t="s">
        <v>164</v>
      </c>
      <c r="E24" s="155" t="s">
        <v>336</v>
      </c>
      <c r="F24" s="156" t="s">
        <v>248</v>
      </c>
      <c r="G24" s="156" t="s">
        <v>163</v>
      </c>
      <c r="H24" s="156" t="s">
        <v>237</v>
      </c>
      <c r="I24" s="1"/>
      <c r="J24" s="171">
        <f>J25+J26+J27</f>
        <v>1349</v>
      </c>
    </row>
    <row r="25" spans="2:10" s="80" customFormat="1" ht="29.25" customHeight="1">
      <c r="B25" s="3" t="s">
        <v>155</v>
      </c>
      <c r="C25" s="56" t="s">
        <v>162</v>
      </c>
      <c r="D25" s="56" t="s">
        <v>164</v>
      </c>
      <c r="E25" s="155" t="s">
        <v>336</v>
      </c>
      <c r="F25" s="156" t="s">
        <v>248</v>
      </c>
      <c r="G25" s="156" t="s">
        <v>163</v>
      </c>
      <c r="H25" s="156" t="s">
        <v>237</v>
      </c>
      <c r="I25" s="1" t="s">
        <v>1</v>
      </c>
      <c r="J25" s="171">
        <f>'приложение 10 (2021г)'!K156</f>
        <v>781</v>
      </c>
    </row>
    <row r="26" spans="2:10" s="80" customFormat="1" ht="31.5" customHeight="1">
      <c r="B26" s="3" t="s">
        <v>152</v>
      </c>
      <c r="C26" s="56" t="s">
        <v>162</v>
      </c>
      <c r="D26" s="56" t="s">
        <v>164</v>
      </c>
      <c r="E26" s="155" t="s">
        <v>336</v>
      </c>
      <c r="F26" s="156" t="s">
        <v>248</v>
      </c>
      <c r="G26" s="156" t="s">
        <v>163</v>
      </c>
      <c r="H26" s="156" t="s">
        <v>237</v>
      </c>
      <c r="I26" s="1" t="s">
        <v>4</v>
      </c>
      <c r="J26" s="171">
        <f>'приложение 10 (2021г)'!K157</f>
        <v>560</v>
      </c>
    </row>
    <row r="27" spans="2:10" s="80" customFormat="1" ht="15.75" customHeight="1">
      <c r="B27" s="3" t="s">
        <v>3</v>
      </c>
      <c r="C27" s="56" t="s">
        <v>162</v>
      </c>
      <c r="D27" s="56" t="s">
        <v>164</v>
      </c>
      <c r="E27" s="155" t="s">
        <v>336</v>
      </c>
      <c r="F27" s="156" t="s">
        <v>248</v>
      </c>
      <c r="G27" s="156" t="s">
        <v>163</v>
      </c>
      <c r="H27" s="156" t="s">
        <v>237</v>
      </c>
      <c r="I27" s="1" t="s">
        <v>5</v>
      </c>
      <c r="J27" s="171">
        <f>'приложение 10 (2021г)'!K158</f>
        <v>8</v>
      </c>
    </row>
    <row r="28" spans="2:10" s="80" customFormat="1" ht="43.5" customHeight="1">
      <c r="B28" s="38" t="s">
        <v>337</v>
      </c>
      <c r="C28" s="56" t="s">
        <v>162</v>
      </c>
      <c r="D28" s="56" t="s">
        <v>164</v>
      </c>
      <c r="E28" s="155" t="s">
        <v>336</v>
      </c>
      <c r="F28" s="156" t="s">
        <v>248</v>
      </c>
      <c r="G28" s="156" t="s">
        <v>163</v>
      </c>
      <c r="H28" s="156" t="s">
        <v>282</v>
      </c>
      <c r="I28" s="1"/>
      <c r="J28" s="171">
        <f>J29+J30</f>
        <v>165.6</v>
      </c>
    </row>
    <row r="29" spans="2:10" s="80" customFormat="1" ht="27" customHeight="1">
      <c r="B29" s="3" t="s">
        <v>155</v>
      </c>
      <c r="C29" s="56" t="s">
        <v>162</v>
      </c>
      <c r="D29" s="56" t="s">
        <v>164</v>
      </c>
      <c r="E29" s="155" t="s">
        <v>336</v>
      </c>
      <c r="F29" s="156" t="s">
        <v>248</v>
      </c>
      <c r="G29" s="156" t="s">
        <v>163</v>
      </c>
      <c r="H29" s="156" t="s">
        <v>282</v>
      </c>
      <c r="I29" s="1" t="s">
        <v>1</v>
      </c>
      <c r="J29" s="171">
        <f>'приложение 10 (2021г)'!K160</f>
        <v>165.6</v>
      </c>
    </row>
    <row r="30" spans="2:10" s="80" customFormat="1" ht="27" customHeight="1">
      <c r="B30" s="3" t="s">
        <v>152</v>
      </c>
      <c r="C30" s="56" t="s">
        <v>162</v>
      </c>
      <c r="D30" s="56" t="s">
        <v>164</v>
      </c>
      <c r="E30" s="155" t="s">
        <v>336</v>
      </c>
      <c r="F30" s="156" t="s">
        <v>248</v>
      </c>
      <c r="G30" s="156" t="s">
        <v>163</v>
      </c>
      <c r="H30" s="156" t="s">
        <v>282</v>
      </c>
      <c r="I30" s="1" t="s">
        <v>4</v>
      </c>
      <c r="J30" s="171">
        <f>'приложение 10 (2021г)'!K161</f>
        <v>0</v>
      </c>
    </row>
    <row r="31" spans="2:11" s="86" customFormat="1" ht="51" customHeight="1">
      <c r="B31" s="5" t="s">
        <v>102</v>
      </c>
      <c r="C31" s="82" t="s">
        <v>162</v>
      </c>
      <c r="D31" s="82" t="s">
        <v>173</v>
      </c>
      <c r="E31" s="155"/>
      <c r="F31" s="156"/>
      <c r="G31" s="156"/>
      <c r="H31" s="156"/>
      <c r="I31" s="4"/>
      <c r="J31" s="129">
        <f>J32+J44</f>
        <v>18270.100000000002</v>
      </c>
      <c r="K31" s="85"/>
    </row>
    <row r="32" spans="2:10" s="80" customFormat="1" ht="20.25" customHeight="1">
      <c r="B32" s="48" t="s">
        <v>385</v>
      </c>
      <c r="C32" s="56" t="s">
        <v>162</v>
      </c>
      <c r="D32" s="56" t="s">
        <v>173</v>
      </c>
      <c r="E32" s="155" t="s">
        <v>386</v>
      </c>
      <c r="F32" s="156" t="s">
        <v>232</v>
      </c>
      <c r="G32" s="156" t="s">
        <v>163</v>
      </c>
      <c r="H32" s="156" t="s">
        <v>235</v>
      </c>
      <c r="I32" s="1"/>
      <c r="J32" s="171">
        <f>J33+J40</f>
        <v>17301.100000000002</v>
      </c>
    </row>
    <row r="33" spans="2:10" s="80" customFormat="1" ht="36.75" customHeight="1">
      <c r="B33" s="203" t="s">
        <v>387</v>
      </c>
      <c r="C33" s="56" t="s">
        <v>162</v>
      </c>
      <c r="D33" s="56" t="s">
        <v>173</v>
      </c>
      <c r="E33" s="155" t="s">
        <v>388</v>
      </c>
      <c r="F33" s="156" t="s">
        <v>232</v>
      </c>
      <c r="G33" s="156" t="s">
        <v>163</v>
      </c>
      <c r="H33" s="156" t="s">
        <v>233</v>
      </c>
      <c r="I33" s="1"/>
      <c r="J33" s="171">
        <f>J34+J38</f>
        <v>16989.7</v>
      </c>
    </row>
    <row r="34" spans="2:10" s="80" customFormat="1" ht="28.5" customHeight="1">
      <c r="B34" s="6" t="s">
        <v>389</v>
      </c>
      <c r="C34" s="56" t="s">
        <v>162</v>
      </c>
      <c r="D34" s="56" t="s">
        <v>173</v>
      </c>
      <c r="E34" s="155" t="s">
        <v>388</v>
      </c>
      <c r="F34" s="156" t="s">
        <v>232</v>
      </c>
      <c r="G34" s="156" t="s">
        <v>163</v>
      </c>
      <c r="H34" s="156" t="s">
        <v>237</v>
      </c>
      <c r="I34" s="1"/>
      <c r="J34" s="171">
        <f>J35+J36+J37</f>
        <v>16828.8</v>
      </c>
    </row>
    <row r="35" spans="2:10" s="80" customFormat="1" ht="37.5" customHeight="1">
      <c r="B35" s="3" t="s">
        <v>155</v>
      </c>
      <c r="C35" s="56" t="s">
        <v>162</v>
      </c>
      <c r="D35" s="56" t="s">
        <v>173</v>
      </c>
      <c r="E35" s="155" t="s">
        <v>388</v>
      </c>
      <c r="F35" s="156" t="s">
        <v>232</v>
      </c>
      <c r="G35" s="156" t="s">
        <v>163</v>
      </c>
      <c r="H35" s="156" t="s">
        <v>237</v>
      </c>
      <c r="I35" s="1" t="s">
        <v>1</v>
      </c>
      <c r="J35" s="171">
        <f>'приложение 10 (2021г)'!K172</f>
        <v>15266.8</v>
      </c>
    </row>
    <row r="36" spans="2:10" s="80" customFormat="1" ht="36.75" customHeight="1">
      <c r="B36" s="3" t="s">
        <v>152</v>
      </c>
      <c r="C36" s="56" t="s">
        <v>162</v>
      </c>
      <c r="D36" s="56" t="s">
        <v>173</v>
      </c>
      <c r="E36" s="155" t="s">
        <v>388</v>
      </c>
      <c r="F36" s="156" t="s">
        <v>232</v>
      </c>
      <c r="G36" s="156" t="s">
        <v>163</v>
      </c>
      <c r="H36" s="156" t="s">
        <v>237</v>
      </c>
      <c r="I36" s="1" t="s">
        <v>4</v>
      </c>
      <c r="J36" s="171">
        <f>'приложение 10 (2021г)'!K173</f>
        <v>1472</v>
      </c>
    </row>
    <row r="37" spans="2:10" s="80" customFormat="1" ht="24.75" customHeight="1">
      <c r="B37" s="3" t="s">
        <v>3</v>
      </c>
      <c r="C37" s="56" t="s">
        <v>162</v>
      </c>
      <c r="D37" s="56" t="s">
        <v>173</v>
      </c>
      <c r="E37" s="155" t="s">
        <v>388</v>
      </c>
      <c r="F37" s="156" t="s">
        <v>232</v>
      </c>
      <c r="G37" s="156" t="s">
        <v>163</v>
      </c>
      <c r="H37" s="156" t="s">
        <v>237</v>
      </c>
      <c r="I37" s="1" t="s">
        <v>5</v>
      </c>
      <c r="J37" s="171">
        <f>'приложение 10 (2021г)'!K174</f>
        <v>90</v>
      </c>
    </row>
    <row r="38" spans="2:10" s="80" customFormat="1" ht="54.75" customHeight="1">
      <c r="B38" s="9" t="s">
        <v>377</v>
      </c>
      <c r="C38" s="56" t="s">
        <v>162</v>
      </c>
      <c r="D38" s="56" t="s">
        <v>173</v>
      </c>
      <c r="E38" s="155" t="s">
        <v>388</v>
      </c>
      <c r="F38" s="156" t="s">
        <v>232</v>
      </c>
      <c r="G38" s="156" t="s">
        <v>163</v>
      </c>
      <c r="H38" s="141" t="s">
        <v>367</v>
      </c>
      <c r="I38" s="1"/>
      <c r="J38" s="171">
        <f>J39</f>
        <v>160.9</v>
      </c>
    </row>
    <row r="39" spans="2:10" s="80" customFormat="1" ht="23.25" customHeight="1">
      <c r="B39" s="9" t="s">
        <v>9</v>
      </c>
      <c r="C39" s="56" t="s">
        <v>162</v>
      </c>
      <c r="D39" s="56" t="s">
        <v>173</v>
      </c>
      <c r="E39" s="155" t="s">
        <v>388</v>
      </c>
      <c r="F39" s="156" t="s">
        <v>232</v>
      </c>
      <c r="G39" s="156" t="s">
        <v>163</v>
      </c>
      <c r="H39" s="141" t="s">
        <v>367</v>
      </c>
      <c r="I39" s="1" t="s">
        <v>1</v>
      </c>
      <c r="J39" s="171">
        <f>'приложение 10 (2021г)'!K176</f>
        <v>160.9</v>
      </c>
    </row>
    <row r="40" spans="2:10" s="80" customFormat="1" ht="34.5" customHeight="1">
      <c r="B40" s="3" t="s">
        <v>128</v>
      </c>
      <c r="C40" s="56" t="s">
        <v>162</v>
      </c>
      <c r="D40" s="56" t="s">
        <v>173</v>
      </c>
      <c r="E40" s="155" t="s">
        <v>340</v>
      </c>
      <c r="F40" s="156" t="s">
        <v>232</v>
      </c>
      <c r="G40" s="156" t="s">
        <v>163</v>
      </c>
      <c r="H40" s="156" t="s">
        <v>235</v>
      </c>
      <c r="I40" s="1"/>
      <c r="J40" s="171">
        <f>J41</f>
        <v>311.4</v>
      </c>
    </row>
    <row r="41" spans="2:10" s="80" customFormat="1" ht="31.5" customHeight="1">
      <c r="B41" s="38" t="s">
        <v>103</v>
      </c>
      <c r="C41" s="56" t="s">
        <v>162</v>
      </c>
      <c r="D41" s="56" t="s">
        <v>173</v>
      </c>
      <c r="E41" s="155" t="s">
        <v>340</v>
      </c>
      <c r="F41" s="156" t="s">
        <v>232</v>
      </c>
      <c r="G41" s="156" t="s">
        <v>163</v>
      </c>
      <c r="H41" s="156" t="s">
        <v>282</v>
      </c>
      <c r="I41" s="1"/>
      <c r="J41" s="154">
        <f>J42+J43</f>
        <v>311.4</v>
      </c>
    </row>
    <row r="42" spans="2:10" s="80" customFormat="1" ht="37.5" customHeight="1">
      <c r="B42" s="3" t="s">
        <v>155</v>
      </c>
      <c r="C42" s="1" t="s">
        <v>162</v>
      </c>
      <c r="D42" s="1" t="s">
        <v>173</v>
      </c>
      <c r="E42" s="155" t="s">
        <v>340</v>
      </c>
      <c r="F42" s="156" t="s">
        <v>232</v>
      </c>
      <c r="G42" s="156" t="s">
        <v>163</v>
      </c>
      <c r="H42" s="156" t="s">
        <v>282</v>
      </c>
      <c r="I42" s="1" t="s">
        <v>1</v>
      </c>
      <c r="J42" s="171">
        <f>'приложение 10 (2021г)'!K179</f>
        <v>203.1</v>
      </c>
    </row>
    <row r="43" spans="2:10" s="80" customFormat="1" ht="30.75" customHeight="1">
      <c r="B43" s="3" t="s">
        <v>152</v>
      </c>
      <c r="C43" s="1" t="s">
        <v>162</v>
      </c>
      <c r="D43" s="1" t="s">
        <v>173</v>
      </c>
      <c r="E43" s="155" t="s">
        <v>340</v>
      </c>
      <c r="F43" s="156" t="s">
        <v>232</v>
      </c>
      <c r="G43" s="156" t="s">
        <v>163</v>
      </c>
      <c r="H43" s="156" t="s">
        <v>282</v>
      </c>
      <c r="I43" s="1" t="s">
        <v>4</v>
      </c>
      <c r="J43" s="171">
        <f>'приложение 10 (2021г)'!K180</f>
        <v>108.3</v>
      </c>
    </row>
    <row r="44" spans="2:10" s="80" customFormat="1" ht="21" customHeight="1">
      <c r="B44" s="3" t="s">
        <v>89</v>
      </c>
      <c r="C44" s="1" t="s">
        <v>162</v>
      </c>
      <c r="D44" s="1" t="s">
        <v>173</v>
      </c>
      <c r="E44" s="155" t="s">
        <v>341</v>
      </c>
      <c r="F44" s="156" t="s">
        <v>232</v>
      </c>
      <c r="G44" s="156" t="s">
        <v>163</v>
      </c>
      <c r="H44" s="156" t="s">
        <v>235</v>
      </c>
      <c r="I44" s="1"/>
      <c r="J44" s="171">
        <f>J45+J48+J50</f>
        <v>969</v>
      </c>
    </row>
    <row r="45" spans="2:10" s="80" customFormat="1" ht="78" customHeight="1">
      <c r="B45" s="38" t="s">
        <v>39</v>
      </c>
      <c r="C45" s="1" t="s">
        <v>162</v>
      </c>
      <c r="D45" s="1" t="s">
        <v>173</v>
      </c>
      <c r="E45" s="155" t="s">
        <v>341</v>
      </c>
      <c r="F45" s="156" t="s">
        <v>232</v>
      </c>
      <c r="G45" s="156" t="s">
        <v>163</v>
      </c>
      <c r="H45" s="156" t="s">
        <v>331</v>
      </c>
      <c r="I45" s="1"/>
      <c r="J45" s="171">
        <f>J46+J47</f>
        <v>298</v>
      </c>
    </row>
    <row r="46" spans="2:10" s="80" customFormat="1" ht="30.75" customHeight="1">
      <c r="B46" s="3" t="s">
        <v>155</v>
      </c>
      <c r="C46" s="1" t="s">
        <v>162</v>
      </c>
      <c r="D46" s="1" t="s">
        <v>173</v>
      </c>
      <c r="E46" s="155" t="s">
        <v>341</v>
      </c>
      <c r="F46" s="156" t="s">
        <v>232</v>
      </c>
      <c r="G46" s="156" t="s">
        <v>163</v>
      </c>
      <c r="H46" s="156" t="s">
        <v>331</v>
      </c>
      <c r="I46" s="1" t="s">
        <v>1</v>
      </c>
      <c r="J46" s="171">
        <f>'приложение 10 (2021г)'!K183</f>
        <v>269.5</v>
      </c>
    </row>
    <row r="47" spans="2:10" s="80" customFormat="1" ht="39.75" customHeight="1">
      <c r="B47" s="3" t="s">
        <v>152</v>
      </c>
      <c r="C47" s="1" t="s">
        <v>162</v>
      </c>
      <c r="D47" s="1" t="s">
        <v>173</v>
      </c>
      <c r="E47" s="155" t="s">
        <v>341</v>
      </c>
      <c r="F47" s="156" t="s">
        <v>232</v>
      </c>
      <c r="G47" s="156" t="s">
        <v>163</v>
      </c>
      <c r="H47" s="156" t="s">
        <v>331</v>
      </c>
      <c r="I47" s="1" t="s">
        <v>4</v>
      </c>
      <c r="J47" s="171">
        <f>'приложение 10 (2021г)'!K184</f>
        <v>28.5</v>
      </c>
    </row>
    <row r="48" spans="2:10" s="80" customFormat="1" ht="81" customHeight="1">
      <c r="B48" s="38" t="s">
        <v>104</v>
      </c>
      <c r="C48" s="1" t="s">
        <v>162</v>
      </c>
      <c r="D48" s="1" t="s">
        <v>173</v>
      </c>
      <c r="E48" s="155" t="s">
        <v>341</v>
      </c>
      <c r="F48" s="156" t="s">
        <v>232</v>
      </c>
      <c r="G48" s="156" t="s">
        <v>163</v>
      </c>
      <c r="H48" s="156" t="s">
        <v>332</v>
      </c>
      <c r="I48" s="1"/>
      <c r="J48" s="171">
        <f>J49</f>
        <v>34.4</v>
      </c>
    </row>
    <row r="49" spans="2:10" s="80" customFormat="1" ht="28.5" customHeight="1">
      <c r="B49" s="3" t="s">
        <v>155</v>
      </c>
      <c r="C49" s="1" t="s">
        <v>162</v>
      </c>
      <c r="D49" s="1" t="s">
        <v>173</v>
      </c>
      <c r="E49" s="155" t="s">
        <v>341</v>
      </c>
      <c r="F49" s="156" t="s">
        <v>232</v>
      </c>
      <c r="G49" s="156" t="s">
        <v>163</v>
      </c>
      <c r="H49" s="156" t="s">
        <v>332</v>
      </c>
      <c r="I49" s="1" t="s">
        <v>1</v>
      </c>
      <c r="J49" s="171">
        <f>'приложение 10 (2021г)'!K186</f>
        <v>34.4</v>
      </c>
    </row>
    <row r="50" spans="2:10" s="80" customFormat="1" ht="74.25" customHeight="1">
      <c r="B50" s="6" t="s">
        <v>12</v>
      </c>
      <c r="C50" s="1" t="s">
        <v>162</v>
      </c>
      <c r="D50" s="1" t="s">
        <v>173</v>
      </c>
      <c r="E50" s="155" t="s">
        <v>341</v>
      </c>
      <c r="F50" s="156" t="s">
        <v>232</v>
      </c>
      <c r="G50" s="156" t="s">
        <v>163</v>
      </c>
      <c r="H50" s="120" t="s">
        <v>309</v>
      </c>
      <c r="I50" s="1"/>
      <c r="J50" s="171">
        <f>J51+J52</f>
        <v>636.6</v>
      </c>
    </row>
    <row r="51" spans="2:10" s="80" customFormat="1" ht="31.5" customHeight="1">
      <c r="B51" s="3" t="s">
        <v>155</v>
      </c>
      <c r="C51" s="1" t="s">
        <v>162</v>
      </c>
      <c r="D51" s="1" t="s">
        <v>173</v>
      </c>
      <c r="E51" s="155" t="s">
        <v>341</v>
      </c>
      <c r="F51" s="156" t="s">
        <v>232</v>
      </c>
      <c r="G51" s="156" t="s">
        <v>163</v>
      </c>
      <c r="H51" s="120" t="s">
        <v>309</v>
      </c>
      <c r="I51" s="1" t="s">
        <v>1</v>
      </c>
      <c r="J51" s="171">
        <f>'приложение 10 (2021г)'!K188</f>
        <v>591.5</v>
      </c>
    </row>
    <row r="52" spans="2:10" s="80" customFormat="1" ht="29.25" customHeight="1">
      <c r="B52" s="3" t="s">
        <v>152</v>
      </c>
      <c r="C52" s="1" t="s">
        <v>162</v>
      </c>
      <c r="D52" s="1" t="s">
        <v>173</v>
      </c>
      <c r="E52" s="155" t="s">
        <v>341</v>
      </c>
      <c r="F52" s="156" t="s">
        <v>232</v>
      </c>
      <c r="G52" s="156" t="s">
        <v>163</v>
      </c>
      <c r="H52" s="120" t="s">
        <v>309</v>
      </c>
      <c r="I52" s="1" t="s">
        <v>4</v>
      </c>
      <c r="J52" s="171">
        <f>'приложение 10 (2021г)'!K189</f>
        <v>45.1</v>
      </c>
    </row>
    <row r="53" spans="2:10" s="80" customFormat="1" ht="16.5" customHeight="1">
      <c r="B53" s="11" t="s">
        <v>59</v>
      </c>
      <c r="C53" s="4" t="s">
        <v>162</v>
      </c>
      <c r="D53" s="4" t="s">
        <v>165</v>
      </c>
      <c r="E53" s="155"/>
      <c r="F53" s="156"/>
      <c r="G53" s="156"/>
      <c r="H53" s="156"/>
      <c r="I53" s="4"/>
      <c r="J53" s="129">
        <f>J54</f>
        <v>4.7</v>
      </c>
    </row>
    <row r="54" spans="2:10" s="80" customFormat="1" ht="19.5" customHeight="1">
      <c r="B54" s="3" t="s">
        <v>89</v>
      </c>
      <c r="C54" s="1" t="s">
        <v>162</v>
      </c>
      <c r="D54" s="1" t="s">
        <v>165</v>
      </c>
      <c r="E54" s="155" t="s">
        <v>341</v>
      </c>
      <c r="F54" s="156" t="s">
        <v>232</v>
      </c>
      <c r="G54" s="156" t="s">
        <v>163</v>
      </c>
      <c r="H54" s="156" t="s">
        <v>235</v>
      </c>
      <c r="I54" s="4"/>
      <c r="J54" s="171">
        <f>J55</f>
        <v>4.7</v>
      </c>
    </row>
    <row r="55" spans="2:10" s="80" customFormat="1" ht="48" customHeight="1">
      <c r="B55" s="9" t="s">
        <v>88</v>
      </c>
      <c r="C55" s="1" t="s">
        <v>162</v>
      </c>
      <c r="D55" s="1" t="s">
        <v>165</v>
      </c>
      <c r="E55" s="155" t="s">
        <v>341</v>
      </c>
      <c r="F55" s="156" t="s">
        <v>232</v>
      </c>
      <c r="G55" s="156" t="s">
        <v>163</v>
      </c>
      <c r="H55" s="156" t="s">
        <v>342</v>
      </c>
      <c r="I55" s="2"/>
      <c r="J55" s="171">
        <f>J56</f>
        <v>4.7</v>
      </c>
    </row>
    <row r="56" spans="2:10" s="80" customFormat="1" ht="28.5" customHeight="1">
      <c r="B56" s="3" t="s">
        <v>152</v>
      </c>
      <c r="C56" s="1" t="s">
        <v>162</v>
      </c>
      <c r="D56" s="1" t="s">
        <v>165</v>
      </c>
      <c r="E56" s="155" t="s">
        <v>341</v>
      </c>
      <c r="F56" s="156" t="s">
        <v>232</v>
      </c>
      <c r="G56" s="156" t="s">
        <v>163</v>
      </c>
      <c r="H56" s="156" t="s">
        <v>342</v>
      </c>
      <c r="I56" s="2">
        <v>240</v>
      </c>
      <c r="J56" s="171">
        <f>'приложение 10 (2021г)'!K193</f>
        <v>4.7</v>
      </c>
    </row>
    <row r="57" spans="2:10" s="80" customFormat="1" ht="39" customHeight="1">
      <c r="B57" s="59" t="s">
        <v>120</v>
      </c>
      <c r="C57" s="82" t="s">
        <v>162</v>
      </c>
      <c r="D57" s="82" t="s">
        <v>171</v>
      </c>
      <c r="E57" s="155"/>
      <c r="F57" s="156"/>
      <c r="G57" s="156"/>
      <c r="H57" s="156"/>
      <c r="I57" s="4"/>
      <c r="J57" s="129">
        <f>J58</f>
        <v>5553</v>
      </c>
    </row>
    <row r="58" spans="2:10" s="80" customFormat="1" ht="25.5" customHeight="1">
      <c r="B58" s="48" t="s">
        <v>385</v>
      </c>
      <c r="C58" s="56" t="s">
        <v>162</v>
      </c>
      <c r="D58" s="56" t="s">
        <v>171</v>
      </c>
      <c r="E58" s="155" t="s">
        <v>386</v>
      </c>
      <c r="F58" s="156" t="s">
        <v>232</v>
      </c>
      <c r="G58" s="156" t="s">
        <v>163</v>
      </c>
      <c r="H58" s="156" t="s">
        <v>235</v>
      </c>
      <c r="I58" s="1"/>
      <c r="J58" s="171">
        <f>J59+J64</f>
        <v>5553</v>
      </c>
    </row>
    <row r="59" spans="2:10" s="80" customFormat="1" ht="36.75" customHeight="1">
      <c r="B59" s="203" t="s">
        <v>387</v>
      </c>
      <c r="C59" s="56" t="s">
        <v>162</v>
      </c>
      <c r="D59" s="56" t="s">
        <v>171</v>
      </c>
      <c r="E59" s="155" t="s">
        <v>388</v>
      </c>
      <c r="F59" s="156" t="s">
        <v>232</v>
      </c>
      <c r="G59" s="156" t="s">
        <v>163</v>
      </c>
      <c r="H59" s="156" t="s">
        <v>233</v>
      </c>
      <c r="I59" s="1"/>
      <c r="J59" s="171">
        <f>J60</f>
        <v>5341.7</v>
      </c>
    </row>
    <row r="60" spans="2:10" s="80" customFormat="1" ht="32.25" customHeight="1">
      <c r="B60" s="6" t="s">
        <v>389</v>
      </c>
      <c r="C60" s="56" t="s">
        <v>162</v>
      </c>
      <c r="D60" s="56" t="s">
        <v>171</v>
      </c>
      <c r="E60" s="155" t="s">
        <v>388</v>
      </c>
      <c r="F60" s="156" t="s">
        <v>232</v>
      </c>
      <c r="G60" s="156" t="s">
        <v>163</v>
      </c>
      <c r="H60" s="156" t="s">
        <v>237</v>
      </c>
      <c r="I60" s="1"/>
      <c r="J60" s="171">
        <f>J61+J62+J63</f>
        <v>5341.7</v>
      </c>
    </row>
    <row r="61" spans="2:10" s="80" customFormat="1" ht="32.25" customHeight="1">
      <c r="B61" s="3" t="s">
        <v>155</v>
      </c>
      <c r="C61" s="56" t="s">
        <v>162</v>
      </c>
      <c r="D61" s="56" t="s">
        <v>171</v>
      </c>
      <c r="E61" s="155" t="s">
        <v>388</v>
      </c>
      <c r="F61" s="156" t="s">
        <v>232</v>
      </c>
      <c r="G61" s="156" t="s">
        <v>163</v>
      </c>
      <c r="H61" s="156" t="s">
        <v>237</v>
      </c>
      <c r="I61" s="1" t="s">
        <v>1</v>
      </c>
      <c r="J61" s="171">
        <f>'приложение 10 (2021г)'!K416</f>
        <v>4814</v>
      </c>
    </row>
    <row r="62" spans="2:10" s="80" customFormat="1" ht="30" customHeight="1">
      <c r="B62" s="3" t="s">
        <v>152</v>
      </c>
      <c r="C62" s="56" t="s">
        <v>162</v>
      </c>
      <c r="D62" s="56" t="s">
        <v>171</v>
      </c>
      <c r="E62" s="155" t="s">
        <v>388</v>
      </c>
      <c r="F62" s="156" t="s">
        <v>232</v>
      </c>
      <c r="G62" s="156" t="s">
        <v>163</v>
      </c>
      <c r="H62" s="156" t="s">
        <v>237</v>
      </c>
      <c r="I62" s="1" t="s">
        <v>4</v>
      </c>
      <c r="J62" s="171">
        <f>'приложение 10 (2021г)'!K417</f>
        <v>517.7</v>
      </c>
    </row>
    <row r="63" spans="2:10" s="80" customFormat="1" ht="29.25" customHeight="1">
      <c r="B63" s="3" t="s">
        <v>3</v>
      </c>
      <c r="C63" s="56" t="s">
        <v>162</v>
      </c>
      <c r="D63" s="56" t="s">
        <v>171</v>
      </c>
      <c r="E63" s="155" t="s">
        <v>388</v>
      </c>
      <c r="F63" s="156" t="s">
        <v>232</v>
      </c>
      <c r="G63" s="156" t="s">
        <v>163</v>
      </c>
      <c r="H63" s="156" t="s">
        <v>237</v>
      </c>
      <c r="I63" s="1" t="s">
        <v>5</v>
      </c>
      <c r="J63" s="171">
        <f>'приложение 10 (2021г)'!K418</f>
        <v>10</v>
      </c>
    </row>
    <row r="64" spans="2:10" s="80" customFormat="1" ht="32.25" customHeight="1">
      <c r="B64" s="38" t="s">
        <v>103</v>
      </c>
      <c r="C64" s="56" t="s">
        <v>162</v>
      </c>
      <c r="D64" s="56" t="s">
        <v>171</v>
      </c>
      <c r="E64" s="92" t="s">
        <v>340</v>
      </c>
      <c r="F64" s="142" t="s">
        <v>232</v>
      </c>
      <c r="G64" s="142" t="s">
        <v>163</v>
      </c>
      <c r="H64" s="120" t="s">
        <v>282</v>
      </c>
      <c r="I64" s="1"/>
      <c r="J64" s="171">
        <f>J65+J66</f>
        <v>211.3</v>
      </c>
    </row>
    <row r="65" spans="2:10" s="80" customFormat="1" ht="30" customHeight="1">
      <c r="B65" s="6" t="s">
        <v>155</v>
      </c>
      <c r="C65" s="56" t="s">
        <v>162</v>
      </c>
      <c r="D65" s="56" t="s">
        <v>171</v>
      </c>
      <c r="E65" s="128" t="s">
        <v>340</v>
      </c>
      <c r="F65" s="128" t="s">
        <v>232</v>
      </c>
      <c r="G65" s="128" t="s">
        <v>163</v>
      </c>
      <c r="H65" s="128" t="s">
        <v>282</v>
      </c>
      <c r="I65" s="1" t="s">
        <v>1</v>
      </c>
      <c r="J65" s="171">
        <f>'приложение 10 (2021г)'!K420</f>
        <v>125</v>
      </c>
    </row>
    <row r="66" spans="2:10" s="80" customFormat="1" ht="16.5" customHeight="1">
      <c r="B66" s="6" t="s">
        <v>152</v>
      </c>
      <c r="C66" s="56" t="s">
        <v>162</v>
      </c>
      <c r="D66" s="56" t="s">
        <v>171</v>
      </c>
      <c r="E66" s="92" t="s">
        <v>340</v>
      </c>
      <c r="F66" s="142" t="s">
        <v>232</v>
      </c>
      <c r="G66" s="142" t="s">
        <v>163</v>
      </c>
      <c r="H66" s="120" t="s">
        <v>282</v>
      </c>
      <c r="I66" s="1" t="s">
        <v>4</v>
      </c>
      <c r="J66" s="171">
        <f>'приложение 10 (2021г)'!K421</f>
        <v>86.3</v>
      </c>
    </row>
    <row r="67" spans="2:10" s="80" customFormat="1" ht="19.5" customHeight="1">
      <c r="B67" s="11" t="s">
        <v>55</v>
      </c>
      <c r="C67" s="31" t="s">
        <v>162</v>
      </c>
      <c r="D67" s="31" t="s">
        <v>191</v>
      </c>
      <c r="E67" s="155"/>
      <c r="F67" s="156"/>
      <c r="G67" s="156"/>
      <c r="H67" s="156"/>
      <c r="I67" s="4"/>
      <c r="J67" s="129">
        <f>J68</f>
        <v>100</v>
      </c>
    </row>
    <row r="68" spans="2:10" s="80" customFormat="1" ht="19.5" customHeight="1">
      <c r="B68" s="3" t="s">
        <v>90</v>
      </c>
      <c r="C68" s="33" t="s">
        <v>162</v>
      </c>
      <c r="D68" s="33" t="s">
        <v>191</v>
      </c>
      <c r="E68" s="155" t="s">
        <v>343</v>
      </c>
      <c r="F68" s="156" t="s">
        <v>232</v>
      </c>
      <c r="G68" s="156" t="s">
        <v>163</v>
      </c>
      <c r="H68" s="156" t="s">
        <v>235</v>
      </c>
      <c r="I68" s="4"/>
      <c r="J68" s="171">
        <f>J69</f>
        <v>100</v>
      </c>
    </row>
    <row r="69" spans="2:10" s="80" customFormat="1" ht="19.5" customHeight="1">
      <c r="B69" s="3" t="s">
        <v>91</v>
      </c>
      <c r="C69" s="33" t="s">
        <v>162</v>
      </c>
      <c r="D69" s="33" t="s">
        <v>191</v>
      </c>
      <c r="E69" s="155" t="s">
        <v>343</v>
      </c>
      <c r="F69" s="156" t="s">
        <v>264</v>
      </c>
      <c r="G69" s="156" t="s">
        <v>163</v>
      </c>
      <c r="H69" s="156" t="s">
        <v>235</v>
      </c>
      <c r="I69" s="4"/>
      <c r="J69" s="171">
        <f>J70</f>
        <v>100</v>
      </c>
    </row>
    <row r="70" spans="2:10" s="80" customFormat="1" ht="19.5" customHeight="1">
      <c r="B70" s="3" t="s">
        <v>56</v>
      </c>
      <c r="C70" s="33" t="s">
        <v>162</v>
      </c>
      <c r="D70" s="33" t="s">
        <v>191</v>
      </c>
      <c r="E70" s="155" t="s">
        <v>343</v>
      </c>
      <c r="F70" s="156" t="s">
        <v>264</v>
      </c>
      <c r="G70" s="156" t="s">
        <v>163</v>
      </c>
      <c r="H70" s="156" t="s">
        <v>235</v>
      </c>
      <c r="I70" s="1" t="s">
        <v>57</v>
      </c>
      <c r="J70" s="171">
        <f>'приложение 10 (2021г)'!K200</f>
        <v>100</v>
      </c>
    </row>
    <row r="71" spans="2:11" s="80" customFormat="1" ht="12.75">
      <c r="B71" s="84" t="s">
        <v>189</v>
      </c>
      <c r="C71" s="82" t="s">
        <v>162</v>
      </c>
      <c r="D71" s="82" t="s">
        <v>216</v>
      </c>
      <c r="E71" s="155"/>
      <c r="F71" s="156"/>
      <c r="G71" s="156"/>
      <c r="H71" s="156"/>
      <c r="I71" s="1"/>
      <c r="J71" s="129">
        <f>J72+J75+J77+J79+J84+J86+J93+J97+J107</f>
        <v>30499.300000000003</v>
      </c>
      <c r="K71" s="90"/>
    </row>
    <row r="72" spans="2:11" s="80" customFormat="1" ht="33.75" customHeight="1">
      <c r="B72" s="6" t="s">
        <v>100</v>
      </c>
      <c r="C72" s="56" t="s">
        <v>162</v>
      </c>
      <c r="D72" s="56" t="s">
        <v>216</v>
      </c>
      <c r="E72" s="155" t="s">
        <v>338</v>
      </c>
      <c r="F72" s="156" t="s">
        <v>232</v>
      </c>
      <c r="G72" s="156" t="s">
        <v>163</v>
      </c>
      <c r="H72" s="156" t="s">
        <v>339</v>
      </c>
      <c r="I72" s="1"/>
      <c r="J72" s="171">
        <f>J73</f>
        <v>82.4</v>
      </c>
      <c r="K72" s="90"/>
    </row>
    <row r="73" spans="2:11" s="80" customFormat="1" ht="21.75" customHeight="1">
      <c r="B73" s="6" t="s">
        <v>101</v>
      </c>
      <c r="C73" s="56" t="s">
        <v>162</v>
      </c>
      <c r="D73" s="56" t="s">
        <v>216</v>
      </c>
      <c r="E73" s="155" t="s">
        <v>338</v>
      </c>
      <c r="F73" s="156" t="s">
        <v>232</v>
      </c>
      <c r="G73" s="156" t="s">
        <v>163</v>
      </c>
      <c r="H73" s="156" t="s">
        <v>339</v>
      </c>
      <c r="I73" s="1"/>
      <c r="J73" s="171">
        <f>J74</f>
        <v>82.4</v>
      </c>
      <c r="K73" s="90"/>
    </row>
    <row r="74" spans="2:11" s="80" customFormat="1" ht="16.5" customHeight="1">
      <c r="B74" s="89" t="s">
        <v>3</v>
      </c>
      <c r="C74" s="56" t="s">
        <v>162</v>
      </c>
      <c r="D74" s="56" t="s">
        <v>216</v>
      </c>
      <c r="E74" s="155" t="s">
        <v>338</v>
      </c>
      <c r="F74" s="156" t="s">
        <v>232</v>
      </c>
      <c r="G74" s="156" t="s">
        <v>163</v>
      </c>
      <c r="H74" s="156" t="s">
        <v>339</v>
      </c>
      <c r="I74" s="1" t="s">
        <v>5</v>
      </c>
      <c r="J74" s="171">
        <f>'приложение 10 (2021г)'!K165</f>
        <v>82.4</v>
      </c>
      <c r="K74" s="90"/>
    </row>
    <row r="75" spans="2:10" s="80" customFormat="1" ht="34.5" customHeight="1">
      <c r="B75" s="6" t="s">
        <v>6</v>
      </c>
      <c r="C75" s="1" t="s">
        <v>162</v>
      </c>
      <c r="D75" s="1" t="s">
        <v>216</v>
      </c>
      <c r="E75" s="155" t="s">
        <v>333</v>
      </c>
      <c r="F75" s="156" t="s">
        <v>232</v>
      </c>
      <c r="G75" s="156" t="s">
        <v>163</v>
      </c>
      <c r="H75" s="156" t="s">
        <v>348</v>
      </c>
      <c r="I75" s="1"/>
      <c r="J75" s="171">
        <f>J76</f>
        <v>350</v>
      </c>
    </row>
    <row r="76" spans="2:10" s="80" customFormat="1" ht="34.5" customHeight="1">
      <c r="B76" s="10" t="s">
        <v>30</v>
      </c>
      <c r="C76" s="1" t="s">
        <v>162</v>
      </c>
      <c r="D76" s="1" t="s">
        <v>216</v>
      </c>
      <c r="E76" s="155" t="s">
        <v>333</v>
      </c>
      <c r="F76" s="156" t="s">
        <v>232</v>
      </c>
      <c r="G76" s="156" t="s">
        <v>163</v>
      </c>
      <c r="H76" s="156" t="s">
        <v>348</v>
      </c>
      <c r="I76" s="1" t="s">
        <v>7</v>
      </c>
      <c r="J76" s="171">
        <f>'приложение 10 (2021г)'!K221</f>
        <v>350</v>
      </c>
    </row>
    <row r="77" spans="2:10" s="80" customFormat="1" ht="27.75" customHeight="1">
      <c r="B77" s="6" t="s">
        <v>13</v>
      </c>
      <c r="C77" s="56" t="s">
        <v>162</v>
      </c>
      <c r="D77" s="56" t="s">
        <v>216</v>
      </c>
      <c r="E77" s="92" t="s">
        <v>338</v>
      </c>
      <c r="F77" s="142" t="s">
        <v>232</v>
      </c>
      <c r="G77" s="142" t="s">
        <v>163</v>
      </c>
      <c r="H77" s="120" t="s">
        <v>365</v>
      </c>
      <c r="I77" s="1"/>
      <c r="J77" s="171">
        <f>J78</f>
        <v>77</v>
      </c>
    </row>
    <row r="78" spans="2:10" s="80" customFormat="1" ht="17.25" customHeight="1">
      <c r="B78" s="3" t="s">
        <v>147</v>
      </c>
      <c r="C78" s="56" t="s">
        <v>162</v>
      </c>
      <c r="D78" s="56" t="s">
        <v>216</v>
      </c>
      <c r="E78" s="92" t="s">
        <v>338</v>
      </c>
      <c r="F78" s="142" t="s">
        <v>232</v>
      </c>
      <c r="G78" s="142" t="s">
        <v>163</v>
      </c>
      <c r="H78" s="120" t="s">
        <v>365</v>
      </c>
      <c r="I78" s="1" t="s">
        <v>148</v>
      </c>
      <c r="J78" s="171">
        <f>'приложение 10 (2021г)'!K425</f>
        <v>77</v>
      </c>
    </row>
    <row r="79" spans="2:11" s="80" customFormat="1" ht="16.5" customHeight="1">
      <c r="B79" s="3" t="s">
        <v>89</v>
      </c>
      <c r="C79" s="1" t="s">
        <v>162</v>
      </c>
      <c r="D79" s="1" t="s">
        <v>216</v>
      </c>
      <c r="E79" s="155" t="s">
        <v>341</v>
      </c>
      <c r="F79" s="156" t="s">
        <v>232</v>
      </c>
      <c r="G79" s="156" t="s">
        <v>163</v>
      </c>
      <c r="H79" s="156" t="s">
        <v>235</v>
      </c>
      <c r="I79" s="1"/>
      <c r="J79" s="171">
        <f>J80</f>
        <v>3184.3</v>
      </c>
      <c r="K79" s="90"/>
    </row>
    <row r="80" spans="2:10" s="80" customFormat="1" ht="81.75" customHeight="1">
      <c r="B80" s="6" t="s">
        <v>105</v>
      </c>
      <c r="C80" s="1" t="s">
        <v>162</v>
      </c>
      <c r="D80" s="1" t="s">
        <v>216</v>
      </c>
      <c r="E80" s="155" t="s">
        <v>341</v>
      </c>
      <c r="F80" s="156" t="s">
        <v>232</v>
      </c>
      <c r="G80" s="156" t="s">
        <v>163</v>
      </c>
      <c r="H80" s="156" t="s">
        <v>344</v>
      </c>
      <c r="I80" s="1"/>
      <c r="J80" s="171">
        <f>J81</f>
        <v>3184.3</v>
      </c>
    </row>
    <row r="81" spans="2:10" s="80" customFormat="1" ht="33.75" customHeight="1">
      <c r="B81" s="6" t="s">
        <v>27</v>
      </c>
      <c r="C81" s="1" t="s">
        <v>162</v>
      </c>
      <c r="D81" s="1" t="s">
        <v>216</v>
      </c>
      <c r="E81" s="155" t="s">
        <v>341</v>
      </c>
      <c r="F81" s="156" t="s">
        <v>232</v>
      </c>
      <c r="G81" s="156" t="s">
        <v>163</v>
      </c>
      <c r="H81" s="156" t="s">
        <v>344</v>
      </c>
      <c r="I81" s="1"/>
      <c r="J81" s="171">
        <f>J82+J83</f>
        <v>3184.3</v>
      </c>
    </row>
    <row r="82" spans="2:10" s="80" customFormat="1" ht="18.75" customHeight="1">
      <c r="B82" s="38" t="s">
        <v>40</v>
      </c>
      <c r="C82" s="1" t="s">
        <v>162</v>
      </c>
      <c r="D82" s="1" t="s">
        <v>216</v>
      </c>
      <c r="E82" s="155" t="s">
        <v>341</v>
      </c>
      <c r="F82" s="156" t="s">
        <v>232</v>
      </c>
      <c r="G82" s="156" t="s">
        <v>163</v>
      </c>
      <c r="H82" s="156" t="s">
        <v>344</v>
      </c>
      <c r="I82" s="1" t="s">
        <v>70</v>
      </c>
      <c r="J82" s="171">
        <f>'приложение 10 (2021г)'!K205</f>
        <v>2762</v>
      </c>
    </row>
    <row r="83" spans="2:10" s="80" customFormat="1" ht="29.25" customHeight="1">
      <c r="B83" s="3" t="s">
        <v>152</v>
      </c>
      <c r="C83" s="1" t="s">
        <v>162</v>
      </c>
      <c r="D83" s="1" t="s">
        <v>216</v>
      </c>
      <c r="E83" s="155" t="s">
        <v>341</v>
      </c>
      <c r="F83" s="156" t="s">
        <v>232</v>
      </c>
      <c r="G83" s="156" t="s">
        <v>163</v>
      </c>
      <c r="H83" s="156" t="s">
        <v>344</v>
      </c>
      <c r="I83" s="1" t="s">
        <v>4</v>
      </c>
      <c r="J83" s="171">
        <f>'приложение 10 (2021г)'!K206</f>
        <v>422.3</v>
      </c>
    </row>
    <row r="84" spans="2:10" s="80" customFormat="1" ht="30.75" customHeight="1" hidden="1">
      <c r="B84" s="6" t="s">
        <v>67</v>
      </c>
      <c r="C84" s="1" t="s">
        <v>162</v>
      </c>
      <c r="D84" s="91" t="s">
        <v>216</v>
      </c>
      <c r="E84" s="155" t="s">
        <v>333</v>
      </c>
      <c r="F84" s="156" t="s">
        <v>232</v>
      </c>
      <c r="G84" s="156" t="s">
        <v>163</v>
      </c>
      <c r="H84" s="156" t="s">
        <v>345</v>
      </c>
      <c r="I84" s="1"/>
      <c r="J84" s="171">
        <f>J85</f>
        <v>0</v>
      </c>
    </row>
    <row r="85" spans="2:10" s="80" customFormat="1" ht="28.5" customHeight="1" hidden="1">
      <c r="B85" s="3" t="s">
        <v>152</v>
      </c>
      <c r="C85" s="56" t="s">
        <v>162</v>
      </c>
      <c r="D85" s="92" t="s">
        <v>216</v>
      </c>
      <c r="E85" s="155" t="s">
        <v>333</v>
      </c>
      <c r="F85" s="156" t="s">
        <v>232</v>
      </c>
      <c r="G85" s="156" t="s">
        <v>163</v>
      </c>
      <c r="H85" s="156" t="s">
        <v>345</v>
      </c>
      <c r="I85" s="1" t="s">
        <v>4</v>
      </c>
      <c r="J85" s="171">
        <f>'приложение 10 (2021г)'!K208</f>
        <v>0</v>
      </c>
    </row>
    <row r="86" spans="2:10" s="80" customFormat="1" ht="18" customHeight="1">
      <c r="B86" s="38" t="s">
        <v>383</v>
      </c>
      <c r="C86" s="1" t="s">
        <v>162</v>
      </c>
      <c r="D86" s="1" t="s">
        <v>216</v>
      </c>
      <c r="E86" s="155" t="s">
        <v>333</v>
      </c>
      <c r="F86" s="156" t="s">
        <v>232</v>
      </c>
      <c r="G86" s="156" t="s">
        <v>163</v>
      </c>
      <c r="H86" s="156" t="s">
        <v>235</v>
      </c>
      <c r="I86" s="1"/>
      <c r="J86" s="171">
        <f>J87+J91</f>
        <v>16688</v>
      </c>
    </row>
    <row r="87" spans="2:10" s="80" customFormat="1" ht="18" customHeight="1">
      <c r="B87" s="38" t="s">
        <v>71</v>
      </c>
      <c r="C87" s="1"/>
      <c r="D87" s="1"/>
      <c r="E87" s="155" t="s">
        <v>333</v>
      </c>
      <c r="F87" s="156" t="s">
        <v>232</v>
      </c>
      <c r="G87" s="156" t="s">
        <v>163</v>
      </c>
      <c r="H87" s="156" t="s">
        <v>346</v>
      </c>
      <c r="I87" s="1"/>
      <c r="J87" s="171">
        <f>J88+J89+J90</f>
        <v>12620</v>
      </c>
    </row>
    <row r="88" spans="2:10" s="80" customFormat="1" ht="18" customHeight="1">
      <c r="B88" s="87" t="s">
        <v>40</v>
      </c>
      <c r="C88" s="1" t="s">
        <v>162</v>
      </c>
      <c r="D88" s="1" t="s">
        <v>216</v>
      </c>
      <c r="E88" s="155" t="s">
        <v>333</v>
      </c>
      <c r="F88" s="156" t="s">
        <v>232</v>
      </c>
      <c r="G88" s="156" t="s">
        <v>163</v>
      </c>
      <c r="H88" s="156" t="s">
        <v>346</v>
      </c>
      <c r="I88" s="1" t="s">
        <v>70</v>
      </c>
      <c r="J88" s="171">
        <f>'приложение 10 (2021г)'!K211</f>
        <v>11680</v>
      </c>
    </row>
    <row r="89" spans="2:10" s="80" customFormat="1" ht="32.25" customHeight="1">
      <c r="B89" s="3" t="s">
        <v>152</v>
      </c>
      <c r="C89" s="1" t="s">
        <v>162</v>
      </c>
      <c r="D89" s="1" t="s">
        <v>216</v>
      </c>
      <c r="E89" s="155" t="s">
        <v>333</v>
      </c>
      <c r="F89" s="156" t="s">
        <v>232</v>
      </c>
      <c r="G89" s="156" t="s">
        <v>163</v>
      </c>
      <c r="H89" s="156" t="s">
        <v>346</v>
      </c>
      <c r="I89" s="1" t="s">
        <v>4</v>
      </c>
      <c r="J89" s="171">
        <f>'приложение 10 (2021г)'!K212</f>
        <v>920</v>
      </c>
    </row>
    <row r="90" spans="2:10" s="80" customFormat="1" ht="16.5" customHeight="1">
      <c r="B90" s="89" t="s">
        <v>3</v>
      </c>
      <c r="C90" s="1" t="s">
        <v>162</v>
      </c>
      <c r="D90" s="1" t="s">
        <v>216</v>
      </c>
      <c r="E90" s="155" t="s">
        <v>333</v>
      </c>
      <c r="F90" s="156" t="s">
        <v>232</v>
      </c>
      <c r="G90" s="156" t="s">
        <v>163</v>
      </c>
      <c r="H90" s="156" t="s">
        <v>346</v>
      </c>
      <c r="I90" s="1" t="s">
        <v>5</v>
      </c>
      <c r="J90" s="171">
        <f>'приложение 10 (2021г)'!K213</f>
        <v>20</v>
      </c>
    </row>
    <row r="91" spans="2:10" s="80" customFormat="1" ht="42.75" customHeight="1">
      <c r="B91" s="195" t="s">
        <v>377</v>
      </c>
      <c r="C91" s="1" t="s">
        <v>162</v>
      </c>
      <c r="D91" s="1" t="s">
        <v>216</v>
      </c>
      <c r="E91" s="155"/>
      <c r="F91" s="156"/>
      <c r="G91" s="156"/>
      <c r="H91" s="156"/>
      <c r="I91" s="1"/>
      <c r="J91" s="171">
        <f>J92</f>
        <v>4068</v>
      </c>
    </row>
    <row r="92" spans="2:10" s="80" customFormat="1" ht="21" customHeight="1">
      <c r="B92" s="9" t="s">
        <v>9</v>
      </c>
      <c r="C92" s="1" t="s">
        <v>162</v>
      </c>
      <c r="D92" s="1" t="s">
        <v>216</v>
      </c>
      <c r="E92" s="155"/>
      <c r="F92" s="156"/>
      <c r="G92" s="156"/>
      <c r="H92" s="156"/>
      <c r="I92" s="1" t="s">
        <v>70</v>
      </c>
      <c r="J92" s="171">
        <f>'приложение 10 (2021г)'!K215</f>
        <v>4068</v>
      </c>
    </row>
    <row r="93" spans="2:10" s="80" customFormat="1" ht="21.75" customHeight="1">
      <c r="B93" s="38" t="s">
        <v>229</v>
      </c>
      <c r="C93" s="56" t="s">
        <v>162</v>
      </c>
      <c r="D93" s="92" t="s">
        <v>216</v>
      </c>
      <c r="E93" s="155" t="s">
        <v>333</v>
      </c>
      <c r="F93" s="156" t="s">
        <v>232</v>
      </c>
      <c r="G93" s="156" t="s">
        <v>163</v>
      </c>
      <c r="H93" s="156" t="s">
        <v>347</v>
      </c>
      <c r="I93" s="30"/>
      <c r="J93" s="171">
        <f>J94+J95+J96</f>
        <v>7737.6</v>
      </c>
    </row>
    <row r="94" spans="2:10" s="80" customFormat="1" ht="24" customHeight="1">
      <c r="B94" s="38" t="s">
        <v>40</v>
      </c>
      <c r="C94" s="56" t="s">
        <v>162</v>
      </c>
      <c r="D94" s="92" t="s">
        <v>216</v>
      </c>
      <c r="E94" s="155" t="s">
        <v>333</v>
      </c>
      <c r="F94" s="156" t="s">
        <v>232</v>
      </c>
      <c r="G94" s="156" t="s">
        <v>163</v>
      </c>
      <c r="H94" s="156" t="s">
        <v>347</v>
      </c>
      <c r="I94" s="30" t="s">
        <v>70</v>
      </c>
      <c r="J94" s="171">
        <f>'приложение 10 (2021г)'!K217</f>
        <v>7277.6</v>
      </c>
    </row>
    <row r="95" spans="2:10" s="80" customFormat="1" ht="33" customHeight="1">
      <c r="B95" s="3" t="s">
        <v>152</v>
      </c>
      <c r="C95" s="56" t="s">
        <v>162</v>
      </c>
      <c r="D95" s="92" t="s">
        <v>216</v>
      </c>
      <c r="E95" s="155" t="s">
        <v>333</v>
      </c>
      <c r="F95" s="156" t="s">
        <v>232</v>
      </c>
      <c r="G95" s="156" t="s">
        <v>163</v>
      </c>
      <c r="H95" s="156" t="s">
        <v>347</v>
      </c>
      <c r="I95" s="30" t="s">
        <v>4</v>
      </c>
      <c r="J95" s="171">
        <f>'приложение 10 (2021г)'!K218</f>
        <v>450</v>
      </c>
    </row>
    <row r="96" spans="2:10" s="80" customFormat="1" ht="22.5" customHeight="1">
      <c r="B96" s="89" t="s">
        <v>3</v>
      </c>
      <c r="C96" s="56" t="s">
        <v>162</v>
      </c>
      <c r="D96" s="92" t="s">
        <v>216</v>
      </c>
      <c r="E96" s="155" t="s">
        <v>333</v>
      </c>
      <c r="F96" s="156" t="s">
        <v>232</v>
      </c>
      <c r="G96" s="156" t="s">
        <v>163</v>
      </c>
      <c r="H96" s="156" t="s">
        <v>347</v>
      </c>
      <c r="I96" s="30" t="s">
        <v>5</v>
      </c>
      <c r="J96" s="171">
        <f>'приложение 10 (2021г)'!K219</f>
        <v>10</v>
      </c>
    </row>
    <row r="97" spans="2:10" s="80" customFormat="1" ht="42.75" customHeight="1">
      <c r="B97" s="3" t="s">
        <v>234</v>
      </c>
      <c r="C97" s="1" t="s">
        <v>162</v>
      </c>
      <c r="D97" s="1" t="s">
        <v>216</v>
      </c>
      <c r="E97" s="92">
        <v>37</v>
      </c>
      <c r="F97" s="142">
        <v>0</v>
      </c>
      <c r="G97" s="142" t="s">
        <v>163</v>
      </c>
      <c r="H97" s="142" t="s">
        <v>235</v>
      </c>
      <c r="I97" s="1"/>
      <c r="J97" s="171">
        <f>J98+J104+J101</f>
        <v>40</v>
      </c>
    </row>
    <row r="98" spans="2:10" s="80" customFormat="1" ht="45.75" customHeight="1">
      <c r="B98" s="3" t="s">
        <v>106</v>
      </c>
      <c r="C98" s="1" t="s">
        <v>162</v>
      </c>
      <c r="D98" s="1" t="s">
        <v>216</v>
      </c>
      <c r="E98" s="128" t="s">
        <v>236</v>
      </c>
      <c r="F98" s="128" t="s">
        <v>232</v>
      </c>
      <c r="G98" s="128" t="s">
        <v>162</v>
      </c>
      <c r="H98" s="128" t="s">
        <v>237</v>
      </c>
      <c r="I98" s="1"/>
      <c r="J98" s="171">
        <f>J99</f>
        <v>15</v>
      </c>
    </row>
    <row r="99" spans="2:10" s="80" customFormat="1" ht="27.75" customHeight="1">
      <c r="B99" s="13" t="s">
        <v>37</v>
      </c>
      <c r="C99" s="1" t="s">
        <v>162</v>
      </c>
      <c r="D99" s="1" t="s">
        <v>216</v>
      </c>
      <c r="E99" s="92" t="s">
        <v>236</v>
      </c>
      <c r="F99" s="142" t="s">
        <v>232</v>
      </c>
      <c r="G99" s="142" t="s">
        <v>162</v>
      </c>
      <c r="H99" s="120" t="s">
        <v>237</v>
      </c>
      <c r="I99" s="1"/>
      <c r="J99" s="171">
        <f>J100</f>
        <v>15</v>
      </c>
    </row>
    <row r="100" spans="2:10" s="80" customFormat="1" ht="28.5" customHeight="1">
      <c r="B100" s="3" t="s">
        <v>152</v>
      </c>
      <c r="C100" s="1" t="s">
        <v>162</v>
      </c>
      <c r="D100" s="1" t="s">
        <v>216</v>
      </c>
      <c r="E100" s="92" t="s">
        <v>236</v>
      </c>
      <c r="F100" s="142" t="s">
        <v>232</v>
      </c>
      <c r="G100" s="142" t="s">
        <v>162</v>
      </c>
      <c r="H100" s="120" t="s">
        <v>237</v>
      </c>
      <c r="I100" s="1" t="s">
        <v>4</v>
      </c>
      <c r="J100" s="171">
        <f>'приложение 10 (2021г)'!K225</f>
        <v>15</v>
      </c>
    </row>
    <row r="101" spans="2:10" s="80" customFormat="1" ht="86.25" customHeight="1">
      <c r="B101" s="9" t="s">
        <v>238</v>
      </c>
      <c r="C101" s="1" t="s">
        <v>162</v>
      </c>
      <c r="D101" s="1" t="s">
        <v>216</v>
      </c>
      <c r="E101" s="95">
        <v>37</v>
      </c>
      <c r="F101" s="212">
        <v>0</v>
      </c>
      <c r="G101" s="142" t="s">
        <v>167</v>
      </c>
      <c r="H101" s="142" t="s">
        <v>237</v>
      </c>
      <c r="I101" s="2"/>
      <c r="J101" s="171">
        <f>J102</f>
        <v>15</v>
      </c>
    </row>
    <row r="102" spans="2:10" s="80" customFormat="1" ht="28.5" customHeight="1">
      <c r="B102" s="13" t="s">
        <v>37</v>
      </c>
      <c r="C102" s="1" t="s">
        <v>162</v>
      </c>
      <c r="D102" s="1" t="s">
        <v>216</v>
      </c>
      <c r="E102" s="95">
        <v>37</v>
      </c>
      <c r="F102" s="212">
        <v>0</v>
      </c>
      <c r="G102" s="142" t="s">
        <v>167</v>
      </c>
      <c r="H102" s="142" t="s">
        <v>237</v>
      </c>
      <c r="I102" s="2"/>
      <c r="J102" s="171">
        <f>J103</f>
        <v>15</v>
      </c>
    </row>
    <row r="103" spans="2:10" s="80" customFormat="1" ht="34.5" customHeight="1">
      <c r="B103" s="3" t="s">
        <v>152</v>
      </c>
      <c r="C103" s="1" t="s">
        <v>162</v>
      </c>
      <c r="D103" s="1" t="s">
        <v>216</v>
      </c>
      <c r="E103" s="95">
        <v>37</v>
      </c>
      <c r="F103" s="212">
        <v>0</v>
      </c>
      <c r="G103" s="142" t="s">
        <v>167</v>
      </c>
      <c r="H103" s="142" t="s">
        <v>237</v>
      </c>
      <c r="I103" s="2">
        <v>240</v>
      </c>
      <c r="J103" s="171">
        <f>'приложение 10 (2021г)'!K304</f>
        <v>15</v>
      </c>
    </row>
    <row r="104" spans="2:10" s="80" customFormat="1" ht="25.5" customHeight="1">
      <c r="B104" s="8" t="s">
        <v>239</v>
      </c>
      <c r="C104" s="1" t="s">
        <v>162</v>
      </c>
      <c r="D104" s="1" t="s">
        <v>216</v>
      </c>
      <c r="E104" s="128" t="s">
        <v>236</v>
      </c>
      <c r="F104" s="128" t="s">
        <v>232</v>
      </c>
      <c r="G104" s="128" t="s">
        <v>165</v>
      </c>
      <c r="H104" s="128" t="s">
        <v>237</v>
      </c>
      <c r="I104" s="1"/>
      <c r="J104" s="171">
        <f>J105</f>
        <v>10</v>
      </c>
    </row>
    <row r="105" spans="2:10" s="80" customFormat="1" ht="34.5" customHeight="1">
      <c r="B105" s="13" t="s">
        <v>37</v>
      </c>
      <c r="C105" s="1" t="s">
        <v>162</v>
      </c>
      <c r="D105" s="1" t="s">
        <v>216</v>
      </c>
      <c r="E105" s="92" t="s">
        <v>236</v>
      </c>
      <c r="F105" s="142" t="s">
        <v>232</v>
      </c>
      <c r="G105" s="142" t="s">
        <v>165</v>
      </c>
      <c r="H105" s="142" t="s">
        <v>237</v>
      </c>
      <c r="I105" s="1"/>
      <c r="J105" s="171">
        <f>J106</f>
        <v>10</v>
      </c>
    </row>
    <row r="106" spans="2:10" s="80" customFormat="1" ht="34.5" customHeight="1">
      <c r="B106" s="3" t="s">
        <v>152</v>
      </c>
      <c r="C106" s="1" t="s">
        <v>162</v>
      </c>
      <c r="D106" s="1" t="s">
        <v>216</v>
      </c>
      <c r="E106" s="92" t="s">
        <v>236</v>
      </c>
      <c r="F106" s="142" t="s">
        <v>232</v>
      </c>
      <c r="G106" s="142" t="s">
        <v>165</v>
      </c>
      <c r="H106" s="142" t="s">
        <v>237</v>
      </c>
      <c r="I106" s="1" t="s">
        <v>4</v>
      </c>
      <c r="J106" s="171">
        <f>'приложение 10 (2021г)'!K228</f>
        <v>10</v>
      </c>
    </row>
    <row r="107" spans="2:10" s="80" customFormat="1" ht="21.75" customHeight="1">
      <c r="B107" s="3" t="s">
        <v>383</v>
      </c>
      <c r="C107" s="56" t="s">
        <v>162</v>
      </c>
      <c r="D107" s="56" t="s">
        <v>216</v>
      </c>
      <c r="E107" s="92" t="s">
        <v>333</v>
      </c>
      <c r="F107" s="142" t="s">
        <v>232</v>
      </c>
      <c r="G107" s="142" t="s">
        <v>163</v>
      </c>
      <c r="H107" s="120" t="s">
        <v>235</v>
      </c>
      <c r="I107" s="2"/>
      <c r="J107" s="171">
        <f>J108+J110+J112+J114</f>
        <v>2340</v>
      </c>
    </row>
    <row r="108" spans="2:10" s="80" customFormat="1" ht="73.5" customHeight="1">
      <c r="B108" s="13" t="s">
        <v>79</v>
      </c>
      <c r="C108" s="56" t="s">
        <v>162</v>
      </c>
      <c r="D108" s="56" t="s">
        <v>216</v>
      </c>
      <c r="E108" s="92" t="s">
        <v>333</v>
      </c>
      <c r="F108" s="142" t="s">
        <v>232</v>
      </c>
      <c r="G108" s="142" t="s">
        <v>163</v>
      </c>
      <c r="H108" s="120" t="s">
        <v>324</v>
      </c>
      <c r="I108" s="2"/>
      <c r="J108" s="171">
        <f>J109</f>
        <v>25</v>
      </c>
    </row>
    <row r="109" spans="2:10" s="80" customFormat="1" ht="28.5" customHeight="1">
      <c r="B109" s="3" t="s">
        <v>152</v>
      </c>
      <c r="C109" s="56" t="s">
        <v>162</v>
      </c>
      <c r="D109" s="56" t="s">
        <v>216</v>
      </c>
      <c r="E109" s="92" t="s">
        <v>333</v>
      </c>
      <c r="F109" s="142" t="s">
        <v>232</v>
      </c>
      <c r="G109" s="142" t="s">
        <v>163</v>
      </c>
      <c r="H109" s="128" t="s">
        <v>324</v>
      </c>
      <c r="I109" s="1" t="s">
        <v>4</v>
      </c>
      <c r="J109" s="171">
        <f>'приложение 10 (2021г)'!K307</f>
        <v>25</v>
      </c>
    </row>
    <row r="110" spans="2:10" s="80" customFormat="1" ht="33" customHeight="1">
      <c r="B110" s="13" t="s">
        <v>395</v>
      </c>
      <c r="C110" s="56" t="s">
        <v>162</v>
      </c>
      <c r="D110" s="56" t="s">
        <v>216</v>
      </c>
      <c r="E110" s="92" t="s">
        <v>333</v>
      </c>
      <c r="F110" s="142" t="s">
        <v>232</v>
      </c>
      <c r="G110" s="142" t="s">
        <v>163</v>
      </c>
      <c r="H110" s="120" t="s">
        <v>235</v>
      </c>
      <c r="I110" s="1"/>
      <c r="J110" s="171">
        <f>J111</f>
        <v>340</v>
      </c>
    </row>
    <row r="111" spans="2:10" s="80" customFormat="1" ht="33" customHeight="1">
      <c r="B111" s="3" t="s">
        <v>152</v>
      </c>
      <c r="C111" s="56" t="s">
        <v>162</v>
      </c>
      <c r="D111" s="56" t="s">
        <v>216</v>
      </c>
      <c r="E111" s="92" t="s">
        <v>333</v>
      </c>
      <c r="F111" s="142" t="s">
        <v>232</v>
      </c>
      <c r="G111" s="142" t="s">
        <v>163</v>
      </c>
      <c r="H111" s="120" t="s">
        <v>325</v>
      </c>
      <c r="I111" s="1" t="s">
        <v>4</v>
      </c>
      <c r="J111" s="171">
        <f>'приложение 10 (2021г)'!K309</f>
        <v>340</v>
      </c>
    </row>
    <row r="112" spans="2:10" s="80" customFormat="1" ht="47.25" customHeight="1">
      <c r="B112" s="13" t="s">
        <v>394</v>
      </c>
      <c r="C112" s="56" t="s">
        <v>162</v>
      </c>
      <c r="D112" s="56" t="s">
        <v>216</v>
      </c>
      <c r="E112" s="92" t="s">
        <v>333</v>
      </c>
      <c r="F112" s="142" t="s">
        <v>232</v>
      </c>
      <c r="G112" s="142" t="s">
        <v>163</v>
      </c>
      <c r="H112" s="120" t="s">
        <v>235</v>
      </c>
      <c r="I112" s="1"/>
      <c r="J112" s="171">
        <f>J113</f>
        <v>170</v>
      </c>
    </row>
    <row r="113" spans="2:10" s="80" customFormat="1" ht="33.75" customHeight="1">
      <c r="B113" s="3" t="s">
        <v>152</v>
      </c>
      <c r="C113" s="56" t="s">
        <v>162</v>
      </c>
      <c r="D113" s="56" t="s">
        <v>216</v>
      </c>
      <c r="E113" s="92" t="s">
        <v>333</v>
      </c>
      <c r="F113" s="142" t="s">
        <v>232</v>
      </c>
      <c r="G113" s="142" t="s">
        <v>163</v>
      </c>
      <c r="H113" s="120" t="s">
        <v>326</v>
      </c>
      <c r="I113" s="2">
        <v>240</v>
      </c>
      <c r="J113" s="171">
        <f>'приложение 10 (2021г)'!K311</f>
        <v>170</v>
      </c>
    </row>
    <row r="114" spans="2:10" s="80" customFormat="1" ht="54" customHeight="1">
      <c r="B114" s="3" t="s">
        <v>396</v>
      </c>
      <c r="C114" s="56" t="s">
        <v>162</v>
      </c>
      <c r="D114" s="56" t="s">
        <v>216</v>
      </c>
      <c r="E114" s="92" t="s">
        <v>333</v>
      </c>
      <c r="F114" s="142" t="s">
        <v>232</v>
      </c>
      <c r="G114" s="142" t="s">
        <v>163</v>
      </c>
      <c r="H114" s="120" t="s">
        <v>397</v>
      </c>
      <c r="I114" s="2"/>
      <c r="J114" s="171">
        <f>J115</f>
        <v>1805</v>
      </c>
    </row>
    <row r="115" spans="2:10" s="80" customFormat="1" ht="31.5" customHeight="1">
      <c r="B115" s="3" t="s">
        <v>152</v>
      </c>
      <c r="C115" s="56" t="s">
        <v>162</v>
      </c>
      <c r="D115" s="56" t="s">
        <v>216</v>
      </c>
      <c r="E115" s="204" t="s">
        <v>333</v>
      </c>
      <c r="F115" s="128" t="s">
        <v>232</v>
      </c>
      <c r="G115" s="128" t="s">
        <v>163</v>
      </c>
      <c r="H115" s="128" t="s">
        <v>397</v>
      </c>
      <c r="I115" s="2">
        <v>240</v>
      </c>
      <c r="J115" s="171">
        <f>'приложение 10 (2021г)'!K313</f>
        <v>1805</v>
      </c>
    </row>
    <row r="116" spans="2:10" s="80" customFormat="1" ht="33" customHeight="1">
      <c r="B116" s="5" t="s">
        <v>196</v>
      </c>
      <c r="C116" s="82" t="s">
        <v>164</v>
      </c>
      <c r="D116" s="82"/>
      <c r="E116" s="155"/>
      <c r="F116" s="156"/>
      <c r="G116" s="156"/>
      <c r="H116" s="156"/>
      <c r="I116" s="1"/>
      <c r="J116" s="129">
        <f>J117+J121</f>
        <v>1488.6999999999998</v>
      </c>
    </row>
    <row r="117" spans="2:10" s="86" customFormat="1" ht="42" customHeight="1">
      <c r="B117" s="5" t="s">
        <v>212</v>
      </c>
      <c r="C117" s="4" t="s">
        <v>164</v>
      </c>
      <c r="D117" s="4" t="s">
        <v>174</v>
      </c>
      <c r="E117" s="155"/>
      <c r="F117" s="156"/>
      <c r="G117" s="156"/>
      <c r="H117" s="156"/>
      <c r="I117" s="4"/>
      <c r="J117" s="129">
        <f>J118</f>
        <v>1383.6</v>
      </c>
    </row>
    <row r="118" spans="2:10" s="80" customFormat="1" ht="21.75" customHeight="1">
      <c r="B118" s="3" t="s">
        <v>129</v>
      </c>
      <c r="C118" s="56" t="s">
        <v>164</v>
      </c>
      <c r="D118" s="56" t="s">
        <v>174</v>
      </c>
      <c r="E118" s="155" t="s">
        <v>333</v>
      </c>
      <c r="F118" s="156" t="s">
        <v>232</v>
      </c>
      <c r="G118" s="156" t="s">
        <v>163</v>
      </c>
      <c r="H118" s="156" t="s">
        <v>346</v>
      </c>
      <c r="I118" s="58"/>
      <c r="J118" s="154">
        <f>J119+J120</f>
        <v>1383.6</v>
      </c>
    </row>
    <row r="119" spans="2:10" s="80" customFormat="1" ht="15.75" customHeight="1">
      <c r="B119" s="38" t="s">
        <v>40</v>
      </c>
      <c r="C119" s="56" t="s">
        <v>164</v>
      </c>
      <c r="D119" s="56" t="s">
        <v>174</v>
      </c>
      <c r="E119" s="155" t="s">
        <v>333</v>
      </c>
      <c r="F119" s="156" t="s">
        <v>232</v>
      </c>
      <c r="G119" s="156" t="s">
        <v>163</v>
      </c>
      <c r="H119" s="156" t="s">
        <v>346</v>
      </c>
      <c r="I119" s="58">
        <v>110</v>
      </c>
      <c r="J119" s="154">
        <f>'приложение 10 (2021г)'!K232</f>
        <v>1263.6</v>
      </c>
    </row>
    <row r="120" spans="2:10" s="80" customFormat="1" ht="27.75" customHeight="1">
      <c r="B120" s="3" t="s">
        <v>152</v>
      </c>
      <c r="C120" s="56" t="s">
        <v>164</v>
      </c>
      <c r="D120" s="56" t="s">
        <v>174</v>
      </c>
      <c r="E120" s="155" t="s">
        <v>333</v>
      </c>
      <c r="F120" s="156" t="s">
        <v>232</v>
      </c>
      <c r="G120" s="156" t="s">
        <v>163</v>
      </c>
      <c r="H120" s="156" t="s">
        <v>346</v>
      </c>
      <c r="I120" s="58">
        <v>240</v>
      </c>
      <c r="J120" s="154">
        <f>'приложение 10 (2021г)'!K233</f>
        <v>120</v>
      </c>
    </row>
    <row r="121" spans="2:10" s="80" customFormat="1" ht="36" customHeight="1">
      <c r="B121" s="98" t="s">
        <v>226</v>
      </c>
      <c r="C121" s="82" t="s">
        <v>164</v>
      </c>
      <c r="D121" s="82" t="s">
        <v>227</v>
      </c>
      <c r="E121" s="155"/>
      <c r="F121" s="156"/>
      <c r="G121" s="156"/>
      <c r="H121" s="156"/>
      <c r="I121" s="56"/>
      <c r="J121" s="154">
        <f>J122</f>
        <v>105.1</v>
      </c>
    </row>
    <row r="122" spans="2:10" s="80" customFormat="1" ht="22.5" customHeight="1">
      <c r="B122" s="38" t="s">
        <v>383</v>
      </c>
      <c r="C122" s="1" t="s">
        <v>164</v>
      </c>
      <c r="D122" s="1" t="s">
        <v>227</v>
      </c>
      <c r="E122" s="128" t="s">
        <v>333</v>
      </c>
      <c r="F122" s="128" t="s">
        <v>232</v>
      </c>
      <c r="G122" s="128" t="s">
        <v>163</v>
      </c>
      <c r="H122" s="128" t="s">
        <v>235</v>
      </c>
      <c r="I122" s="1"/>
      <c r="J122" s="171">
        <f>J123+J125</f>
        <v>105.1</v>
      </c>
    </row>
    <row r="123" spans="2:10" s="80" customFormat="1" ht="28.5" customHeight="1">
      <c r="B123" s="13" t="s">
        <v>73</v>
      </c>
      <c r="C123" s="1" t="s">
        <v>164</v>
      </c>
      <c r="D123" s="1" t="s">
        <v>227</v>
      </c>
      <c r="E123" s="92" t="s">
        <v>333</v>
      </c>
      <c r="F123" s="142" t="s">
        <v>232</v>
      </c>
      <c r="G123" s="142" t="s">
        <v>163</v>
      </c>
      <c r="H123" s="142" t="s">
        <v>310</v>
      </c>
      <c r="I123" s="1"/>
      <c r="J123" s="171">
        <f>J124</f>
        <v>50</v>
      </c>
    </row>
    <row r="124" spans="2:10" s="80" customFormat="1" ht="31.5" customHeight="1">
      <c r="B124" s="3" t="s">
        <v>152</v>
      </c>
      <c r="C124" s="1" t="s">
        <v>164</v>
      </c>
      <c r="D124" s="1" t="s">
        <v>227</v>
      </c>
      <c r="E124" s="92" t="s">
        <v>333</v>
      </c>
      <c r="F124" s="142" t="s">
        <v>232</v>
      </c>
      <c r="G124" s="142" t="s">
        <v>163</v>
      </c>
      <c r="H124" s="120" t="s">
        <v>310</v>
      </c>
      <c r="I124" s="1" t="s">
        <v>4</v>
      </c>
      <c r="J124" s="171">
        <f>'приложение 10 (2021г)'!K237</f>
        <v>50</v>
      </c>
    </row>
    <row r="125" spans="2:10" s="80" customFormat="1" ht="53.25" customHeight="1">
      <c r="B125" s="6" t="s">
        <v>390</v>
      </c>
      <c r="C125" s="1" t="s">
        <v>164</v>
      </c>
      <c r="D125" s="1" t="s">
        <v>227</v>
      </c>
      <c r="E125" s="128" t="s">
        <v>164</v>
      </c>
      <c r="F125" s="128" t="s">
        <v>246</v>
      </c>
      <c r="G125" s="128" t="s">
        <v>173</v>
      </c>
      <c r="H125" s="128" t="s">
        <v>311</v>
      </c>
      <c r="I125" s="1"/>
      <c r="J125" s="171">
        <f>J126</f>
        <v>55.1</v>
      </c>
    </row>
    <row r="126" spans="2:10" s="80" customFormat="1" ht="31.5" customHeight="1">
      <c r="B126" s="3" t="s">
        <v>152</v>
      </c>
      <c r="C126" s="1" t="s">
        <v>164</v>
      </c>
      <c r="D126" s="1" t="s">
        <v>227</v>
      </c>
      <c r="E126" s="92" t="s">
        <v>164</v>
      </c>
      <c r="F126" s="142" t="s">
        <v>246</v>
      </c>
      <c r="G126" s="142" t="s">
        <v>173</v>
      </c>
      <c r="H126" s="142" t="s">
        <v>311</v>
      </c>
      <c r="I126" s="1" t="s">
        <v>4</v>
      </c>
      <c r="J126" s="171">
        <f>'приложение 10 (2021г)'!K239</f>
        <v>55.1</v>
      </c>
    </row>
    <row r="127" spans="2:10" s="80" customFormat="1" ht="12.75">
      <c r="B127" s="84" t="s">
        <v>175</v>
      </c>
      <c r="C127" s="82" t="s">
        <v>173</v>
      </c>
      <c r="D127" s="56"/>
      <c r="E127" s="155"/>
      <c r="F127" s="156"/>
      <c r="G127" s="156"/>
      <c r="H127" s="156"/>
      <c r="I127" s="58"/>
      <c r="J127" s="170">
        <f>J128+J144</f>
        <v>23556.6</v>
      </c>
    </row>
    <row r="128" spans="2:10" s="80" customFormat="1" ht="21" customHeight="1">
      <c r="B128" s="84" t="s">
        <v>228</v>
      </c>
      <c r="C128" s="82" t="s">
        <v>173</v>
      </c>
      <c r="D128" s="82" t="s">
        <v>174</v>
      </c>
      <c r="E128" s="155"/>
      <c r="F128" s="156"/>
      <c r="G128" s="156"/>
      <c r="H128" s="156"/>
      <c r="I128" s="4"/>
      <c r="J128" s="129">
        <f>J129</f>
        <v>19196.1</v>
      </c>
    </row>
    <row r="129" spans="2:10" s="80" customFormat="1" ht="21.75" customHeight="1">
      <c r="B129" s="3" t="s">
        <v>383</v>
      </c>
      <c r="C129" s="56" t="s">
        <v>173</v>
      </c>
      <c r="D129" s="56" t="s">
        <v>174</v>
      </c>
      <c r="E129" s="155" t="s">
        <v>333</v>
      </c>
      <c r="F129" s="156" t="s">
        <v>232</v>
      </c>
      <c r="G129" s="156" t="s">
        <v>163</v>
      </c>
      <c r="H129" s="141" t="s">
        <v>235</v>
      </c>
      <c r="I129" s="1"/>
      <c r="J129" s="171">
        <f>J130+J133+J136+J139+J142</f>
        <v>19196.1</v>
      </c>
    </row>
    <row r="130" spans="2:10" s="80" customFormat="1" ht="31.5" customHeight="1">
      <c r="B130" s="6" t="s">
        <v>20</v>
      </c>
      <c r="C130" s="56" t="s">
        <v>173</v>
      </c>
      <c r="D130" s="56" t="s">
        <v>174</v>
      </c>
      <c r="E130" s="155" t="s">
        <v>333</v>
      </c>
      <c r="F130" s="156" t="s">
        <v>232</v>
      </c>
      <c r="G130" s="156" t="s">
        <v>163</v>
      </c>
      <c r="H130" s="138" t="s">
        <v>313</v>
      </c>
      <c r="I130" s="1"/>
      <c r="J130" s="171">
        <f>J131+J132</f>
        <v>7676.5</v>
      </c>
    </row>
    <row r="131" spans="2:10" s="80" customFormat="1" ht="30" customHeight="1">
      <c r="B131" s="3" t="s">
        <v>152</v>
      </c>
      <c r="C131" s="56" t="s">
        <v>173</v>
      </c>
      <c r="D131" s="56" t="s">
        <v>174</v>
      </c>
      <c r="E131" s="155" t="s">
        <v>333</v>
      </c>
      <c r="F131" s="156" t="s">
        <v>232</v>
      </c>
      <c r="G131" s="156" t="s">
        <v>163</v>
      </c>
      <c r="H131" s="141" t="s">
        <v>313</v>
      </c>
      <c r="I131" s="1" t="s">
        <v>4</v>
      </c>
      <c r="J131" s="171">
        <f>'приложение 10 (2021г)'!K244</f>
        <v>7676.5</v>
      </c>
    </row>
    <row r="132" spans="2:10" s="80" customFormat="1" ht="21.75" customHeight="1">
      <c r="B132" s="3" t="s">
        <v>65</v>
      </c>
      <c r="C132" s="56" t="s">
        <v>173</v>
      </c>
      <c r="D132" s="56" t="s">
        <v>174</v>
      </c>
      <c r="E132" s="155" t="s">
        <v>333</v>
      </c>
      <c r="F132" s="156" t="s">
        <v>232</v>
      </c>
      <c r="G132" s="156" t="s">
        <v>163</v>
      </c>
      <c r="H132" s="138" t="s">
        <v>313</v>
      </c>
      <c r="I132" s="1" t="s">
        <v>64</v>
      </c>
      <c r="J132" s="171">
        <f>'приложение 10 (2021г)'!K430</f>
        <v>0</v>
      </c>
    </row>
    <row r="133" spans="2:10" s="80" customFormat="1" ht="42.75" customHeight="1">
      <c r="B133" s="89" t="s">
        <v>72</v>
      </c>
      <c r="C133" s="56" t="s">
        <v>173</v>
      </c>
      <c r="D133" s="56" t="s">
        <v>174</v>
      </c>
      <c r="E133" s="155" t="s">
        <v>333</v>
      </c>
      <c r="F133" s="156" t="s">
        <v>232</v>
      </c>
      <c r="G133" s="156" t="s">
        <v>163</v>
      </c>
      <c r="H133" s="141" t="s">
        <v>314</v>
      </c>
      <c r="I133" s="1"/>
      <c r="J133" s="171">
        <f>J134+J135</f>
        <v>2318.5</v>
      </c>
    </row>
    <row r="134" spans="2:10" s="80" customFormat="1" ht="23.25" customHeight="1">
      <c r="B134" s="3" t="s">
        <v>8</v>
      </c>
      <c r="C134" s="56" t="s">
        <v>173</v>
      </c>
      <c r="D134" s="56" t="s">
        <v>174</v>
      </c>
      <c r="E134" s="155" t="s">
        <v>333</v>
      </c>
      <c r="F134" s="156" t="s">
        <v>232</v>
      </c>
      <c r="G134" s="156" t="s">
        <v>163</v>
      </c>
      <c r="H134" s="138" t="s">
        <v>314</v>
      </c>
      <c r="I134" s="1" t="s">
        <v>4</v>
      </c>
      <c r="J134" s="171">
        <f>'приложение 10 (2021г)'!K246</f>
        <v>2318.5</v>
      </c>
    </row>
    <row r="135" spans="2:10" s="80" customFormat="1" ht="21.75" customHeight="1">
      <c r="B135" s="3" t="s">
        <v>65</v>
      </c>
      <c r="C135" s="56" t="s">
        <v>173</v>
      </c>
      <c r="D135" s="56" t="s">
        <v>174</v>
      </c>
      <c r="E135" s="155" t="s">
        <v>333</v>
      </c>
      <c r="F135" s="156" t="s">
        <v>232</v>
      </c>
      <c r="G135" s="156" t="s">
        <v>163</v>
      </c>
      <c r="H135" s="141" t="s">
        <v>314</v>
      </c>
      <c r="I135" s="1" t="s">
        <v>64</v>
      </c>
      <c r="J135" s="171">
        <f>'приложение 10 (2021г)'!K432</f>
        <v>0</v>
      </c>
    </row>
    <row r="136" spans="2:10" s="80" customFormat="1" ht="36.75" customHeight="1">
      <c r="B136" s="89" t="s">
        <v>72</v>
      </c>
      <c r="C136" s="56" t="s">
        <v>173</v>
      </c>
      <c r="D136" s="56" t="s">
        <v>174</v>
      </c>
      <c r="E136" s="155" t="s">
        <v>333</v>
      </c>
      <c r="F136" s="156" t="s">
        <v>232</v>
      </c>
      <c r="G136" s="156" t="s">
        <v>163</v>
      </c>
      <c r="H136" s="141" t="s">
        <v>315</v>
      </c>
      <c r="I136" s="1"/>
      <c r="J136" s="171">
        <f>J137+J138</f>
        <v>1176.6</v>
      </c>
    </row>
    <row r="137" spans="2:10" s="80" customFormat="1" ht="18.75" customHeight="1">
      <c r="B137" s="3" t="s">
        <v>8</v>
      </c>
      <c r="C137" s="56"/>
      <c r="D137" s="56"/>
      <c r="E137" s="155" t="s">
        <v>333</v>
      </c>
      <c r="F137" s="156" t="s">
        <v>232</v>
      </c>
      <c r="G137" s="156" t="s">
        <v>163</v>
      </c>
      <c r="H137" s="141" t="s">
        <v>315</v>
      </c>
      <c r="I137" s="1" t="s">
        <v>4</v>
      </c>
      <c r="J137" s="171">
        <f>'приложение 10 (2021г)'!K248</f>
        <v>1176.6</v>
      </c>
    </row>
    <row r="138" spans="2:10" s="80" customFormat="1" ht="18.75" customHeight="1">
      <c r="B138" s="3" t="s">
        <v>65</v>
      </c>
      <c r="C138" s="56" t="s">
        <v>173</v>
      </c>
      <c r="D138" s="56" t="s">
        <v>174</v>
      </c>
      <c r="E138" s="155" t="s">
        <v>333</v>
      </c>
      <c r="F138" s="156" t="s">
        <v>232</v>
      </c>
      <c r="G138" s="156" t="s">
        <v>163</v>
      </c>
      <c r="H138" s="141" t="s">
        <v>315</v>
      </c>
      <c r="I138" s="1" t="s">
        <v>64</v>
      </c>
      <c r="J138" s="171">
        <f>'приложение 10 (2021г)'!K434</f>
        <v>0</v>
      </c>
    </row>
    <row r="139" spans="2:10" s="80" customFormat="1" ht="38.25" customHeight="1">
      <c r="B139" s="9" t="s">
        <v>391</v>
      </c>
      <c r="C139" s="56" t="s">
        <v>173</v>
      </c>
      <c r="D139" s="56" t="s">
        <v>174</v>
      </c>
      <c r="E139" s="155" t="s">
        <v>333</v>
      </c>
      <c r="F139" s="156" t="s">
        <v>232</v>
      </c>
      <c r="G139" s="156" t="s">
        <v>163</v>
      </c>
      <c r="H139" s="141" t="s">
        <v>235</v>
      </c>
      <c r="I139" s="1"/>
      <c r="J139" s="171">
        <f>J140+J141</f>
        <v>3925.5</v>
      </c>
    </row>
    <row r="140" spans="2:10" s="80" customFormat="1" ht="15.75" customHeight="1">
      <c r="B140" s="3" t="s">
        <v>65</v>
      </c>
      <c r="C140" s="56" t="s">
        <v>173</v>
      </c>
      <c r="D140" s="56" t="s">
        <v>174</v>
      </c>
      <c r="E140" s="155" t="s">
        <v>333</v>
      </c>
      <c r="F140" s="156" t="s">
        <v>232</v>
      </c>
      <c r="G140" s="156" t="s">
        <v>163</v>
      </c>
      <c r="H140" s="138" t="s">
        <v>316</v>
      </c>
      <c r="I140" s="1" t="s">
        <v>64</v>
      </c>
      <c r="J140" s="171">
        <f>'приложение 10 (2021г)'!K436</f>
        <v>3477</v>
      </c>
    </row>
    <row r="141" spans="2:10" s="80" customFormat="1" ht="31.5" customHeight="1">
      <c r="B141" s="3" t="s">
        <v>152</v>
      </c>
      <c r="C141" s="56" t="s">
        <v>173</v>
      </c>
      <c r="D141" s="56" t="s">
        <v>174</v>
      </c>
      <c r="E141" s="155" t="s">
        <v>333</v>
      </c>
      <c r="F141" s="156" t="s">
        <v>232</v>
      </c>
      <c r="G141" s="156" t="s">
        <v>163</v>
      </c>
      <c r="H141" s="141" t="s">
        <v>316</v>
      </c>
      <c r="I141" s="1" t="s">
        <v>4</v>
      </c>
      <c r="J141" s="171">
        <f>'приложение 10 (2021г)'!K250</f>
        <v>448.5</v>
      </c>
    </row>
    <row r="142" spans="2:10" s="80" customFormat="1" ht="39.75" customHeight="1">
      <c r="B142" s="9" t="s">
        <v>398</v>
      </c>
      <c r="C142" s="56" t="s">
        <v>173</v>
      </c>
      <c r="D142" s="56" t="s">
        <v>174</v>
      </c>
      <c r="E142" s="155" t="s">
        <v>333</v>
      </c>
      <c r="F142" s="156" t="s">
        <v>232</v>
      </c>
      <c r="G142" s="156" t="s">
        <v>163</v>
      </c>
      <c r="H142" s="141" t="s">
        <v>235</v>
      </c>
      <c r="I142" s="1"/>
      <c r="J142" s="171">
        <f>J143</f>
        <v>4099</v>
      </c>
    </row>
    <row r="143" spans="2:10" s="80" customFormat="1" ht="15.75" customHeight="1">
      <c r="B143" s="3" t="s">
        <v>65</v>
      </c>
      <c r="C143" s="56" t="s">
        <v>173</v>
      </c>
      <c r="D143" s="56" t="s">
        <v>174</v>
      </c>
      <c r="E143" s="155" t="s">
        <v>333</v>
      </c>
      <c r="F143" s="156" t="s">
        <v>232</v>
      </c>
      <c r="G143" s="156" t="s">
        <v>163</v>
      </c>
      <c r="H143" s="141" t="s">
        <v>317</v>
      </c>
      <c r="I143" s="1" t="s">
        <v>64</v>
      </c>
      <c r="J143" s="171">
        <f>'приложение 10 (2021г)'!K438</f>
        <v>4099</v>
      </c>
    </row>
    <row r="144" spans="2:10" s="80" customFormat="1" ht="18.75" customHeight="1">
      <c r="B144" s="84" t="s">
        <v>190</v>
      </c>
      <c r="C144" s="82" t="s">
        <v>173</v>
      </c>
      <c r="D144" s="82" t="s">
        <v>168</v>
      </c>
      <c r="E144" s="155"/>
      <c r="F144" s="156"/>
      <c r="G144" s="156"/>
      <c r="H144" s="156"/>
      <c r="I144" s="4"/>
      <c r="J144" s="129">
        <f>J145+J148+J154</f>
        <v>4360.5</v>
      </c>
    </row>
    <row r="145" spans="2:10" s="80" customFormat="1" ht="44.25" customHeight="1">
      <c r="B145" s="3" t="s">
        <v>234</v>
      </c>
      <c r="C145" s="56" t="s">
        <v>173</v>
      </c>
      <c r="D145" s="56" t="s">
        <v>168</v>
      </c>
      <c r="E145" s="92">
        <v>37</v>
      </c>
      <c r="F145" s="142">
        <v>0</v>
      </c>
      <c r="G145" s="142" t="s">
        <v>163</v>
      </c>
      <c r="H145" s="142" t="s">
        <v>235</v>
      </c>
      <c r="I145" s="1"/>
      <c r="J145" s="171">
        <f>J146</f>
        <v>323.2</v>
      </c>
    </row>
    <row r="146" spans="2:10" ht="34.5" customHeight="1">
      <c r="B146" s="8" t="s">
        <v>137</v>
      </c>
      <c r="C146" s="96" t="s">
        <v>173</v>
      </c>
      <c r="D146" s="96" t="s">
        <v>168</v>
      </c>
      <c r="E146" s="150" t="s">
        <v>236</v>
      </c>
      <c r="F146" s="150" t="s">
        <v>232</v>
      </c>
      <c r="G146" s="150" t="s">
        <v>171</v>
      </c>
      <c r="H146" s="150" t="s">
        <v>241</v>
      </c>
      <c r="I146" s="1"/>
      <c r="J146" s="130">
        <f>J147</f>
        <v>323.2</v>
      </c>
    </row>
    <row r="147" spans="2:10" ht="47.25" customHeight="1">
      <c r="B147" s="8" t="s">
        <v>44</v>
      </c>
      <c r="C147" s="96" t="s">
        <v>173</v>
      </c>
      <c r="D147" s="96" t="s">
        <v>168</v>
      </c>
      <c r="E147" s="151" t="s">
        <v>236</v>
      </c>
      <c r="F147" s="152" t="s">
        <v>232</v>
      </c>
      <c r="G147" s="152" t="s">
        <v>171</v>
      </c>
      <c r="H147" s="152" t="s">
        <v>241</v>
      </c>
      <c r="I147" s="1" t="s">
        <v>45</v>
      </c>
      <c r="J147" s="130">
        <f>'приложение 10 (2021г)'!K254</f>
        <v>323.2</v>
      </c>
    </row>
    <row r="148" spans="2:11" s="80" customFormat="1" ht="22.5" customHeight="1">
      <c r="B148" s="48" t="s">
        <v>385</v>
      </c>
      <c r="C148" s="56" t="s">
        <v>173</v>
      </c>
      <c r="D148" s="56" t="s">
        <v>168</v>
      </c>
      <c r="E148" s="155" t="s">
        <v>386</v>
      </c>
      <c r="F148" s="156" t="s">
        <v>232</v>
      </c>
      <c r="G148" s="156" t="s">
        <v>163</v>
      </c>
      <c r="H148" s="156" t="s">
        <v>235</v>
      </c>
      <c r="I148" s="1"/>
      <c r="J148" s="171">
        <f>J149</f>
        <v>3571.3</v>
      </c>
      <c r="K148" s="100"/>
    </row>
    <row r="149" spans="2:10" s="80" customFormat="1" ht="27" customHeight="1">
      <c r="B149" s="203" t="s">
        <v>387</v>
      </c>
      <c r="C149" s="56" t="s">
        <v>173</v>
      </c>
      <c r="D149" s="56" t="s">
        <v>168</v>
      </c>
      <c r="E149" s="155" t="s">
        <v>388</v>
      </c>
      <c r="F149" s="156" t="s">
        <v>232</v>
      </c>
      <c r="G149" s="156" t="s">
        <v>163</v>
      </c>
      <c r="H149" s="156" t="s">
        <v>233</v>
      </c>
      <c r="I149" s="1"/>
      <c r="J149" s="171">
        <f>J150</f>
        <v>3571.3</v>
      </c>
    </row>
    <row r="150" spans="2:10" s="80" customFormat="1" ht="33.75" customHeight="1">
      <c r="B150" s="6" t="s">
        <v>389</v>
      </c>
      <c r="C150" s="56" t="s">
        <v>173</v>
      </c>
      <c r="D150" s="56" t="s">
        <v>168</v>
      </c>
      <c r="E150" s="155" t="s">
        <v>388</v>
      </c>
      <c r="F150" s="156" t="s">
        <v>232</v>
      </c>
      <c r="G150" s="156" t="s">
        <v>163</v>
      </c>
      <c r="H150" s="156" t="s">
        <v>237</v>
      </c>
      <c r="I150" s="1"/>
      <c r="J150" s="171">
        <f>J151+J152+J153</f>
        <v>3571.3</v>
      </c>
    </row>
    <row r="151" spans="2:10" s="80" customFormat="1" ht="30.75" customHeight="1">
      <c r="B151" s="3" t="s">
        <v>155</v>
      </c>
      <c r="C151" s="56" t="s">
        <v>173</v>
      </c>
      <c r="D151" s="56" t="s">
        <v>168</v>
      </c>
      <c r="E151" s="155" t="s">
        <v>388</v>
      </c>
      <c r="F151" s="156" t="s">
        <v>232</v>
      </c>
      <c r="G151" s="156" t="s">
        <v>163</v>
      </c>
      <c r="H151" s="156" t="s">
        <v>237</v>
      </c>
      <c r="I151" s="1" t="s">
        <v>1</v>
      </c>
      <c r="J151" s="154">
        <f>'приложение 10 (2021г)'!K319</f>
        <v>2290.3</v>
      </c>
    </row>
    <row r="152" spans="2:10" s="80" customFormat="1" ht="33" customHeight="1">
      <c r="B152" s="3" t="s">
        <v>152</v>
      </c>
      <c r="C152" s="56" t="s">
        <v>173</v>
      </c>
      <c r="D152" s="56" t="s">
        <v>168</v>
      </c>
      <c r="E152" s="155" t="s">
        <v>388</v>
      </c>
      <c r="F152" s="156" t="s">
        <v>232</v>
      </c>
      <c r="G152" s="156" t="s">
        <v>163</v>
      </c>
      <c r="H152" s="156" t="s">
        <v>237</v>
      </c>
      <c r="I152" s="1" t="s">
        <v>4</v>
      </c>
      <c r="J152" s="154">
        <f>'приложение 10 (2021г)'!K320</f>
        <v>1245</v>
      </c>
    </row>
    <row r="153" spans="2:11" s="80" customFormat="1" ht="20.25" customHeight="1">
      <c r="B153" s="3" t="s">
        <v>3</v>
      </c>
      <c r="C153" s="56" t="s">
        <v>173</v>
      </c>
      <c r="D153" s="56" t="s">
        <v>168</v>
      </c>
      <c r="E153" s="155" t="s">
        <v>388</v>
      </c>
      <c r="F153" s="156" t="s">
        <v>232</v>
      </c>
      <c r="G153" s="156" t="s">
        <v>163</v>
      </c>
      <c r="H153" s="156" t="s">
        <v>237</v>
      </c>
      <c r="I153" s="1" t="s">
        <v>5</v>
      </c>
      <c r="J153" s="154">
        <f>'приложение 10 (2021г)'!K321</f>
        <v>36</v>
      </c>
      <c r="K153" s="90"/>
    </row>
    <row r="154" spans="2:11" s="80" customFormat="1" ht="44.25" customHeight="1">
      <c r="B154" s="38" t="s">
        <v>263</v>
      </c>
      <c r="C154" s="56" t="s">
        <v>173</v>
      </c>
      <c r="D154" s="56" t="s">
        <v>168</v>
      </c>
      <c r="E154" s="155" t="s">
        <v>167</v>
      </c>
      <c r="F154" s="156" t="s">
        <v>232</v>
      </c>
      <c r="G154" s="156" t="s">
        <v>163</v>
      </c>
      <c r="H154" s="156" t="s">
        <v>235</v>
      </c>
      <c r="I154" s="1"/>
      <c r="J154" s="171">
        <f>J155</f>
        <v>466</v>
      </c>
      <c r="K154" s="90"/>
    </row>
    <row r="155" spans="2:11" s="80" customFormat="1" ht="16.5" customHeight="1">
      <c r="B155" s="108" t="s">
        <v>269</v>
      </c>
      <c r="C155" s="120" t="s">
        <v>173</v>
      </c>
      <c r="D155" s="56" t="s">
        <v>168</v>
      </c>
      <c r="E155" s="155" t="s">
        <v>167</v>
      </c>
      <c r="F155" s="156" t="s">
        <v>264</v>
      </c>
      <c r="G155" s="156" t="s">
        <v>163</v>
      </c>
      <c r="H155" s="141" t="s">
        <v>235</v>
      </c>
      <c r="I155" s="1"/>
      <c r="J155" s="171">
        <f>J156+J160+J164</f>
        <v>466</v>
      </c>
      <c r="K155" s="90"/>
    </row>
    <row r="156" spans="2:11" s="80" customFormat="1" ht="37.5" customHeight="1">
      <c r="B156" s="108" t="s">
        <v>292</v>
      </c>
      <c r="C156" s="56" t="s">
        <v>173</v>
      </c>
      <c r="D156" s="56" t="s">
        <v>168</v>
      </c>
      <c r="E156" s="138" t="s">
        <v>167</v>
      </c>
      <c r="F156" s="138" t="s">
        <v>264</v>
      </c>
      <c r="G156" s="138" t="s">
        <v>162</v>
      </c>
      <c r="H156" s="138" t="s">
        <v>235</v>
      </c>
      <c r="I156" s="1"/>
      <c r="J156" s="171">
        <f>J157</f>
        <v>100</v>
      </c>
      <c r="K156" s="90"/>
    </row>
    <row r="157" spans="2:11" s="80" customFormat="1" ht="18.75" customHeight="1">
      <c r="B157" s="13" t="s">
        <v>36</v>
      </c>
      <c r="C157" s="56" t="s">
        <v>173</v>
      </c>
      <c r="D157" s="56" t="s">
        <v>168</v>
      </c>
      <c r="E157" s="155" t="s">
        <v>167</v>
      </c>
      <c r="F157" s="156" t="s">
        <v>264</v>
      </c>
      <c r="G157" s="156" t="s">
        <v>162</v>
      </c>
      <c r="H157" s="141" t="s">
        <v>293</v>
      </c>
      <c r="I157" s="1"/>
      <c r="J157" s="171">
        <f>J158+J159</f>
        <v>100</v>
      </c>
      <c r="K157" s="90"/>
    </row>
    <row r="158" spans="2:11" s="80" customFormat="1" ht="17.25" customHeight="1">
      <c r="B158" s="3" t="s">
        <v>152</v>
      </c>
      <c r="C158" s="56" t="s">
        <v>173</v>
      </c>
      <c r="D158" s="56" t="s">
        <v>168</v>
      </c>
      <c r="E158" s="138" t="s">
        <v>167</v>
      </c>
      <c r="F158" s="138" t="s">
        <v>264</v>
      </c>
      <c r="G158" s="138" t="s">
        <v>162</v>
      </c>
      <c r="H158" s="138" t="s">
        <v>293</v>
      </c>
      <c r="I158" s="1" t="s">
        <v>4</v>
      </c>
      <c r="J158" s="165">
        <f>'приложение 10 (2021г)'!K23</f>
        <v>0</v>
      </c>
      <c r="K158" s="90"/>
    </row>
    <row r="159" spans="2:11" s="80" customFormat="1" ht="21" customHeight="1">
      <c r="B159" s="3" t="s">
        <v>9</v>
      </c>
      <c r="C159" s="56" t="s">
        <v>173</v>
      </c>
      <c r="D159" s="56" t="s">
        <v>168</v>
      </c>
      <c r="E159" s="155" t="s">
        <v>167</v>
      </c>
      <c r="F159" s="156" t="s">
        <v>264</v>
      </c>
      <c r="G159" s="156" t="s">
        <v>162</v>
      </c>
      <c r="H159" s="141" t="s">
        <v>293</v>
      </c>
      <c r="I159" s="94">
        <v>610</v>
      </c>
      <c r="J159" s="171">
        <f>'приложение 10 (2021г)'!K24</f>
        <v>100</v>
      </c>
      <c r="K159" s="90"/>
    </row>
    <row r="160" spans="2:11" s="80" customFormat="1" ht="39.75" customHeight="1">
      <c r="B160" s="3" t="s">
        <v>294</v>
      </c>
      <c r="C160" s="56" t="s">
        <v>173</v>
      </c>
      <c r="D160" s="56" t="s">
        <v>168</v>
      </c>
      <c r="E160" s="138" t="s">
        <v>167</v>
      </c>
      <c r="F160" s="138" t="s">
        <v>264</v>
      </c>
      <c r="G160" s="138" t="s">
        <v>167</v>
      </c>
      <c r="H160" s="138" t="s">
        <v>235</v>
      </c>
      <c r="I160" s="1"/>
      <c r="J160" s="171">
        <f>J161</f>
        <v>316</v>
      </c>
      <c r="K160" s="90"/>
    </row>
    <row r="161" spans="2:11" s="80" customFormat="1" ht="16.5" customHeight="1">
      <c r="B161" s="13" t="s">
        <v>36</v>
      </c>
      <c r="C161" s="56" t="s">
        <v>173</v>
      </c>
      <c r="D161" s="56" t="s">
        <v>168</v>
      </c>
      <c r="E161" s="155" t="s">
        <v>167</v>
      </c>
      <c r="F161" s="156" t="s">
        <v>264</v>
      </c>
      <c r="G161" s="156" t="s">
        <v>167</v>
      </c>
      <c r="H161" s="141" t="s">
        <v>293</v>
      </c>
      <c r="I161" s="1"/>
      <c r="J161" s="171">
        <f>J162+J163</f>
        <v>316</v>
      </c>
      <c r="K161" s="90"/>
    </row>
    <row r="162" spans="2:11" s="80" customFormat="1" ht="29.25" customHeight="1">
      <c r="B162" s="3" t="s">
        <v>152</v>
      </c>
      <c r="C162" s="56" t="s">
        <v>173</v>
      </c>
      <c r="D162" s="56" t="s">
        <v>168</v>
      </c>
      <c r="E162" s="138" t="s">
        <v>167</v>
      </c>
      <c r="F162" s="138" t="s">
        <v>264</v>
      </c>
      <c r="G162" s="138" t="s">
        <v>167</v>
      </c>
      <c r="H162" s="138" t="s">
        <v>293</v>
      </c>
      <c r="I162" s="1" t="s">
        <v>4</v>
      </c>
      <c r="J162" s="171">
        <f>'приложение 10 (2021г)'!K27</f>
        <v>0</v>
      </c>
      <c r="K162" s="90"/>
    </row>
    <row r="163" spans="2:11" s="80" customFormat="1" ht="16.5" customHeight="1">
      <c r="B163" s="3" t="s">
        <v>9</v>
      </c>
      <c r="C163" s="56" t="s">
        <v>173</v>
      </c>
      <c r="D163" s="56" t="s">
        <v>168</v>
      </c>
      <c r="E163" s="155" t="s">
        <v>167</v>
      </c>
      <c r="F163" s="156" t="s">
        <v>264</v>
      </c>
      <c r="G163" s="156" t="s">
        <v>167</v>
      </c>
      <c r="H163" s="141" t="s">
        <v>293</v>
      </c>
      <c r="I163" s="1" t="s">
        <v>10</v>
      </c>
      <c r="J163" s="171">
        <f>'приложение 10 (2021г)'!K28</f>
        <v>316</v>
      </c>
      <c r="K163" s="90"/>
    </row>
    <row r="164" spans="2:11" s="80" customFormat="1" ht="28.5" customHeight="1">
      <c r="B164" s="3" t="s">
        <v>295</v>
      </c>
      <c r="C164" s="56" t="s">
        <v>173</v>
      </c>
      <c r="D164" s="56" t="s">
        <v>168</v>
      </c>
      <c r="E164" s="138" t="s">
        <v>167</v>
      </c>
      <c r="F164" s="138" t="s">
        <v>264</v>
      </c>
      <c r="G164" s="138" t="s">
        <v>164</v>
      </c>
      <c r="H164" s="138" t="s">
        <v>235</v>
      </c>
      <c r="I164" s="1"/>
      <c r="J164" s="171">
        <f>J165</f>
        <v>50</v>
      </c>
      <c r="K164" s="90"/>
    </row>
    <row r="165" spans="2:11" s="80" customFormat="1" ht="15.75" customHeight="1">
      <c r="B165" s="108" t="s">
        <v>36</v>
      </c>
      <c r="C165" s="56" t="s">
        <v>173</v>
      </c>
      <c r="D165" s="56" t="s">
        <v>168</v>
      </c>
      <c r="E165" s="155" t="s">
        <v>167</v>
      </c>
      <c r="F165" s="156" t="s">
        <v>264</v>
      </c>
      <c r="G165" s="156" t="s">
        <v>164</v>
      </c>
      <c r="H165" s="141" t="s">
        <v>293</v>
      </c>
      <c r="I165" s="1"/>
      <c r="J165" s="171">
        <f>J166+J167</f>
        <v>50</v>
      </c>
      <c r="K165" s="90"/>
    </row>
    <row r="166" spans="2:11" s="80" customFormat="1" ht="29.25" customHeight="1">
      <c r="B166" s="3" t="s">
        <v>152</v>
      </c>
      <c r="C166" s="56" t="s">
        <v>173</v>
      </c>
      <c r="D166" s="56" t="s">
        <v>168</v>
      </c>
      <c r="E166" s="138" t="s">
        <v>167</v>
      </c>
      <c r="F166" s="138" t="s">
        <v>264</v>
      </c>
      <c r="G166" s="138" t="s">
        <v>164</v>
      </c>
      <c r="H166" s="138" t="s">
        <v>293</v>
      </c>
      <c r="I166" s="1" t="s">
        <v>4</v>
      </c>
      <c r="J166" s="171">
        <f>'приложение 10 (2021г)'!K27</f>
        <v>0</v>
      </c>
      <c r="K166" s="90"/>
    </row>
    <row r="167" spans="2:11" s="80" customFormat="1" ht="17.25" customHeight="1">
      <c r="B167" s="3" t="s">
        <v>9</v>
      </c>
      <c r="C167" s="56" t="s">
        <v>173</v>
      </c>
      <c r="D167" s="56" t="s">
        <v>168</v>
      </c>
      <c r="E167" s="155" t="s">
        <v>167</v>
      </c>
      <c r="F167" s="156" t="s">
        <v>264</v>
      </c>
      <c r="G167" s="156" t="s">
        <v>164</v>
      </c>
      <c r="H167" s="141" t="s">
        <v>293</v>
      </c>
      <c r="I167" s="1" t="s">
        <v>10</v>
      </c>
      <c r="J167" s="171">
        <f>'приложение 10 (2021г)'!K32</f>
        <v>50</v>
      </c>
      <c r="K167" s="90"/>
    </row>
    <row r="168" spans="2:11" s="80" customFormat="1" ht="14.25" customHeight="1">
      <c r="B168" s="59" t="s">
        <v>52</v>
      </c>
      <c r="C168" s="82" t="s">
        <v>165</v>
      </c>
      <c r="D168" s="82"/>
      <c r="E168" s="92"/>
      <c r="F168" s="142"/>
      <c r="G168" s="142"/>
      <c r="H168" s="142"/>
      <c r="I168" s="4"/>
      <c r="J168" s="129">
        <f>J169+J173+J181</f>
        <v>422.2</v>
      </c>
      <c r="K168" s="90"/>
    </row>
    <row r="169" spans="2:11" s="80" customFormat="1" ht="14.25" customHeight="1">
      <c r="B169" s="11" t="s">
        <v>53</v>
      </c>
      <c r="C169" s="82" t="s">
        <v>165</v>
      </c>
      <c r="D169" s="82" t="s">
        <v>162</v>
      </c>
      <c r="E169" s="155"/>
      <c r="F169" s="156"/>
      <c r="G169" s="156"/>
      <c r="H169" s="156"/>
      <c r="I169" s="1"/>
      <c r="J169" s="171">
        <f>J170</f>
        <v>360</v>
      </c>
      <c r="K169" s="90"/>
    </row>
    <row r="170" spans="2:11" s="80" customFormat="1" ht="22.5" customHeight="1">
      <c r="B170" s="3" t="s">
        <v>383</v>
      </c>
      <c r="C170" s="56" t="s">
        <v>165</v>
      </c>
      <c r="D170" s="56" t="s">
        <v>162</v>
      </c>
      <c r="E170" s="92" t="s">
        <v>333</v>
      </c>
      <c r="F170" s="142" t="s">
        <v>232</v>
      </c>
      <c r="G170" s="142" t="s">
        <v>163</v>
      </c>
      <c r="H170" s="120" t="s">
        <v>235</v>
      </c>
      <c r="I170" s="1"/>
      <c r="J170" s="171">
        <f>J171</f>
        <v>360</v>
      </c>
      <c r="K170" s="90"/>
    </row>
    <row r="171" spans="2:11" s="80" customFormat="1" ht="21" customHeight="1">
      <c r="B171" s="13" t="s">
        <v>54</v>
      </c>
      <c r="C171" s="56" t="s">
        <v>165</v>
      </c>
      <c r="D171" s="56" t="s">
        <v>162</v>
      </c>
      <c r="E171" s="92" t="s">
        <v>333</v>
      </c>
      <c r="F171" s="142" t="s">
        <v>232</v>
      </c>
      <c r="G171" s="142" t="s">
        <v>163</v>
      </c>
      <c r="H171" s="128" t="s">
        <v>327</v>
      </c>
      <c r="I171" s="1"/>
      <c r="J171" s="171">
        <f>J172</f>
        <v>360</v>
      </c>
      <c r="K171" s="90"/>
    </row>
    <row r="172" spans="2:11" s="80" customFormat="1" ht="35.25" customHeight="1">
      <c r="B172" s="3" t="s">
        <v>152</v>
      </c>
      <c r="C172" s="56" t="s">
        <v>165</v>
      </c>
      <c r="D172" s="56" t="s">
        <v>162</v>
      </c>
      <c r="E172" s="92" t="s">
        <v>333</v>
      </c>
      <c r="F172" s="142" t="s">
        <v>232</v>
      </c>
      <c r="G172" s="142" t="s">
        <v>163</v>
      </c>
      <c r="H172" s="120" t="s">
        <v>327</v>
      </c>
      <c r="I172" s="1" t="s">
        <v>4</v>
      </c>
      <c r="J172" s="171">
        <f>'приложение 10 (2021г)'!K326</f>
        <v>360</v>
      </c>
      <c r="K172" s="90"/>
    </row>
    <row r="173" spans="2:10" s="80" customFormat="1" ht="12.75">
      <c r="B173" s="99" t="s">
        <v>80</v>
      </c>
      <c r="C173" s="82" t="s">
        <v>165</v>
      </c>
      <c r="D173" s="82" t="s">
        <v>167</v>
      </c>
      <c r="E173" s="155"/>
      <c r="F173" s="156"/>
      <c r="G173" s="156"/>
      <c r="H173" s="156"/>
      <c r="I173" s="1"/>
      <c r="J173" s="129">
        <f>J174</f>
        <v>62.2</v>
      </c>
    </row>
    <row r="174" spans="2:10" s="80" customFormat="1" ht="21" customHeight="1">
      <c r="B174" s="3" t="s">
        <v>383</v>
      </c>
      <c r="C174" s="56" t="s">
        <v>165</v>
      </c>
      <c r="D174" s="56" t="s">
        <v>167</v>
      </c>
      <c r="E174" s="92" t="s">
        <v>333</v>
      </c>
      <c r="F174" s="142" t="s">
        <v>232</v>
      </c>
      <c r="G174" s="142" t="s">
        <v>163</v>
      </c>
      <c r="H174" s="120" t="s">
        <v>235</v>
      </c>
      <c r="I174" s="1"/>
      <c r="J174" s="171">
        <f>J175+J177+J179</f>
        <v>62.2</v>
      </c>
    </row>
    <row r="175" spans="2:10" s="80" customFormat="1" ht="25.5" hidden="1">
      <c r="B175" s="38" t="s">
        <v>42</v>
      </c>
      <c r="C175" s="56" t="s">
        <v>165</v>
      </c>
      <c r="D175" s="56" t="s">
        <v>167</v>
      </c>
      <c r="E175" s="92" t="s">
        <v>333</v>
      </c>
      <c r="F175" s="142" t="s">
        <v>232</v>
      </c>
      <c r="G175" s="142" t="s">
        <v>163</v>
      </c>
      <c r="H175" s="120" t="s">
        <v>318</v>
      </c>
      <c r="I175" s="1"/>
      <c r="J175" s="171">
        <f>J176</f>
        <v>0</v>
      </c>
    </row>
    <row r="176" spans="2:10" s="80" customFormat="1" ht="27.75" customHeight="1" hidden="1">
      <c r="B176" s="3" t="s">
        <v>152</v>
      </c>
      <c r="C176" s="56" t="s">
        <v>165</v>
      </c>
      <c r="D176" s="56" t="s">
        <v>167</v>
      </c>
      <c r="E176" s="92" t="s">
        <v>333</v>
      </c>
      <c r="F176" s="142" t="s">
        <v>232</v>
      </c>
      <c r="G176" s="142" t="s">
        <v>163</v>
      </c>
      <c r="H176" s="120" t="s">
        <v>318</v>
      </c>
      <c r="I176" s="1" t="s">
        <v>4</v>
      </c>
      <c r="J176" s="171">
        <f>'приложение 10 (2021г)'!K259</f>
        <v>0</v>
      </c>
    </row>
    <row r="177" spans="2:10" s="80" customFormat="1" ht="27.75" customHeight="1" hidden="1">
      <c r="B177" s="38" t="s">
        <v>43</v>
      </c>
      <c r="C177" s="56" t="s">
        <v>165</v>
      </c>
      <c r="D177" s="56" t="s">
        <v>167</v>
      </c>
      <c r="E177" s="92" t="s">
        <v>333</v>
      </c>
      <c r="F177" s="142" t="s">
        <v>232</v>
      </c>
      <c r="G177" s="142" t="s">
        <v>163</v>
      </c>
      <c r="H177" s="120" t="s">
        <v>319</v>
      </c>
      <c r="I177" s="1"/>
      <c r="J177" s="171">
        <f>'приложение 10 (2021г)'!K259</f>
        <v>0</v>
      </c>
    </row>
    <row r="178" spans="2:10" s="80" customFormat="1" ht="34.5" customHeight="1" hidden="1">
      <c r="B178" s="3" t="s">
        <v>152</v>
      </c>
      <c r="C178" s="56" t="s">
        <v>165</v>
      </c>
      <c r="D178" s="56" t="s">
        <v>167</v>
      </c>
      <c r="E178" s="128" t="s">
        <v>333</v>
      </c>
      <c r="F178" s="128" t="s">
        <v>232</v>
      </c>
      <c r="G178" s="128" t="s">
        <v>163</v>
      </c>
      <c r="H178" s="128" t="s">
        <v>319</v>
      </c>
      <c r="I178" s="1" t="s">
        <v>4</v>
      </c>
      <c r="J178" s="171">
        <f>'приложение 10 (2021г)'!K261</f>
        <v>0</v>
      </c>
    </row>
    <row r="179" spans="2:10" s="80" customFormat="1" ht="60.75" customHeight="1">
      <c r="B179" s="6" t="s">
        <v>130</v>
      </c>
      <c r="C179" s="1" t="s">
        <v>165</v>
      </c>
      <c r="D179" s="1" t="s">
        <v>167</v>
      </c>
      <c r="E179" s="155" t="s">
        <v>333</v>
      </c>
      <c r="F179" s="156" t="s">
        <v>232</v>
      </c>
      <c r="G179" s="156" t="s">
        <v>163</v>
      </c>
      <c r="H179" s="141" t="s">
        <v>353</v>
      </c>
      <c r="I179" s="1"/>
      <c r="J179" s="171">
        <f>J180</f>
        <v>62.2</v>
      </c>
    </row>
    <row r="180" spans="2:10" s="80" customFormat="1" ht="23.25" customHeight="1">
      <c r="B180" s="3" t="s">
        <v>65</v>
      </c>
      <c r="C180" s="1" t="s">
        <v>165</v>
      </c>
      <c r="D180" s="1" t="s">
        <v>167</v>
      </c>
      <c r="E180" s="155" t="s">
        <v>333</v>
      </c>
      <c r="F180" s="156" t="s">
        <v>232</v>
      </c>
      <c r="G180" s="156" t="s">
        <v>163</v>
      </c>
      <c r="H180" s="141" t="s">
        <v>353</v>
      </c>
      <c r="I180" s="1" t="s">
        <v>64</v>
      </c>
      <c r="J180" s="171">
        <f>'приложение 10 (2021г)'!K443</f>
        <v>62.2</v>
      </c>
    </row>
    <row r="181" spans="2:10" s="80" customFormat="1" ht="23.25" customHeight="1" hidden="1">
      <c r="B181" s="11" t="s">
        <v>139</v>
      </c>
      <c r="C181" s="4" t="s">
        <v>165</v>
      </c>
      <c r="D181" s="4" t="s">
        <v>164</v>
      </c>
      <c r="E181" s="155"/>
      <c r="F181" s="156"/>
      <c r="G181" s="156"/>
      <c r="H181" s="156"/>
      <c r="I181" s="4"/>
      <c r="J181" s="129">
        <f>J182</f>
        <v>0</v>
      </c>
    </row>
    <row r="182" spans="2:10" s="80" customFormat="1" ht="42.75" customHeight="1" hidden="1">
      <c r="B182" s="3" t="s">
        <v>141</v>
      </c>
      <c r="C182" s="33" t="s">
        <v>165</v>
      </c>
      <c r="D182" s="33" t="s">
        <v>164</v>
      </c>
      <c r="E182" s="49" t="s">
        <v>328</v>
      </c>
      <c r="F182" s="49" t="s">
        <v>232</v>
      </c>
      <c r="G182" s="49" t="s">
        <v>163</v>
      </c>
      <c r="H182" s="49" t="s">
        <v>235</v>
      </c>
      <c r="I182" s="30"/>
      <c r="J182" s="178">
        <f>J183+J186</f>
        <v>0</v>
      </c>
    </row>
    <row r="183" spans="2:10" s="80" customFormat="1" ht="36" customHeight="1" hidden="1">
      <c r="B183" s="3" t="s">
        <v>142</v>
      </c>
      <c r="C183" s="33" t="s">
        <v>165</v>
      </c>
      <c r="D183" s="33" t="s">
        <v>164</v>
      </c>
      <c r="E183" s="36" t="s">
        <v>328</v>
      </c>
      <c r="F183" s="143" t="s">
        <v>232</v>
      </c>
      <c r="G183" s="143" t="s">
        <v>162</v>
      </c>
      <c r="H183" s="135" t="s">
        <v>235</v>
      </c>
      <c r="I183" s="30"/>
      <c r="J183" s="178">
        <f>J184</f>
        <v>0</v>
      </c>
    </row>
    <row r="184" spans="2:10" s="80" customFormat="1" ht="63.75" customHeight="1" hidden="1">
      <c r="B184" s="3" t="s">
        <v>140</v>
      </c>
      <c r="C184" s="33" t="s">
        <v>165</v>
      </c>
      <c r="D184" s="33" t="s">
        <v>164</v>
      </c>
      <c r="E184" s="49" t="s">
        <v>328</v>
      </c>
      <c r="F184" s="49" t="s">
        <v>232</v>
      </c>
      <c r="G184" s="49" t="s">
        <v>162</v>
      </c>
      <c r="H184" s="49" t="s">
        <v>329</v>
      </c>
      <c r="I184" s="30"/>
      <c r="J184" s="178">
        <f>J185</f>
        <v>0</v>
      </c>
    </row>
    <row r="185" spans="2:10" s="80" customFormat="1" ht="30.75" customHeight="1" hidden="1">
      <c r="B185" s="3" t="s">
        <v>152</v>
      </c>
      <c r="C185" s="33" t="s">
        <v>165</v>
      </c>
      <c r="D185" s="33" t="s">
        <v>164</v>
      </c>
      <c r="E185" s="36" t="s">
        <v>328</v>
      </c>
      <c r="F185" s="143" t="s">
        <v>232</v>
      </c>
      <c r="G185" s="143" t="s">
        <v>162</v>
      </c>
      <c r="H185" s="135" t="s">
        <v>329</v>
      </c>
      <c r="I185" s="30" t="s">
        <v>4</v>
      </c>
      <c r="J185" s="178">
        <f>'приложение 10 (2021г)'!K266</f>
        <v>0</v>
      </c>
    </row>
    <row r="186" spans="2:10" s="80" customFormat="1" ht="30.75" customHeight="1" hidden="1">
      <c r="B186" s="3" t="s">
        <v>143</v>
      </c>
      <c r="C186" s="33" t="s">
        <v>165</v>
      </c>
      <c r="D186" s="33" t="s">
        <v>164</v>
      </c>
      <c r="E186" s="49" t="s">
        <v>328</v>
      </c>
      <c r="F186" s="49" t="s">
        <v>232</v>
      </c>
      <c r="G186" s="49" t="s">
        <v>167</v>
      </c>
      <c r="H186" s="49" t="s">
        <v>235</v>
      </c>
      <c r="I186" s="30"/>
      <c r="J186" s="178">
        <f>J187</f>
        <v>0</v>
      </c>
    </row>
    <row r="187" spans="2:10" s="80" customFormat="1" ht="51.75" customHeight="1" hidden="1">
      <c r="B187" s="3" t="s">
        <v>140</v>
      </c>
      <c r="C187" s="33" t="s">
        <v>165</v>
      </c>
      <c r="D187" s="33" t="s">
        <v>164</v>
      </c>
      <c r="E187" s="36" t="s">
        <v>328</v>
      </c>
      <c r="F187" s="143" t="s">
        <v>232</v>
      </c>
      <c r="G187" s="143" t="s">
        <v>167</v>
      </c>
      <c r="H187" s="135" t="s">
        <v>330</v>
      </c>
      <c r="I187" s="30"/>
      <c r="J187" s="178">
        <f>J188</f>
        <v>0</v>
      </c>
    </row>
    <row r="188" spans="2:10" s="80" customFormat="1" ht="31.5" customHeight="1" hidden="1">
      <c r="B188" s="3" t="s">
        <v>152</v>
      </c>
      <c r="C188" s="33" t="s">
        <v>165</v>
      </c>
      <c r="D188" s="33" t="s">
        <v>164</v>
      </c>
      <c r="E188" s="49" t="s">
        <v>328</v>
      </c>
      <c r="F188" s="49" t="s">
        <v>232</v>
      </c>
      <c r="G188" s="49" t="s">
        <v>167</v>
      </c>
      <c r="H188" s="49" t="s">
        <v>330</v>
      </c>
      <c r="I188" s="30" t="s">
        <v>4</v>
      </c>
      <c r="J188" s="178">
        <f>'приложение 10 (2021г)'!K269</f>
        <v>0</v>
      </c>
    </row>
    <row r="189" spans="2:10" s="80" customFormat="1" ht="19.5" customHeight="1">
      <c r="B189" s="84" t="s">
        <v>184</v>
      </c>
      <c r="C189" s="82" t="s">
        <v>171</v>
      </c>
      <c r="D189" s="82"/>
      <c r="E189" s="155"/>
      <c r="F189" s="156"/>
      <c r="G189" s="156"/>
      <c r="H189" s="156"/>
      <c r="I189" s="57"/>
      <c r="J189" s="170">
        <f>J190</f>
        <v>869.4</v>
      </c>
    </row>
    <row r="190" spans="2:10" s="80" customFormat="1" ht="21" customHeight="1">
      <c r="B190" s="84" t="s">
        <v>86</v>
      </c>
      <c r="C190" s="82" t="s">
        <v>171</v>
      </c>
      <c r="D190" s="82" t="s">
        <v>165</v>
      </c>
      <c r="E190" s="155"/>
      <c r="F190" s="156"/>
      <c r="G190" s="156"/>
      <c r="H190" s="156"/>
      <c r="I190" s="58"/>
      <c r="J190" s="154">
        <f>J191+J194</f>
        <v>869.4</v>
      </c>
    </row>
    <row r="191" spans="2:10" s="80" customFormat="1" ht="21" customHeight="1">
      <c r="B191" s="3" t="s">
        <v>89</v>
      </c>
      <c r="C191" s="56" t="s">
        <v>171</v>
      </c>
      <c r="D191" s="56" t="s">
        <v>165</v>
      </c>
      <c r="E191" s="92" t="s">
        <v>341</v>
      </c>
      <c r="F191" s="142" t="s">
        <v>232</v>
      </c>
      <c r="G191" s="142" t="s">
        <v>163</v>
      </c>
      <c r="H191" s="142" t="s">
        <v>233</v>
      </c>
      <c r="I191" s="79"/>
      <c r="J191" s="171">
        <f>J192</f>
        <v>69.4</v>
      </c>
    </row>
    <row r="192" spans="2:10" s="80" customFormat="1" ht="70.5" customHeight="1">
      <c r="B192" s="38" t="s">
        <v>108</v>
      </c>
      <c r="C192" s="56" t="s">
        <v>171</v>
      </c>
      <c r="D192" s="56" t="s">
        <v>165</v>
      </c>
      <c r="E192" s="92" t="s">
        <v>341</v>
      </c>
      <c r="F192" s="142" t="s">
        <v>232</v>
      </c>
      <c r="G192" s="142" t="s">
        <v>163</v>
      </c>
      <c r="H192" s="142" t="s">
        <v>242</v>
      </c>
      <c r="I192" s="1"/>
      <c r="J192" s="171">
        <f>J193</f>
        <v>69.4</v>
      </c>
    </row>
    <row r="193" spans="2:10" s="80" customFormat="1" ht="34.5" customHeight="1">
      <c r="B193" s="3" t="s">
        <v>155</v>
      </c>
      <c r="C193" s="56" t="s">
        <v>171</v>
      </c>
      <c r="D193" s="56" t="s">
        <v>165</v>
      </c>
      <c r="E193" s="92" t="s">
        <v>341</v>
      </c>
      <c r="F193" s="142" t="s">
        <v>232</v>
      </c>
      <c r="G193" s="142" t="s">
        <v>163</v>
      </c>
      <c r="H193" s="142" t="s">
        <v>242</v>
      </c>
      <c r="I193" s="1" t="s">
        <v>1</v>
      </c>
      <c r="J193" s="171">
        <f>'приложение 10 (2021г)'!K274</f>
        <v>69.4</v>
      </c>
    </row>
    <row r="194" spans="2:10" s="80" customFormat="1" ht="18.75" customHeight="1">
      <c r="B194" s="3" t="s">
        <v>383</v>
      </c>
      <c r="C194" s="56" t="s">
        <v>171</v>
      </c>
      <c r="D194" s="56" t="s">
        <v>165</v>
      </c>
      <c r="E194" s="147" t="s">
        <v>333</v>
      </c>
      <c r="F194" s="147" t="s">
        <v>232</v>
      </c>
      <c r="G194" s="147" t="s">
        <v>163</v>
      </c>
      <c r="H194" s="147" t="s">
        <v>235</v>
      </c>
      <c r="I194" s="79"/>
      <c r="J194" s="171">
        <f>J195</f>
        <v>800</v>
      </c>
    </row>
    <row r="195" spans="2:10" ht="23.25" customHeight="1">
      <c r="B195" s="9" t="s">
        <v>87</v>
      </c>
      <c r="C195" s="96" t="s">
        <v>171</v>
      </c>
      <c r="D195" s="96" t="s">
        <v>165</v>
      </c>
      <c r="E195" s="121" t="s">
        <v>333</v>
      </c>
      <c r="F195" s="163" t="s">
        <v>232</v>
      </c>
      <c r="G195" s="163" t="s">
        <v>163</v>
      </c>
      <c r="H195" s="163" t="s">
        <v>243</v>
      </c>
      <c r="I195" s="79"/>
      <c r="J195" s="130">
        <f>J196</f>
        <v>800</v>
      </c>
    </row>
    <row r="196" spans="2:10" ht="30" customHeight="1">
      <c r="B196" s="3" t="s">
        <v>152</v>
      </c>
      <c r="C196" s="101" t="s">
        <v>171</v>
      </c>
      <c r="D196" s="96" t="s">
        <v>165</v>
      </c>
      <c r="E196" s="121" t="s">
        <v>333</v>
      </c>
      <c r="F196" s="163" t="s">
        <v>232</v>
      </c>
      <c r="G196" s="163" t="s">
        <v>163</v>
      </c>
      <c r="H196" s="137" t="s">
        <v>243</v>
      </c>
      <c r="I196" s="102">
        <v>240</v>
      </c>
      <c r="J196" s="130">
        <f>'приложение 10 (2021г)'!K277</f>
        <v>800</v>
      </c>
    </row>
    <row r="197" spans="2:10" s="80" customFormat="1" ht="19.5" customHeight="1">
      <c r="B197" s="11" t="s">
        <v>176</v>
      </c>
      <c r="C197" s="82" t="s">
        <v>172</v>
      </c>
      <c r="D197" s="82" t="s">
        <v>163</v>
      </c>
      <c r="E197" s="155"/>
      <c r="F197" s="156"/>
      <c r="G197" s="156"/>
      <c r="H197" s="156"/>
      <c r="I197" s="83"/>
      <c r="J197" s="129">
        <f>J198+J217+J236+J261+J285</f>
        <v>253671.8</v>
      </c>
    </row>
    <row r="198" spans="2:10" s="80" customFormat="1" ht="20.25" customHeight="1">
      <c r="B198" s="84" t="s">
        <v>177</v>
      </c>
      <c r="C198" s="82" t="s">
        <v>172</v>
      </c>
      <c r="D198" s="82" t="s">
        <v>162</v>
      </c>
      <c r="E198" s="155"/>
      <c r="F198" s="156"/>
      <c r="G198" s="156"/>
      <c r="H198" s="156"/>
      <c r="I198" s="1"/>
      <c r="J198" s="171">
        <f>J199+J214</f>
        <v>83237.4</v>
      </c>
    </row>
    <row r="199" spans="2:10" s="80" customFormat="1" ht="49.5" customHeight="1">
      <c r="B199" s="38" t="s">
        <v>244</v>
      </c>
      <c r="C199" s="56" t="s">
        <v>172</v>
      </c>
      <c r="D199" s="56" t="s">
        <v>162</v>
      </c>
      <c r="E199" s="155" t="s">
        <v>162</v>
      </c>
      <c r="F199" s="156" t="s">
        <v>232</v>
      </c>
      <c r="G199" s="156" t="s">
        <v>163</v>
      </c>
      <c r="H199" s="156" t="s">
        <v>235</v>
      </c>
      <c r="I199" s="58"/>
      <c r="J199" s="171">
        <f>J200</f>
        <v>81637.4</v>
      </c>
    </row>
    <row r="200" spans="2:10" s="80" customFormat="1" ht="30.75" customHeight="1">
      <c r="B200" s="38" t="s">
        <v>245</v>
      </c>
      <c r="C200" s="56"/>
      <c r="D200" s="56"/>
      <c r="E200" s="176" t="s">
        <v>162</v>
      </c>
      <c r="F200" s="177" t="s">
        <v>246</v>
      </c>
      <c r="G200" s="177" t="s">
        <v>163</v>
      </c>
      <c r="H200" s="177" t="s">
        <v>235</v>
      </c>
      <c r="I200" s="2"/>
      <c r="J200" s="171">
        <f>J201+J204+J207</f>
        <v>81637.4</v>
      </c>
    </row>
    <row r="201" spans="2:10" s="80" customFormat="1" ht="72" customHeight="1">
      <c r="B201" s="38" t="s">
        <v>110</v>
      </c>
      <c r="C201" s="56" t="s">
        <v>172</v>
      </c>
      <c r="D201" s="56" t="s">
        <v>162</v>
      </c>
      <c r="E201" s="176" t="s">
        <v>162</v>
      </c>
      <c r="F201" s="177" t="s">
        <v>246</v>
      </c>
      <c r="G201" s="177" t="s">
        <v>162</v>
      </c>
      <c r="H201" s="177" t="s">
        <v>235</v>
      </c>
      <c r="I201" s="1"/>
      <c r="J201" s="171">
        <f>J202</f>
        <v>56010</v>
      </c>
    </row>
    <row r="202" spans="2:10" s="80" customFormat="1" ht="32.25" customHeight="1">
      <c r="B202" s="6" t="s">
        <v>25</v>
      </c>
      <c r="C202" s="56" t="s">
        <v>172</v>
      </c>
      <c r="D202" s="56" t="s">
        <v>162</v>
      </c>
      <c r="E202" s="155" t="s">
        <v>162</v>
      </c>
      <c r="F202" s="156" t="s">
        <v>246</v>
      </c>
      <c r="G202" s="156" t="s">
        <v>162</v>
      </c>
      <c r="H202" s="156" t="s">
        <v>251</v>
      </c>
      <c r="I202" s="58"/>
      <c r="J202" s="171">
        <f>J203</f>
        <v>56010</v>
      </c>
    </row>
    <row r="203" spans="2:10" s="80" customFormat="1" ht="12.75">
      <c r="B203" s="3" t="s">
        <v>9</v>
      </c>
      <c r="C203" s="56" t="s">
        <v>172</v>
      </c>
      <c r="D203" s="56" t="s">
        <v>162</v>
      </c>
      <c r="E203" s="157" t="s">
        <v>162</v>
      </c>
      <c r="F203" s="158" t="s">
        <v>246</v>
      </c>
      <c r="G203" s="158" t="s">
        <v>162</v>
      </c>
      <c r="H203" s="158" t="s">
        <v>251</v>
      </c>
      <c r="I203" s="1" t="s">
        <v>10</v>
      </c>
      <c r="J203" s="171">
        <f>'приложение 10 (2021г)'!K338</f>
        <v>56010</v>
      </c>
    </row>
    <row r="204" spans="2:10" s="80" customFormat="1" ht="83.25" customHeight="1">
      <c r="B204" s="9" t="s">
        <v>119</v>
      </c>
      <c r="C204" s="56" t="s">
        <v>172</v>
      </c>
      <c r="D204" s="56" t="s">
        <v>162</v>
      </c>
      <c r="E204" s="160" t="s">
        <v>162</v>
      </c>
      <c r="F204" s="161" t="s">
        <v>246</v>
      </c>
      <c r="G204" s="161" t="s">
        <v>167</v>
      </c>
      <c r="H204" s="162" t="s">
        <v>235</v>
      </c>
      <c r="I204" s="1"/>
      <c r="J204" s="171">
        <f>J205</f>
        <v>200</v>
      </c>
    </row>
    <row r="205" spans="2:10" s="80" customFormat="1" ht="69.75" customHeight="1">
      <c r="B205" s="122" t="s">
        <v>26</v>
      </c>
      <c r="C205" s="56" t="s">
        <v>172</v>
      </c>
      <c r="D205" s="56" t="s">
        <v>162</v>
      </c>
      <c r="E205" s="121" t="s">
        <v>162</v>
      </c>
      <c r="F205" s="163" t="s">
        <v>246</v>
      </c>
      <c r="G205" s="163" t="s">
        <v>167</v>
      </c>
      <c r="H205" s="163" t="s">
        <v>254</v>
      </c>
      <c r="I205" s="1"/>
      <c r="J205" s="171">
        <f>J206</f>
        <v>200</v>
      </c>
    </row>
    <row r="206" spans="2:10" s="80" customFormat="1" ht="16.5" customHeight="1">
      <c r="B206" s="8" t="s">
        <v>153</v>
      </c>
      <c r="C206" s="56" t="s">
        <v>172</v>
      </c>
      <c r="D206" s="56" t="s">
        <v>162</v>
      </c>
      <c r="E206" s="121" t="s">
        <v>162</v>
      </c>
      <c r="F206" s="163" t="s">
        <v>246</v>
      </c>
      <c r="G206" s="163" t="s">
        <v>167</v>
      </c>
      <c r="H206" s="163" t="s">
        <v>254</v>
      </c>
      <c r="I206" s="1" t="s">
        <v>10</v>
      </c>
      <c r="J206" s="171">
        <f>'приложение 10 (2021г)'!K341</f>
        <v>200</v>
      </c>
    </row>
    <row r="207" spans="2:10" s="80" customFormat="1" ht="36.75" customHeight="1">
      <c r="B207" s="13" t="s">
        <v>111</v>
      </c>
      <c r="C207" s="56" t="s">
        <v>172</v>
      </c>
      <c r="D207" s="56" t="s">
        <v>162</v>
      </c>
      <c r="E207" s="155" t="s">
        <v>162</v>
      </c>
      <c r="F207" s="156" t="s">
        <v>246</v>
      </c>
      <c r="G207" s="156" t="s">
        <v>164</v>
      </c>
      <c r="H207" s="141" t="s">
        <v>235</v>
      </c>
      <c r="I207" s="2"/>
      <c r="J207" s="171">
        <f>J208+J210</f>
        <v>25427.4</v>
      </c>
    </row>
    <row r="208" spans="2:10" s="80" customFormat="1" ht="34.5" customHeight="1">
      <c r="B208" s="3" t="s">
        <v>77</v>
      </c>
      <c r="C208" s="56" t="s">
        <v>172</v>
      </c>
      <c r="D208" s="56" t="s">
        <v>162</v>
      </c>
      <c r="E208" s="155" t="s">
        <v>162</v>
      </c>
      <c r="F208" s="156" t="s">
        <v>246</v>
      </c>
      <c r="G208" s="156" t="s">
        <v>164</v>
      </c>
      <c r="H208" s="141" t="s">
        <v>252</v>
      </c>
      <c r="I208" s="2"/>
      <c r="J208" s="171">
        <f>J209</f>
        <v>20485</v>
      </c>
    </row>
    <row r="209" spans="2:10" ht="21.75" customHeight="1">
      <c r="B209" s="3" t="s">
        <v>9</v>
      </c>
      <c r="C209" s="96" t="s">
        <v>172</v>
      </c>
      <c r="D209" s="96" t="s">
        <v>162</v>
      </c>
      <c r="E209" s="138" t="s">
        <v>162</v>
      </c>
      <c r="F209" s="138" t="s">
        <v>246</v>
      </c>
      <c r="G209" s="138" t="s">
        <v>164</v>
      </c>
      <c r="H209" s="138" t="s">
        <v>252</v>
      </c>
      <c r="I209" s="2">
        <v>610</v>
      </c>
      <c r="J209" s="130">
        <f>'приложение 10 (2021г)'!K344</f>
        <v>20485</v>
      </c>
    </row>
    <row r="210" spans="2:10" ht="45.75" customHeight="1">
      <c r="B210" s="9" t="s">
        <v>377</v>
      </c>
      <c r="C210" s="96" t="s">
        <v>172</v>
      </c>
      <c r="D210" s="96" t="s">
        <v>162</v>
      </c>
      <c r="E210" s="155" t="s">
        <v>162</v>
      </c>
      <c r="F210" s="156" t="s">
        <v>246</v>
      </c>
      <c r="G210" s="156" t="s">
        <v>164</v>
      </c>
      <c r="H210" s="141" t="s">
        <v>367</v>
      </c>
      <c r="I210" s="2"/>
      <c r="J210" s="130">
        <f>J211</f>
        <v>4942.4</v>
      </c>
    </row>
    <row r="211" spans="2:10" ht="23.25" customHeight="1">
      <c r="B211" s="9" t="s">
        <v>9</v>
      </c>
      <c r="C211" s="96" t="s">
        <v>172</v>
      </c>
      <c r="D211" s="96" t="s">
        <v>162</v>
      </c>
      <c r="E211" s="155" t="s">
        <v>162</v>
      </c>
      <c r="F211" s="156" t="s">
        <v>246</v>
      </c>
      <c r="G211" s="156" t="s">
        <v>164</v>
      </c>
      <c r="H211" s="141" t="s">
        <v>367</v>
      </c>
      <c r="I211" s="2">
        <v>610</v>
      </c>
      <c r="J211" s="130">
        <f>'приложение 10 (2021г)'!K346</f>
        <v>4942.4</v>
      </c>
    </row>
    <row r="212" spans="2:10" s="80" customFormat="1" ht="34.5" customHeight="1" hidden="1">
      <c r="B212" s="7" t="s">
        <v>50</v>
      </c>
      <c r="C212" s="56" t="s">
        <v>172</v>
      </c>
      <c r="D212" s="56" t="s">
        <v>162</v>
      </c>
      <c r="E212" s="155" t="s">
        <v>333</v>
      </c>
      <c r="F212" s="156" t="s">
        <v>232</v>
      </c>
      <c r="G212" s="156" t="s">
        <v>163</v>
      </c>
      <c r="H212" s="141" t="s">
        <v>352</v>
      </c>
      <c r="I212" s="2"/>
      <c r="J212" s="171">
        <f>J213</f>
        <v>0</v>
      </c>
    </row>
    <row r="213" spans="2:10" s="80" customFormat="1" ht="18" customHeight="1" hidden="1">
      <c r="B213" s="8" t="s">
        <v>9</v>
      </c>
      <c r="C213" s="56" t="s">
        <v>172</v>
      </c>
      <c r="D213" s="56" t="s">
        <v>162</v>
      </c>
      <c r="E213" s="155" t="s">
        <v>333</v>
      </c>
      <c r="F213" s="156" t="s">
        <v>232</v>
      </c>
      <c r="G213" s="156" t="s">
        <v>163</v>
      </c>
      <c r="H213" s="141" t="s">
        <v>352</v>
      </c>
      <c r="I213" s="2">
        <v>610</v>
      </c>
      <c r="J213" s="171">
        <f>'приложение 10 (2021г)'!K348</f>
        <v>0</v>
      </c>
    </row>
    <row r="214" spans="2:10" s="80" customFormat="1" ht="18" customHeight="1">
      <c r="B214" s="3" t="s">
        <v>89</v>
      </c>
      <c r="C214" s="1" t="s">
        <v>172</v>
      </c>
      <c r="D214" s="91" t="s">
        <v>162</v>
      </c>
      <c r="E214" s="155" t="s">
        <v>341</v>
      </c>
      <c r="F214" s="156" t="s">
        <v>232</v>
      </c>
      <c r="G214" s="156" t="s">
        <v>163</v>
      </c>
      <c r="H214" s="156" t="s">
        <v>235</v>
      </c>
      <c r="I214" s="2"/>
      <c r="J214" s="171">
        <f>J215</f>
        <v>1600</v>
      </c>
    </row>
    <row r="215" spans="2:10" s="80" customFormat="1" ht="30.75" customHeight="1">
      <c r="B215" s="38" t="s">
        <v>24</v>
      </c>
      <c r="C215" s="1" t="s">
        <v>172</v>
      </c>
      <c r="D215" s="91" t="s">
        <v>162</v>
      </c>
      <c r="E215" s="155" t="s">
        <v>341</v>
      </c>
      <c r="F215" s="156" t="s">
        <v>232</v>
      </c>
      <c r="G215" s="156" t="s">
        <v>163</v>
      </c>
      <c r="H215" s="156" t="s">
        <v>251</v>
      </c>
      <c r="I215" s="1"/>
      <c r="J215" s="171">
        <f>J216</f>
        <v>1600</v>
      </c>
    </row>
    <row r="216" spans="2:10" s="80" customFormat="1" ht="16.5" customHeight="1">
      <c r="B216" s="38" t="s">
        <v>40</v>
      </c>
      <c r="C216" s="1" t="s">
        <v>172</v>
      </c>
      <c r="D216" s="91" t="s">
        <v>162</v>
      </c>
      <c r="E216" s="155" t="s">
        <v>341</v>
      </c>
      <c r="F216" s="156" t="s">
        <v>232</v>
      </c>
      <c r="G216" s="156" t="s">
        <v>163</v>
      </c>
      <c r="H216" s="156" t="s">
        <v>251</v>
      </c>
      <c r="I216" s="1" t="s">
        <v>70</v>
      </c>
      <c r="J216" s="171">
        <f>'приложение 10 (2021г)'!K282</f>
        <v>1600</v>
      </c>
    </row>
    <row r="217" spans="2:10" s="80" customFormat="1" ht="18" customHeight="1">
      <c r="B217" s="59" t="s">
        <v>21</v>
      </c>
      <c r="C217" s="82" t="s">
        <v>172</v>
      </c>
      <c r="D217" s="82" t="s">
        <v>167</v>
      </c>
      <c r="E217" s="155"/>
      <c r="F217" s="156"/>
      <c r="G217" s="156"/>
      <c r="H217" s="156"/>
      <c r="I217" s="4"/>
      <c r="J217" s="129">
        <f>J218+J234</f>
        <v>143697</v>
      </c>
    </row>
    <row r="218" spans="2:10" s="80" customFormat="1" ht="45" customHeight="1">
      <c r="B218" s="108" t="s">
        <v>244</v>
      </c>
      <c r="C218" s="56" t="s">
        <v>172</v>
      </c>
      <c r="D218" s="56" t="s">
        <v>167</v>
      </c>
      <c r="E218" s="155" t="s">
        <v>162</v>
      </c>
      <c r="F218" s="156" t="s">
        <v>232</v>
      </c>
      <c r="G218" s="156" t="s">
        <v>163</v>
      </c>
      <c r="H218" s="156" t="s">
        <v>235</v>
      </c>
      <c r="I218" s="1"/>
      <c r="J218" s="171">
        <f>J219</f>
        <v>143697</v>
      </c>
    </row>
    <row r="219" spans="2:10" s="80" customFormat="1" ht="45" customHeight="1">
      <c r="B219" s="3" t="s">
        <v>247</v>
      </c>
      <c r="C219" s="56"/>
      <c r="D219" s="56"/>
      <c r="E219" s="155" t="s">
        <v>162</v>
      </c>
      <c r="F219" s="156" t="s">
        <v>248</v>
      </c>
      <c r="G219" s="156" t="s">
        <v>163</v>
      </c>
      <c r="H219" s="141" t="s">
        <v>235</v>
      </c>
      <c r="I219" s="1"/>
      <c r="J219" s="171">
        <f>J220+J223+J228+J231</f>
        <v>143697</v>
      </c>
    </row>
    <row r="220" spans="2:10" s="80" customFormat="1" ht="84.75" customHeight="1">
      <c r="B220" s="53" t="s">
        <v>112</v>
      </c>
      <c r="C220" s="56" t="s">
        <v>172</v>
      </c>
      <c r="D220" s="56" t="s">
        <v>167</v>
      </c>
      <c r="E220" s="138" t="s">
        <v>162</v>
      </c>
      <c r="F220" s="138" t="s">
        <v>248</v>
      </c>
      <c r="G220" s="138" t="s">
        <v>162</v>
      </c>
      <c r="H220" s="138" t="s">
        <v>235</v>
      </c>
      <c r="I220" s="1"/>
      <c r="J220" s="171">
        <f>J221</f>
        <v>92496.5</v>
      </c>
    </row>
    <row r="221" spans="2:10" s="80" customFormat="1" ht="34.5" customHeight="1">
      <c r="B221" s="3" t="s">
        <v>25</v>
      </c>
      <c r="C221" s="56" t="s">
        <v>172</v>
      </c>
      <c r="D221" s="56" t="s">
        <v>167</v>
      </c>
      <c r="E221" s="92" t="s">
        <v>162</v>
      </c>
      <c r="F221" s="142" t="s">
        <v>248</v>
      </c>
      <c r="G221" s="142" t="s">
        <v>162</v>
      </c>
      <c r="H221" s="120" t="s">
        <v>251</v>
      </c>
      <c r="I221" s="58" t="s">
        <v>186</v>
      </c>
      <c r="J221" s="154">
        <f>J222</f>
        <v>92496.5</v>
      </c>
    </row>
    <row r="222" spans="2:10" s="80" customFormat="1" ht="18" customHeight="1">
      <c r="B222" s="3" t="s">
        <v>9</v>
      </c>
      <c r="C222" s="56" t="s">
        <v>172</v>
      </c>
      <c r="D222" s="56" t="s">
        <v>167</v>
      </c>
      <c r="E222" s="128" t="s">
        <v>162</v>
      </c>
      <c r="F222" s="128" t="s">
        <v>248</v>
      </c>
      <c r="G222" s="128" t="s">
        <v>162</v>
      </c>
      <c r="H222" s="128" t="s">
        <v>251</v>
      </c>
      <c r="I222" s="58">
        <v>610</v>
      </c>
      <c r="J222" s="154">
        <f>'приложение 10 (2021г)'!K354</f>
        <v>92496.5</v>
      </c>
    </row>
    <row r="223" spans="2:10" s="80" customFormat="1" ht="36.75" customHeight="1">
      <c r="B223" s="53" t="s">
        <v>113</v>
      </c>
      <c r="C223" s="56" t="s">
        <v>172</v>
      </c>
      <c r="D223" s="56" t="s">
        <v>167</v>
      </c>
      <c r="E223" s="92" t="s">
        <v>162</v>
      </c>
      <c r="F223" s="142" t="s">
        <v>248</v>
      </c>
      <c r="G223" s="142" t="s">
        <v>167</v>
      </c>
      <c r="H223" s="120" t="s">
        <v>235</v>
      </c>
      <c r="I223" s="2"/>
      <c r="J223" s="171">
        <f>J224+J227</f>
        <v>43434.5</v>
      </c>
    </row>
    <row r="224" spans="2:10" s="80" customFormat="1" ht="30" customHeight="1">
      <c r="B224" s="3" t="s">
        <v>27</v>
      </c>
      <c r="C224" s="56" t="s">
        <v>172</v>
      </c>
      <c r="D224" s="56" t="s">
        <v>167</v>
      </c>
      <c r="E224" s="155" t="s">
        <v>162</v>
      </c>
      <c r="F224" s="156" t="s">
        <v>248</v>
      </c>
      <c r="G224" s="156" t="s">
        <v>167</v>
      </c>
      <c r="H224" s="141" t="s">
        <v>253</v>
      </c>
      <c r="I224" s="2"/>
      <c r="J224" s="171">
        <f>J225</f>
        <v>39085.4</v>
      </c>
    </row>
    <row r="225" spans="2:10" s="80" customFormat="1" ht="18" customHeight="1">
      <c r="B225" s="3" t="s">
        <v>9</v>
      </c>
      <c r="C225" s="56" t="s">
        <v>172</v>
      </c>
      <c r="D225" s="56" t="s">
        <v>167</v>
      </c>
      <c r="E225" s="138" t="s">
        <v>162</v>
      </c>
      <c r="F225" s="138" t="s">
        <v>248</v>
      </c>
      <c r="G225" s="138" t="s">
        <v>167</v>
      </c>
      <c r="H225" s="138" t="s">
        <v>253</v>
      </c>
      <c r="I225" s="2">
        <v>610</v>
      </c>
      <c r="J225" s="171">
        <f>'приложение 10 (2021г)'!K357</f>
        <v>39085.4</v>
      </c>
    </row>
    <row r="226" spans="2:10" s="80" customFormat="1" ht="44.25" customHeight="1">
      <c r="B226" s="9" t="s">
        <v>377</v>
      </c>
      <c r="C226" s="56" t="s">
        <v>172</v>
      </c>
      <c r="D226" s="56" t="s">
        <v>167</v>
      </c>
      <c r="E226" s="155" t="s">
        <v>162</v>
      </c>
      <c r="F226" s="156" t="s">
        <v>248</v>
      </c>
      <c r="G226" s="156" t="s">
        <v>167</v>
      </c>
      <c r="H226" s="141" t="s">
        <v>367</v>
      </c>
      <c r="I226" s="2"/>
      <c r="J226" s="171">
        <f>J227</f>
        <v>4349.1</v>
      </c>
    </row>
    <row r="227" spans="2:10" s="80" customFormat="1" ht="18" customHeight="1">
      <c r="B227" s="9" t="s">
        <v>9</v>
      </c>
      <c r="C227" s="56" t="s">
        <v>172</v>
      </c>
      <c r="D227" s="56" t="s">
        <v>167</v>
      </c>
      <c r="E227" s="138" t="s">
        <v>162</v>
      </c>
      <c r="F227" s="138" t="s">
        <v>248</v>
      </c>
      <c r="G227" s="138" t="s">
        <v>167</v>
      </c>
      <c r="H227" s="174" t="s">
        <v>367</v>
      </c>
      <c r="I227" s="2">
        <v>610</v>
      </c>
      <c r="J227" s="171">
        <f>'приложение 10 (2021г)'!K359</f>
        <v>4349.1</v>
      </c>
    </row>
    <row r="228" spans="2:10" s="80" customFormat="1" ht="43.5" customHeight="1">
      <c r="B228" s="13" t="s">
        <v>114</v>
      </c>
      <c r="C228" s="56" t="s">
        <v>172</v>
      </c>
      <c r="D228" s="56" t="s">
        <v>167</v>
      </c>
      <c r="E228" s="155" t="s">
        <v>162</v>
      </c>
      <c r="F228" s="156" t="s">
        <v>248</v>
      </c>
      <c r="G228" s="156" t="s">
        <v>164</v>
      </c>
      <c r="H228" s="141" t="s">
        <v>235</v>
      </c>
      <c r="I228" s="2"/>
      <c r="J228" s="171">
        <f>J229</f>
        <v>7766</v>
      </c>
    </row>
    <row r="229" spans="2:10" s="80" customFormat="1" ht="63" customHeight="1">
      <c r="B229" s="15" t="s">
        <v>26</v>
      </c>
      <c r="C229" s="56" t="s">
        <v>172</v>
      </c>
      <c r="D229" s="56" t="s">
        <v>167</v>
      </c>
      <c r="E229" s="128" t="s">
        <v>162</v>
      </c>
      <c r="F229" s="128" t="s">
        <v>248</v>
      </c>
      <c r="G229" s="128" t="s">
        <v>164</v>
      </c>
      <c r="H229" s="128" t="s">
        <v>254</v>
      </c>
      <c r="I229" s="2"/>
      <c r="J229" s="171">
        <f>J230</f>
        <v>7766</v>
      </c>
    </row>
    <row r="230" spans="2:10" s="80" customFormat="1" ht="18" customHeight="1">
      <c r="B230" s="3" t="s">
        <v>9</v>
      </c>
      <c r="C230" s="56" t="s">
        <v>172</v>
      </c>
      <c r="D230" s="56" t="s">
        <v>167</v>
      </c>
      <c r="E230" s="92" t="s">
        <v>162</v>
      </c>
      <c r="F230" s="142" t="s">
        <v>248</v>
      </c>
      <c r="G230" s="142" t="s">
        <v>164</v>
      </c>
      <c r="H230" s="120" t="s">
        <v>254</v>
      </c>
      <c r="I230" s="2">
        <v>610</v>
      </c>
      <c r="J230" s="171">
        <f>'приложение 10 (2021г)'!K362</f>
        <v>7766</v>
      </c>
    </row>
    <row r="231" spans="2:10" s="80" customFormat="1" ht="28.5" customHeight="1" hidden="1">
      <c r="B231" s="3" t="s">
        <v>255</v>
      </c>
      <c r="C231" s="56" t="s">
        <v>172</v>
      </c>
      <c r="D231" s="56" t="s">
        <v>167</v>
      </c>
      <c r="E231" s="128" t="s">
        <v>162</v>
      </c>
      <c r="F231" s="128" t="s">
        <v>248</v>
      </c>
      <c r="G231" s="128" t="s">
        <v>165</v>
      </c>
      <c r="H231" s="128" t="s">
        <v>235</v>
      </c>
      <c r="I231" s="1"/>
      <c r="J231" s="171">
        <f>J232</f>
        <v>0</v>
      </c>
    </row>
    <row r="232" spans="2:10" s="80" customFormat="1" ht="28.5" customHeight="1" hidden="1">
      <c r="B232" s="3" t="s">
        <v>261</v>
      </c>
      <c r="C232" s="56" t="s">
        <v>172</v>
      </c>
      <c r="D232" s="56" t="s">
        <v>167</v>
      </c>
      <c r="E232" s="92" t="s">
        <v>162</v>
      </c>
      <c r="F232" s="142" t="s">
        <v>248</v>
      </c>
      <c r="G232" s="142" t="s">
        <v>165</v>
      </c>
      <c r="H232" s="120" t="s">
        <v>356</v>
      </c>
      <c r="I232" s="2"/>
      <c r="J232" s="171">
        <f>J233</f>
        <v>0</v>
      </c>
    </row>
    <row r="233" spans="2:10" s="80" customFormat="1" ht="21.75" customHeight="1" hidden="1">
      <c r="B233" s="3" t="s">
        <v>9</v>
      </c>
      <c r="C233" s="56" t="s">
        <v>172</v>
      </c>
      <c r="D233" s="56" t="s">
        <v>167</v>
      </c>
      <c r="E233" s="92" t="s">
        <v>162</v>
      </c>
      <c r="F233" s="142" t="s">
        <v>248</v>
      </c>
      <c r="G233" s="142" t="s">
        <v>165</v>
      </c>
      <c r="H233" s="120" t="s">
        <v>356</v>
      </c>
      <c r="I233" s="2">
        <v>610</v>
      </c>
      <c r="J233" s="171">
        <f>'приложение 10 (2021г)'!K365</f>
        <v>0</v>
      </c>
    </row>
    <row r="234" spans="2:10" ht="30" customHeight="1" hidden="1">
      <c r="B234" s="7" t="s">
        <v>49</v>
      </c>
      <c r="C234" s="96" t="s">
        <v>172</v>
      </c>
      <c r="D234" s="96" t="s">
        <v>167</v>
      </c>
      <c r="E234" s="155" t="s">
        <v>333</v>
      </c>
      <c r="F234" s="156" t="s">
        <v>232</v>
      </c>
      <c r="G234" s="156" t="s">
        <v>163</v>
      </c>
      <c r="H234" s="141" t="s">
        <v>352</v>
      </c>
      <c r="I234" s="79"/>
      <c r="J234" s="130">
        <f>J235</f>
        <v>0</v>
      </c>
    </row>
    <row r="235" spans="2:10" ht="24" customHeight="1" hidden="1">
      <c r="B235" s="8" t="s">
        <v>9</v>
      </c>
      <c r="C235" s="96" t="s">
        <v>172</v>
      </c>
      <c r="D235" s="96" t="s">
        <v>167</v>
      </c>
      <c r="E235" s="138" t="s">
        <v>333</v>
      </c>
      <c r="F235" s="138" t="s">
        <v>232</v>
      </c>
      <c r="G235" s="138" t="s">
        <v>163</v>
      </c>
      <c r="H235" s="138" t="s">
        <v>352</v>
      </c>
      <c r="I235" s="79">
        <v>610</v>
      </c>
      <c r="J235" s="130">
        <f>'приложение 10 (2021г)'!K367</f>
        <v>0</v>
      </c>
    </row>
    <row r="236" spans="2:10" s="80" customFormat="1" ht="19.5" customHeight="1">
      <c r="B236" s="5" t="s">
        <v>83</v>
      </c>
      <c r="C236" s="82" t="s">
        <v>172</v>
      </c>
      <c r="D236" s="82" t="s">
        <v>164</v>
      </c>
      <c r="E236" s="155"/>
      <c r="F236" s="156"/>
      <c r="G236" s="156"/>
      <c r="H236" s="156"/>
      <c r="I236" s="1"/>
      <c r="J236" s="171">
        <f>J237+J247+J257+J259</f>
        <v>17481</v>
      </c>
    </row>
    <row r="237" spans="2:10" s="80" customFormat="1" ht="47.25" customHeight="1">
      <c r="B237" s="108" t="s">
        <v>244</v>
      </c>
      <c r="C237" s="56" t="s">
        <v>172</v>
      </c>
      <c r="D237" s="56" t="s">
        <v>164</v>
      </c>
      <c r="E237" s="155" t="s">
        <v>162</v>
      </c>
      <c r="F237" s="156" t="s">
        <v>232</v>
      </c>
      <c r="G237" s="156" t="s">
        <v>163</v>
      </c>
      <c r="H237" s="156" t="s">
        <v>235</v>
      </c>
      <c r="I237" s="1"/>
      <c r="J237" s="171">
        <f>J238</f>
        <v>9648</v>
      </c>
    </row>
    <row r="238" spans="2:10" s="80" customFormat="1" ht="38.25">
      <c r="B238" s="3" t="s">
        <v>249</v>
      </c>
      <c r="C238" s="56" t="s">
        <v>172</v>
      </c>
      <c r="D238" s="56" t="s">
        <v>164</v>
      </c>
      <c r="E238" s="92" t="s">
        <v>162</v>
      </c>
      <c r="F238" s="142" t="s">
        <v>158</v>
      </c>
      <c r="G238" s="142" t="s">
        <v>163</v>
      </c>
      <c r="H238" s="120" t="s">
        <v>235</v>
      </c>
      <c r="I238" s="1"/>
      <c r="J238" s="171">
        <f>J239+J244</f>
        <v>9648</v>
      </c>
    </row>
    <row r="239" spans="2:10" s="80" customFormat="1" ht="51">
      <c r="B239" s="13" t="s">
        <v>256</v>
      </c>
      <c r="C239" s="56" t="s">
        <v>172</v>
      </c>
      <c r="D239" s="56" t="s">
        <v>164</v>
      </c>
      <c r="E239" s="128" t="s">
        <v>162</v>
      </c>
      <c r="F239" s="128" t="s">
        <v>158</v>
      </c>
      <c r="G239" s="128" t="s">
        <v>162</v>
      </c>
      <c r="H239" s="128" t="s">
        <v>235</v>
      </c>
      <c r="I239" s="1"/>
      <c r="J239" s="171">
        <f>J240+J242</f>
        <v>5984.5</v>
      </c>
    </row>
    <row r="240" spans="2:10" s="80" customFormat="1" ht="34.5" customHeight="1">
      <c r="B240" s="6" t="s">
        <v>27</v>
      </c>
      <c r="C240" s="56" t="s">
        <v>172</v>
      </c>
      <c r="D240" s="56" t="s">
        <v>164</v>
      </c>
      <c r="E240" s="155" t="s">
        <v>162</v>
      </c>
      <c r="F240" s="156" t="s">
        <v>158</v>
      </c>
      <c r="G240" s="156" t="s">
        <v>162</v>
      </c>
      <c r="H240" s="141" t="s">
        <v>260</v>
      </c>
      <c r="I240" s="2"/>
      <c r="J240" s="171">
        <f>J241</f>
        <v>3738.9</v>
      </c>
    </row>
    <row r="241" spans="2:10" s="80" customFormat="1" ht="18.75" customHeight="1">
      <c r="B241" s="3" t="s">
        <v>9</v>
      </c>
      <c r="C241" s="56" t="s">
        <v>172</v>
      </c>
      <c r="D241" s="56" t="s">
        <v>164</v>
      </c>
      <c r="E241" s="138" t="s">
        <v>162</v>
      </c>
      <c r="F241" s="138" t="s">
        <v>158</v>
      </c>
      <c r="G241" s="138" t="s">
        <v>162</v>
      </c>
      <c r="H241" s="138" t="s">
        <v>260</v>
      </c>
      <c r="I241" s="1" t="s">
        <v>10</v>
      </c>
      <c r="J241" s="171">
        <f>'приложение 10 (2021г)'!K373</f>
        <v>3738.9</v>
      </c>
    </row>
    <row r="242" spans="2:10" s="80" customFormat="1" ht="42.75" customHeight="1">
      <c r="B242" s="195" t="s">
        <v>377</v>
      </c>
      <c r="C242" s="56" t="s">
        <v>172</v>
      </c>
      <c r="D242" s="56" t="s">
        <v>164</v>
      </c>
      <c r="E242" s="155" t="s">
        <v>162</v>
      </c>
      <c r="F242" s="156" t="s">
        <v>158</v>
      </c>
      <c r="G242" s="156" t="s">
        <v>162</v>
      </c>
      <c r="H242" s="141" t="s">
        <v>367</v>
      </c>
      <c r="I242" s="1"/>
      <c r="J242" s="171">
        <f>J243</f>
        <v>2245.6</v>
      </c>
    </row>
    <row r="243" spans="2:10" s="80" customFormat="1" ht="18.75" customHeight="1">
      <c r="B243" s="9" t="s">
        <v>9</v>
      </c>
      <c r="C243" s="56" t="s">
        <v>172</v>
      </c>
      <c r="D243" s="56" t="s">
        <v>164</v>
      </c>
      <c r="E243" s="155" t="s">
        <v>162</v>
      </c>
      <c r="F243" s="156" t="s">
        <v>158</v>
      </c>
      <c r="G243" s="156" t="s">
        <v>162</v>
      </c>
      <c r="H243" s="138" t="s">
        <v>367</v>
      </c>
      <c r="I243" s="1" t="s">
        <v>10</v>
      </c>
      <c r="J243" s="171">
        <f>'приложение 10 (2021г)'!K375</f>
        <v>2245.6</v>
      </c>
    </row>
    <row r="244" spans="2:10" s="80" customFormat="1" ht="42" customHeight="1">
      <c r="B244" s="3" t="s">
        <v>257</v>
      </c>
      <c r="C244" s="56" t="s">
        <v>172</v>
      </c>
      <c r="D244" s="56" t="s">
        <v>164</v>
      </c>
      <c r="E244" s="155" t="s">
        <v>162</v>
      </c>
      <c r="F244" s="156" t="s">
        <v>158</v>
      </c>
      <c r="G244" s="156" t="s">
        <v>167</v>
      </c>
      <c r="H244" s="141" t="s">
        <v>235</v>
      </c>
      <c r="I244" s="1"/>
      <c r="J244" s="171">
        <f>J245</f>
        <v>3663.5</v>
      </c>
    </row>
    <row r="245" spans="2:10" s="80" customFormat="1" ht="37.5" customHeight="1">
      <c r="B245" s="10" t="s">
        <v>29</v>
      </c>
      <c r="C245" s="56" t="s">
        <v>172</v>
      </c>
      <c r="D245" s="56" t="s">
        <v>164</v>
      </c>
      <c r="E245" s="138" t="s">
        <v>162</v>
      </c>
      <c r="F245" s="138" t="s">
        <v>158</v>
      </c>
      <c r="G245" s="138" t="s">
        <v>167</v>
      </c>
      <c r="H245" s="138" t="s">
        <v>258</v>
      </c>
      <c r="I245" s="1"/>
      <c r="J245" s="171">
        <f>J246</f>
        <v>3663.5</v>
      </c>
    </row>
    <row r="246" spans="2:10" s="80" customFormat="1" ht="25.5">
      <c r="B246" s="10" t="s">
        <v>30</v>
      </c>
      <c r="C246" s="56" t="s">
        <v>172</v>
      </c>
      <c r="D246" s="56" t="s">
        <v>164</v>
      </c>
      <c r="E246" s="155" t="s">
        <v>162</v>
      </c>
      <c r="F246" s="156" t="s">
        <v>158</v>
      </c>
      <c r="G246" s="156" t="s">
        <v>167</v>
      </c>
      <c r="H246" s="141" t="s">
        <v>258</v>
      </c>
      <c r="I246" s="1" t="s">
        <v>7</v>
      </c>
      <c r="J246" s="171">
        <f>'приложение 10 (2021г)'!K378</f>
        <v>3663.5</v>
      </c>
    </row>
    <row r="247" spans="2:10" ht="41.25" customHeight="1">
      <c r="B247" s="38" t="s">
        <v>263</v>
      </c>
      <c r="C247" s="96" t="s">
        <v>172</v>
      </c>
      <c r="D247" s="96" t="s">
        <v>164</v>
      </c>
      <c r="E247" s="155" t="s">
        <v>167</v>
      </c>
      <c r="F247" s="156" t="s">
        <v>232</v>
      </c>
      <c r="G247" s="156" t="s">
        <v>163</v>
      </c>
      <c r="H247" s="156" t="s">
        <v>235</v>
      </c>
      <c r="I247" s="2"/>
      <c r="J247" s="130">
        <f>J248</f>
        <v>7833</v>
      </c>
    </row>
    <row r="248" spans="2:10" ht="27.75" customHeight="1">
      <c r="B248" s="38" t="s">
        <v>265</v>
      </c>
      <c r="C248" s="96" t="s">
        <v>172</v>
      </c>
      <c r="D248" s="96" t="s">
        <v>164</v>
      </c>
      <c r="E248" s="155" t="s">
        <v>167</v>
      </c>
      <c r="F248" s="156" t="s">
        <v>246</v>
      </c>
      <c r="G248" s="156" t="s">
        <v>163</v>
      </c>
      <c r="H248" s="156" t="s">
        <v>235</v>
      </c>
      <c r="I248" s="2"/>
      <c r="J248" s="130">
        <f>J249+J254+J253</f>
        <v>7833</v>
      </c>
    </row>
    <row r="249" spans="2:10" ht="45.75" customHeight="1">
      <c r="B249" s="38" t="s">
        <v>275</v>
      </c>
      <c r="C249" s="96" t="s">
        <v>172</v>
      </c>
      <c r="D249" s="96" t="s">
        <v>164</v>
      </c>
      <c r="E249" s="138" t="s">
        <v>167</v>
      </c>
      <c r="F249" s="138" t="s">
        <v>246</v>
      </c>
      <c r="G249" s="138" t="s">
        <v>162</v>
      </c>
      <c r="H249" s="138" t="s">
        <v>235</v>
      </c>
      <c r="I249" s="1"/>
      <c r="J249" s="130">
        <f>J250</f>
        <v>6646</v>
      </c>
    </row>
    <row r="250" spans="2:10" ht="25.5">
      <c r="B250" s="6" t="s">
        <v>27</v>
      </c>
      <c r="C250" s="96" t="s">
        <v>172</v>
      </c>
      <c r="D250" s="96" t="s">
        <v>164</v>
      </c>
      <c r="E250" s="155" t="s">
        <v>167</v>
      </c>
      <c r="F250" s="156" t="s">
        <v>246</v>
      </c>
      <c r="G250" s="156" t="s">
        <v>162</v>
      </c>
      <c r="H250" s="156" t="s">
        <v>276</v>
      </c>
      <c r="I250" s="2"/>
      <c r="J250" s="130">
        <f>J251</f>
        <v>6646</v>
      </c>
    </row>
    <row r="251" spans="2:10" ht="12.75">
      <c r="B251" s="3" t="s">
        <v>9</v>
      </c>
      <c r="C251" s="96" t="s">
        <v>172</v>
      </c>
      <c r="D251" s="96" t="s">
        <v>164</v>
      </c>
      <c r="E251" s="138" t="s">
        <v>167</v>
      </c>
      <c r="F251" s="138" t="s">
        <v>246</v>
      </c>
      <c r="G251" s="138" t="s">
        <v>162</v>
      </c>
      <c r="H251" s="138" t="s">
        <v>276</v>
      </c>
      <c r="I251" s="1" t="s">
        <v>10</v>
      </c>
      <c r="J251" s="130">
        <f>'приложение 10 (2021г)'!K39</f>
        <v>6646</v>
      </c>
    </row>
    <row r="252" spans="2:10" ht="44.25" customHeight="1">
      <c r="B252" s="195" t="s">
        <v>377</v>
      </c>
      <c r="C252" s="96" t="s">
        <v>172</v>
      </c>
      <c r="D252" s="96" t="s">
        <v>164</v>
      </c>
      <c r="E252" s="155" t="s">
        <v>167</v>
      </c>
      <c r="F252" s="156" t="s">
        <v>246</v>
      </c>
      <c r="G252" s="156" t="s">
        <v>162</v>
      </c>
      <c r="H252" s="141" t="s">
        <v>367</v>
      </c>
      <c r="I252" s="1"/>
      <c r="J252" s="130">
        <f>J253</f>
        <v>1107</v>
      </c>
    </row>
    <row r="253" spans="2:10" ht="20.25" customHeight="1">
      <c r="B253" s="9" t="s">
        <v>9</v>
      </c>
      <c r="C253" s="96" t="s">
        <v>172</v>
      </c>
      <c r="D253" s="96" t="s">
        <v>164</v>
      </c>
      <c r="E253" s="138" t="s">
        <v>167</v>
      </c>
      <c r="F253" s="138" t="s">
        <v>246</v>
      </c>
      <c r="G253" s="138" t="s">
        <v>162</v>
      </c>
      <c r="H253" s="138" t="s">
        <v>367</v>
      </c>
      <c r="I253" s="1" t="s">
        <v>10</v>
      </c>
      <c r="J253" s="130">
        <f>'приложение 10 (2021г)'!K41</f>
        <v>1107</v>
      </c>
    </row>
    <row r="254" spans="2:10" ht="33.75" customHeight="1">
      <c r="B254" s="38" t="s">
        <v>277</v>
      </c>
      <c r="C254" s="96" t="s">
        <v>172</v>
      </c>
      <c r="D254" s="96" t="s">
        <v>164</v>
      </c>
      <c r="E254" s="155" t="s">
        <v>167</v>
      </c>
      <c r="F254" s="156" t="s">
        <v>246</v>
      </c>
      <c r="G254" s="156" t="s">
        <v>167</v>
      </c>
      <c r="H254" s="141" t="s">
        <v>235</v>
      </c>
      <c r="I254" s="78"/>
      <c r="J254" s="130">
        <f>J255</f>
        <v>80</v>
      </c>
    </row>
    <row r="255" spans="2:10" ht="25.5">
      <c r="B255" s="3" t="s">
        <v>27</v>
      </c>
      <c r="C255" s="96" t="s">
        <v>172</v>
      </c>
      <c r="D255" s="96" t="s">
        <v>164</v>
      </c>
      <c r="E255" s="155" t="s">
        <v>167</v>
      </c>
      <c r="F255" s="156" t="s">
        <v>246</v>
      </c>
      <c r="G255" s="156" t="s">
        <v>167</v>
      </c>
      <c r="H255" s="156" t="s">
        <v>276</v>
      </c>
      <c r="I255" s="78"/>
      <c r="J255" s="130">
        <f>J256</f>
        <v>80</v>
      </c>
    </row>
    <row r="256" spans="2:10" ht="23.25" customHeight="1">
      <c r="B256" s="38" t="s">
        <v>9</v>
      </c>
      <c r="C256" s="96" t="s">
        <v>172</v>
      </c>
      <c r="D256" s="96" t="s">
        <v>164</v>
      </c>
      <c r="E256" s="138" t="s">
        <v>167</v>
      </c>
      <c r="F256" s="138" t="s">
        <v>246</v>
      </c>
      <c r="G256" s="138" t="s">
        <v>167</v>
      </c>
      <c r="H256" s="138" t="s">
        <v>276</v>
      </c>
      <c r="I256" s="78" t="s">
        <v>10</v>
      </c>
      <c r="J256" s="130">
        <f>'приложение 10 (2021г)'!K44</f>
        <v>80</v>
      </c>
    </row>
    <row r="257" spans="2:10" ht="18.75" customHeight="1" hidden="1">
      <c r="B257" s="7" t="s">
        <v>48</v>
      </c>
      <c r="C257" s="96" t="s">
        <v>172</v>
      </c>
      <c r="D257" s="96" t="s">
        <v>164</v>
      </c>
      <c r="E257" s="163" t="s">
        <v>333</v>
      </c>
      <c r="F257" s="163" t="s">
        <v>232</v>
      </c>
      <c r="G257" s="163" t="s">
        <v>163</v>
      </c>
      <c r="H257" s="161" t="s">
        <v>334</v>
      </c>
      <c r="I257" s="78"/>
      <c r="J257" s="130">
        <f>J258</f>
        <v>0</v>
      </c>
    </row>
    <row r="258" spans="2:10" ht="15" customHeight="1" hidden="1">
      <c r="B258" s="3" t="s">
        <v>9</v>
      </c>
      <c r="C258" s="96" t="s">
        <v>172</v>
      </c>
      <c r="D258" s="96" t="s">
        <v>164</v>
      </c>
      <c r="E258" s="147" t="s">
        <v>333</v>
      </c>
      <c r="F258" s="147" t="s">
        <v>232</v>
      </c>
      <c r="G258" s="147" t="s">
        <v>163</v>
      </c>
      <c r="H258" s="139" t="s">
        <v>334</v>
      </c>
      <c r="I258" s="78" t="s">
        <v>10</v>
      </c>
      <c r="J258" s="130">
        <f>'приложение 10 (2021г)'!K46</f>
        <v>0</v>
      </c>
    </row>
    <row r="259" spans="2:10" ht="25.5" hidden="1">
      <c r="B259" s="7" t="s">
        <v>49</v>
      </c>
      <c r="C259" s="96" t="s">
        <v>172</v>
      </c>
      <c r="D259" s="96" t="s">
        <v>164</v>
      </c>
      <c r="E259" s="121" t="s">
        <v>333</v>
      </c>
      <c r="F259" s="163" t="s">
        <v>232</v>
      </c>
      <c r="G259" s="163" t="s">
        <v>163</v>
      </c>
      <c r="H259" s="162" t="s">
        <v>352</v>
      </c>
      <c r="I259" s="44"/>
      <c r="J259" s="179">
        <f>J260</f>
        <v>0</v>
      </c>
    </row>
    <row r="260" spans="2:10" ht="12.75" hidden="1">
      <c r="B260" s="8" t="s">
        <v>9</v>
      </c>
      <c r="C260" s="96" t="s">
        <v>172</v>
      </c>
      <c r="D260" s="96" t="s">
        <v>164</v>
      </c>
      <c r="E260" s="147" t="s">
        <v>333</v>
      </c>
      <c r="F260" s="147" t="s">
        <v>232</v>
      </c>
      <c r="G260" s="147" t="s">
        <v>163</v>
      </c>
      <c r="H260" s="139" t="s">
        <v>352</v>
      </c>
      <c r="I260" s="44">
        <v>610</v>
      </c>
      <c r="J260" s="179">
        <f>'приложение 10 (2021г)'!K380</f>
        <v>0</v>
      </c>
    </row>
    <row r="261" spans="2:10" s="80" customFormat="1" ht="17.25" customHeight="1">
      <c r="B261" s="5" t="s">
        <v>131</v>
      </c>
      <c r="C261" s="82" t="s">
        <v>172</v>
      </c>
      <c r="D261" s="82" t="s">
        <v>172</v>
      </c>
      <c r="E261" s="155"/>
      <c r="F261" s="156"/>
      <c r="G261" s="156"/>
      <c r="H261" s="156"/>
      <c r="I261" s="1"/>
      <c r="J261" s="129">
        <f>J262+J267</f>
        <v>999.4</v>
      </c>
    </row>
    <row r="262" spans="2:10" s="80" customFormat="1" ht="42.75" customHeight="1">
      <c r="B262" s="108" t="s">
        <v>244</v>
      </c>
      <c r="C262" s="56" t="s">
        <v>172</v>
      </c>
      <c r="D262" s="56" t="s">
        <v>172</v>
      </c>
      <c r="E262" s="155" t="s">
        <v>162</v>
      </c>
      <c r="F262" s="156" t="s">
        <v>232</v>
      </c>
      <c r="G262" s="156" t="s">
        <v>163</v>
      </c>
      <c r="H262" s="156" t="s">
        <v>235</v>
      </c>
      <c r="I262" s="58"/>
      <c r="J262" s="154">
        <f>J263</f>
        <v>570</v>
      </c>
    </row>
    <row r="263" spans="2:10" s="80" customFormat="1" ht="45" customHeight="1">
      <c r="B263" s="3" t="s">
        <v>249</v>
      </c>
      <c r="C263" s="56" t="s">
        <v>172</v>
      </c>
      <c r="D263" s="56" t="s">
        <v>172</v>
      </c>
      <c r="E263" s="92" t="s">
        <v>162</v>
      </c>
      <c r="F263" s="142" t="s">
        <v>158</v>
      </c>
      <c r="G263" s="142" t="s">
        <v>163</v>
      </c>
      <c r="H263" s="120" t="s">
        <v>235</v>
      </c>
      <c r="I263" s="2"/>
      <c r="J263" s="171">
        <f>J264</f>
        <v>570</v>
      </c>
    </row>
    <row r="264" spans="2:10" s="80" customFormat="1" ht="33.75" customHeight="1">
      <c r="B264" s="53" t="s">
        <v>117</v>
      </c>
      <c r="C264" s="56" t="s">
        <v>172</v>
      </c>
      <c r="D264" s="56" t="s">
        <v>172</v>
      </c>
      <c r="E264" s="138" t="s">
        <v>162</v>
      </c>
      <c r="F264" s="138" t="s">
        <v>158</v>
      </c>
      <c r="G264" s="138" t="s">
        <v>164</v>
      </c>
      <c r="H264" s="138" t="s">
        <v>235</v>
      </c>
      <c r="I264" s="2"/>
      <c r="J264" s="171">
        <f>J265</f>
        <v>570</v>
      </c>
    </row>
    <row r="265" spans="2:10" s="80" customFormat="1" ht="18.75" customHeight="1">
      <c r="B265" s="38" t="s">
        <v>23</v>
      </c>
      <c r="C265" s="56" t="s">
        <v>172</v>
      </c>
      <c r="D265" s="56" t="s">
        <v>172</v>
      </c>
      <c r="E265" s="155" t="s">
        <v>162</v>
      </c>
      <c r="F265" s="156" t="s">
        <v>158</v>
      </c>
      <c r="G265" s="156" t="s">
        <v>164</v>
      </c>
      <c r="H265" s="141" t="s">
        <v>259</v>
      </c>
      <c r="I265" s="1"/>
      <c r="J265" s="171">
        <f>J266</f>
        <v>570</v>
      </c>
    </row>
    <row r="266" spans="2:10" s="80" customFormat="1" ht="18.75" customHeight="1">
      <c r="B266" s="3" t="s">
        <v>9</v>
      </c>
      <c r="C266" s="92" t="s">
        <v>172</v>
      </c>
      <c r="D266" s="56" t="s">
        <v>172</v>
      </c>
      <c r="E266" s="138" t="s">
        <v>162</v>
      </c>
      <c r="F266" s="138" t="s">
        <v>158</v>
      </c>
      <c r="G266" s="138" t="s">
        <v>164</v>
      </c>
      <c r="H266" s="138" t="s">
        <v>259</v>
      </c>
      <c r="I266" s="1" t="s">
        <v>10</v>
      </c>
      <c r="J266" s="171">
        <f>'приложение 10 (2021г)'!K386</f>
        <v>570</v>
      </c>
    </row>
    <row r="267" spans="2:10" s="80" customFormat="1" ht="45" customHeight="1">
      <c r="B267" s="38" t="s">
        <v>263</v>
      </c>
      <c r="C267" s="92" t="s">
        <v>172</v>
      </c>
      <c r="D267" s="92" t="s">
        <v>172</v>
      </c>
      <c r="E267" s="155" t="s">
        <v>167</v>
      </c>
      <c r="F267" s="156" t="s">
        <v>232</v>
      </c>
      <c r="G267" s="156" t="s">
        <v>163</v>
      </c>
      <c r="H267" s="156" t="s">
        <v>235</v>
      </c>
      <c r="I267" s="1"/>
      <c r="J267" s="171">
        <f>J268</f>
        <v>429.4</v>
      </c>
    </row>
    <row r="268" spans="2:10" s="80" customFormat="1" ht="21.75" customHeight="1">
      <c r="B268" s="38" t="s">
        <v>270</v>
      </c>
      <c r="C268" s="92" t="s">
        <v>172</v>
      </c>
      <c r="D268" s="56" t="s">
        <v>172</v>
      </c>
      <c r="E268" s="156" t="s">
        <v>167</v>
      </c>
      <c r="F268" s="156" t="s">
        <v>271</v>
      </c>
      <c r="G268" s="156" t="s">
        <v>163</v>
      </c>
      <c r="H268" s="141" t="s">
        <v>235</v>
      </c>
      <c r="I268" s="107"/>
      <c r="J268" s="171">
        <f>J269+J272+J275+J278+J281</f>
        <v>429.4</v>
      </c>
    </row>
    <row r="269" spans="2:10" s="80" customFormat="1" ht="26.25" customHeight="1">
      <c r="B269" s="108" t="s">
        <v>296</v>
      </c>
      <c r="C269" s="92" t="s">
        <v>172</v>
      </c>
      <c r="D269" s="56" t="s">
        <v>172</v>
      </c>
      <c r="E269" s="138" t="s">
        <v>167</v>
      </c>
      <c r="F269" s="138" t="s">
        <v>271</v>
      </c>
      <c r="G269" s="138" t="s">
        <v>162</v>
      </c>
      <c r="H269" s="138" t="s">
        <v>235</v>
      </c>
      <c r="I269" s="107"/>
      <c r="J269" s="171">
        <f>J270</f>
        <v>51.4</v>
      </c>
    </row>
    <row r="270" spans="2:10" s="80" customFormat="1" ht="25.5" customHeight="1">
      <c r="B270" s="108" t="s">
        <v>297</v>
      </c>
      <c r="C270" s="92" t="s">
        <v>172</v>
      </c>
      <c r="D270" s="56" t="s">
        <v>172</v>
      </c>
      <c r="E270" s="156" t="s">
        <v>167</v>
      </c>
      <c r="F270" s="156" t="s">
        <v>271</v>
      </c>
      <c r="G270" s="156" t="s">
        <v>162</v>
      </c>
      <c r="H270" s="141" t="s">
        <v>298</v>
      </c>
      <c r="I270" s="107"/>
      <c r="J270" s="171">
        <f>J271</f>
        <v>51.4</v>
      </c>
    </row>
    <row r="271" spans="2:10" s="80" customFormat="1" ht="27" customHeight="1">
      <c r="B271" s="3" t="s">
        <v>152</v>
      </c>
      <c r="C271" s="92" t="s">
        <v>172</v>
      </c>
      <c r="D271" s="56" t="s">
        <v>172</v>
      </c>
      <c r="E271" s="138" t="s">
        <v>167</v>
      </c>
      <c r="F271" s="138" t="s">
        <v>271</v>
      </c>
      <c r="G271" s="138" t="s">
        <v>162</v>
      </c>
      <c r="H271" s="138" t="s">
        <v>298</v>
      </c>
      <c r="I271" s="104">
        <v>240</v>
      </c>
      <c r="J271" s="171">
        <f>'приложение 10 (2021г)'!K52</f>
        <v>51.4</v>
      </c>
    </row>
    <row r="272" spans="2:10" s="80" customFormat="1" ht="43.5" customHeight="1">
      <c r="B272" s="108" t="s">
        <v>299</v>
      </c>
      <c r="C272" s="92" t="s">
        <v>172</v>
      </c>
      <c r="D272" s="56" t="s">
        <v>172</v>
      </c>
      <c r="E272" s="156" t="s">
        <v>167</v>
      </c>
      <c r="F272" s="156" t="s">
        <v>271</v>
      </c>
      <c r="G272" s="156" t="s">
        <v>167</v>
      </c>
      <c r="H272" s="141" t="s">
        <v>235</v>
      </c>
      <c r="I272" s="104"/>
      <c r="J272" s="171">
        <f>J273</f>
        <v>180</v>
      </c>
    </row>
    <row r="273" spans="2:10" s="80" customFormat="1" ht="30" customHeight="1">
      <c r="B273" s="108" t="s">
        <v>297</v>
      </c>
      <c r="C273" s="92" t="s">
        <v>172</v>
      </c>
      <c r="D273" s="56" t="s">
        <v>172</v>
      </c>
      <c r="E273" s="138" t="s">
        <v>167</v>
      </c>
      <c r="F273" s="138" t="s">
        <v>271</v>
      </c>
      <c r="G273" s="138" t="s">
        <v>167</v>
      </c>
      <c r="H273" s="138" t="s">
        <v>298</v>
      </c>
      <c r="I273" s="104"/>
      <c r="J273" s="171">
        <f>J274</f>
        <v>180</v>
      </c>
    </row>
    <row r="274" spans="2:10" s="80" customFormat="1" ht="27" customHeight="1">
      <c r="B274" s="3" t="s">
        <v>152</v>
      </c>
      <c r="C274" s="92" t="s">
        <v>172</v>
      </c>
      <c r="D274" s="56" t="s">
        <v>172</v>
      </c>
      <c r="E274" s="156" t="s">
        <v>167</v>
      </c>
      <c r="F274" s="156" t="s">
        <v>271</v>
      </c>
      <c r="G274" s="156" t="s">
        <v>167</v>
      </c>
      <c r="H274" s="141" t="s">
        <v>298</v>
      </c>
      <c r="I274" s="104">
        <v>240</v>
      </c>
      <c r="J274" s="171">
        <f>'приложение 10 (2021г)'!K55</f>
        <v>180</v>
      </c>
    </row>
    <row r="275" spans="2:10" s="80" customFormat="1" ht="37.5" customHeight="1">
      <c r="B275" s="3" t="s">
        <v>300</v>
      </c>
      <c r="C275" s="92" t="s">
        <v>172</v>
      </c>
      <c r="D275" s="56" t="s">
        <v>172</v>
      </c>
      <c r="E275" s="138" t="s">
        <v>167</v>
      </c>
      <c r="F275" s="138" t="s">
        <v>271</v>
      </c>
      <c r="G275" s="138" t="s">
        <v>164</v>
      </c>
      <c r="H275" s="138" t="s">
        <v>235</v>
      </c>
      <c r="I275" s="104"/>
      <c r="J275" s="171">
        <f>J276</f>
        <v>20</v>
      </c>
    </row>
    <row r="276" spans="2:10" s="80" customFormat="1" ht="29.25" customHeight="1">
      <c r="B276" s="108" t="s">
        <v>297</v>
      </c>
      <c r="C276" s="92" t="s">
        <v>172</v>
      </c>
      <c r="D276" s="56" t="s">
        <v>172</v>
      </c>
      <c r="E276" s="156" t="s">
        <v>167</v>
      </c>
      <c r="F276" s="156" t="s">
        <v>271</v>
      </c>
      <c r="G276" s="156" t="s">
        <v>164</v>
      </c>
      <c r="H276" s="141" t="s">
        <v>298</v>
      </c>
      <c r="I276" s="104"/>
      <c r="J276" s="171">
        <f>J277</f>
        <v>20</v>
      </c>
    </row>
    <row r="277" spans="2:10" s="80" customFormat="1" ht="28.5" customHeight="1">
      <c r="B277" s="3" t="s">
        <v>152</v>
      </c>
      <c r="C277" s="92" t="s">
        <v>172</v>
      </c>
      <c r="D277" s="56" t="s">
        <v>172</v>
      </c>
      <c r="E277" s="138" t="s">
        <v>167</v>
      </c>
      <c r="F277" s="138" t="s">
        <v>271</v>
      </c>
      <c r="G277" s="138" t="s">
        <v>164</v>
      </c>
      <c r="H277" s="138" t="s">
        <v>298</v>
      </c>
      <c r="I277" s="104">
        <v>240</v>
      </c>
      <c r="J277" s="171">
        <f>'приложение 10 (2021г)'!K58</f>
        <v>20</v>
      </c>
    </row>
    <row r="278" spans="2:10" s="80" customFormat="1" ht="45" customHeight="1">
      <c r="B278" s="3" t="s">
        <v>301</v>
      </c>
      <c r="C278" s="92" t="s">
        <v>172</v>
      </c>
      <c r="D278" s="56" t="s">
        <v>172</v>
      </c>
      <c r="E278" s="156" t="s">
        <v>167</v>
      </c>
      <c r="F278" s="156" t="s">
        <v>271</v>
      </c>
      <c r="G278" s="156" t="s">
        <v>173</v>
      </c>
      <c r="H278" s="141" t="s">
        <v>235</v>
      </c>
      <c r="I278" s="104"/>
      <c r="J278" s="171">
        <f>J279</f>
        <v>100</v>
      </c>
    </row>
    <row r="279" spans="2:10" s="80" customFormat="1" ht="27.75" customHeight="1">
      <c r="B279" s="108" t="s">
        <v>297</v>
      </c>
      <c r="C279" s="92" t="s">
        <v>172</v>
      </c>
      <c r="D279" s="56" t="s">
        <v>172</v>
      </c>
      <c r="E279" s="138" t="s">
        <v>167</v>
      </c>
      <c r="F279" s="138" t="s">
        <v>271</v>
      </c>
      <c r="G279" s="138" t="s">
        <v>173</v>
      </c>
      <c r="H279" s="138" t="s">
        <v>298</v>
      </c>
      <c r="I279" s="104"/>
      <c r="J279" s="171">
        <f>J280</f>
        <v>100</v>
      </c>
    </row>
    <row r="280" spans="2:10" s="80" customFormat="1" ht="31.5" customHeight="1">
      <c r="B280" s="3" t="s">
        <v>152</v>
      </c>
      <c r="C280" s="92" t="s">
        <v>172</v>
      </c>
      <c r="D280" s="56" t="s">
        <v>172</v>
      </c>
      <c r="E280" s="156" t="s">
        <v>167</v>
      </c>
      <c r="F280" s="156" t="s">
        <v>271</v>
      </c>
      <c r="G280" s="156" t="s">
        <v>173</v>
      </c>
      <c r="H280" s="141" t="s">
        <v>298</v>
      </c>
      <c r="I280" s="104">
        <v>240</v>
      </c>
      <c r="J280" s="171">
        <f>'приложение 10 (2021г)'!K61</f>
        <v>100</v>
      </c>
    </row>
    <row r="281" spans="2:10" s="80" customFormat="1" ht="30" customHeight="1">
      <c r="B281" s="3" t="s">
        <v>92</v>
      </c>
      <c r="C281" s="92" t="s">
        <v>172</v>
      </c>
      <c r="D281" s="56" t="s">
        <v>172</v>
      </c>
      <c r="E281" s="138" t="s">
        <v>167</v>
      </c>
      <c r="F281" s="138" t="s">
        <v>271</v>
      </c>
      <c r="G281" s="138" t="s">
        <v>165</v>
      </c>
      <c r="H281" s="138" t="s">
        <v>235</v>
      </c>
      <c r="I281" s="104"/>
      <c r="J281" s="171">
        <f>J282</f>
        <v>78</v>
      </c>
    </row>
    <row r="282" spans="2:10" s="80" customFormat="1" ht="32.25" customHeight="1">
      <c r="B282" s="38" t="s">
        <v>297</v>
      </c>
      <c r="C282" s="92" t="s">
        <v>172</v>
      </c>
      <c r="D282" s="56" t="s">
        <v>172</v>
      </c>
      <c r="E282" s="156" t="s">
        <v>167</v>
      </c>
      <c r="F282" s="156" t="s">
        <v>271</v>
      </c>
      <c r="G282" s="156" t="s">
        <v>165</v>
      </c>
      <c r="H282" s="141" t="s">
        <v>298</v>
      </c>
      <c r="I282" s="104"/>
      <c r="J282" s="171">
        <f>J283+J284</f>
        <v>78</v>
      </c>
    </row>
    <row r="283" spans="2:10" s="80" customFormat="1" ht="36" customHeight="1">
      <c r="B283" s="3" t="s">
        <v>152</v>
      </c>
      <c r="C283" s="92" t="s">
        <v>172</v>
      </c>
      <c r="D283" s="56" t="s">
        <v>172</v>
      </c>
      <c r="E283" s="138" t="s">
        <v>167</v>
      </c>
      <c r="F283" s="138" t="s">
        <v>271</v>
      </c>
      <c r="G283" s="138" t="s">
        <v>165</v>
      </c>
      <c r="H283" s="138" t="s">
        <v>298</v>
      </c>
      <c r="I283" s="104">
        <v>240</v>
      </c>
      <c r="J283" s="171">
        <f>'приложение 10 (2021г)'!K64</f>
        <v>24</v>
      </c>
    </row>
    <row r="284" spans="2:10" s="80" customFormat="1" ht="18" customHeight="1">
      <c r="B284" s="3" t="s">
        <v>9</v>
      </c>
      <c r="C284" s="92"/>
      <c r="D284" s="56"/>
      <c r="E284" s="156" t="s">
        <v>167</v>
      </c>
      <c r="F284" s="156" t="s">
        <v>271</v>
      </c>
      <c r="G284" s="156" t="s">
        <v>165</v>
      </c>
      <c r="H284" s="141" t="s">
        <v>298</v>
      </c>
      <c r="I284" s="104">
        <v>610</v>
      </c>
      <c r="J284" s="171">
        <f>'приложение 10 (2021г)'!K65</f>
        <v>54</v>
      </c>
    </row>
    <row r="285" spans="2:10" s="80" customFormat="1" ht="14.25" customHeight="1">
      <c r="B285" s="84" t="s">
        <v>185</v>
      </c>
      <c r="C285" s="82" t="s">
        <v>172</v>
      </c>
      <c r="D285" s="82" t="s">
        <v>174</v>
      </c>
      <c r="E285" s="155"/>
      <c r="F285" s="156"/>
      <c r="G285" s="156"/>
      <c r="H285" s="156"/>
      <c r="I285" s="57"/>
      <c r="J285" s="170">
        <f>J286</f>
        <v>8257</v>
      </c>
    </row>
    <row r="286" spans="2:10" s="80" customFormat="1" ht="40.5" customHeight="1">
      <c r="B286" s="108" t="s">
        <v>244</v>
      </c>
      <c r="C286" s="56" t="s">
        <v>172</v>
      </c>
      <c r="D286" s="56" t="s">
        <v>174</v>
      </c>
      <c r="E286" s="155" t="s">
        <v>162</v>
      </c>
      <c r="F286" s="156" t="s">
        <v>232</v>
      </c>
      <c r="G286" s="156" t="s">
        <v>163</v>
      </c>
      <c r="H286" s="156" t="s">
        <v>235</v>
      </c>
      <c r="I286" s="58"/>
      <c r="J286" s="154">
        <f>J287+J294</f>
        <v>8257</v>
      </c>
    </row>
    <row r="287" spans="2:10" s="80" customFormat="1" ht="40.5" customHeight="1">
      <c r="B287" s="3" t="s">
        <v>247</v>
      </c>
      <c r="C287" s="56"/>
      <c r="D287" s="56"/>
      <c r="E287" s="155" t="s">
        <v>162</v>
      </c>
      <c r="F287" s="156" t="s">
        <v>248</v>
      </c>
      <c r="G287" s="156" t="s">
        <v>163</v>
      </c>
      <c r="H287" s="141" t="s">
        <v>235</v>
      </c>
      <c r="I287" s="2"/>
      <c r="J287" s="171">
        <f>J288+J291</f>
        <v>4400</v>
      </c>
    </row>
    <row r="288" spans="2:10" s="80" customFormat="1" ht="79.5" customHeight="1" hidden="1">
      <c r="B288" s="53" t="s">
        <v>112</v>
      </c>
      <c r="C288" s="56" t="s">
        <v>172</v>
      </c>
      <c r="D288" s="56" t="s">
        <v>174</v>
      </c>
      <c r="E288" s="138" t="s">
        <v>162</v>
      </c>
      <c r="F288" s="138" t="s">
        <v>248</v>
      </c>
      <c r="G288" s="138" t="s">
        <v>162</v>
      </c>
      <c r="H288" s="138" t="s">
        <v>235</v>
      </c>
      <c r="I288" s="2"/>
      <c r="J288" s="171">
        <f>J289</f>
        <v>0</v>
      </c>
    </row>
    <row r="289" spans="2:10" s="80" customFormat="1" ht="36" customHeight="1" hidden="1">
      <c r="B289" s="3" t="s">
        <v>25</v>
      </c>
      <c r="C289" s="56" t="s">
        <v>172</v>
      </c>
      <c r="D289" s="56" t="s">
        <v>174</v>
      </c>
      <c r="E289" s="92" t="s">
        <v>162</v>
      </c>
      <c r="F289" s="142" t="s">
        <v>248</v>
      </c>
      <c r="G289" s="142" t="s">
        <v>162</v>
      </c>
      <c r="H289" s="120" t="s">
        <v>251</v>
      </c>
      <c r="I289" s="2"/>
      <c r="J289" s="171">
        <f>J290</f>
        <v>0</v>
      </c>
    </row>
    <row r="290" spans="2:10" s="80" customFormat="1" ht="28.5" customHeight="1" hidden="1">
      <c r="B290" s="3" t="s">
        <v>152</v>
      </c>
      <c r="C290" s="56" t="s">
        <v>172</v>
      </c>
      <c r="D290" s="56" t="s">
        <v>174</v>
      </c>
      <c r="E290" s="92" t="s">
        <v>162</v>
      </c>
      <c r="F290" s="142" t="s">
        <v>248</v>
      </c>
      <c r="G290" s="142" t="s">
        <v>162</v>
      </c>
      <c r="H290" s="120" t="s">
        <v>251</v>
      </c>
      <c r="I290" s="2">
        <v>240</v>
      </c>
      <c r="J290" s="171">
        <f>'приложение 10 (2021г)'!K392</f>
        <v>0</v>
      </c>
    </row>
    <row r="291" spans="2:10" s="80" customFormat="1" ht="38.25">
      <c r="B291" s="3" t="s">
        <v>262</v>
      </c>
      <c r="C291" s="56" t="s">
        <v>172</v>
      </c>
      <c r="D291" s="56" t="s">
        <v>174</v>
      </c>
      <c r="E291" s="128" t="s">
        <v>162</v>
      </c>
      <c r="F291" s="128" t="s">
        <v>248</v>
      </c>
      <c r="G291" s="128" t="s">
        <v>171</v>
      </c>
      <c r="H291" s="128" t="s">
        <v>235</v>
      </c>
      <c r="I291" s="2"/>
      <c r="J291" s="171">
        <f>J292</f>
        <v>4400</v>
      </c>
    </row>
    <row r="292" spans="2:10" s="80" customFormat="1" ht="23.25" customHeight="1">
      <c r="B292" s="3" t="s">
        <v>357</v>
      </c>
      <c r="C292" s="56" t="s">
        <v>172</v>
      </c>
      <c r="D292" s="56" t="s">
        <v>174</v>
      </c>
      <c r="E292" s="92" t="s">
        <v>162</v>
      </c>
      <c r="F292" s="142" t="s">
        <v>248</v>
      </c>
      <c r="G292" s="142" t="s">
        <v>171</v>
      </c>
      <c r="H292" s="120" t="s">
        <v>358</v>
      </c>
      <c r="I292" s="2"/>
      <c r="J292" s="171">
        <f>J293</f>
        <v>4400</v>
      </c>
    </row>
    <row r="293" spans="2:10" s="80" customFormat="1" ht="31.5" customHeight="1">
      <c r="B293" s="3" t="s">
        <v>152</v>
      </c>
      <c r="C293" s="56" t="s">
        <v>172</v>
      </c>
      <c r="D293" s="56" t="s">
        <v>174</v>
      </c>
      <c r="E293" s="128" t="s">
        <v>162</v>
      </c>
      <c r="F293" s="128" t="s">
        <v>248</v>
      </c>
      <c r="G293" s="128" t="s">
        <v>171</v>
      </c>
      <c r="H293" s="120" t="s">
        <v>358</v>
      </c>
      <c r="I293" s="2">
        <v>240</v>
      </c>
      <c r="J293" s="171">
        <f>'приложение 10 (2021г)'!K395</f>
        <v>4400</v>
      </c>
    </row>
    <row r="294" spans="2:10" s="80" customFormat="1" ht="51">
      <c r="B294" s="3" t="s">
        <v>250</v>
      </c>
      <c r="C294" s="56" t="s">
        <v>172</v>
      </c>
      <c r="D294" s="56" t="s">
        <v>174</v>
      </c>
      <c r="E294" s="155" t="s">
        <v>162</v>
      </c>
      <c r="F294" s="156" t="s">
        <v>81</v>
      </c>
      <c r="G294" s="156" t="s">
        <v>163</v>
      </c>
      <c r="H294" s="141" t="s">
        <v>235</v>
      </c>
      <c r="I294" s="2"/>
      <c r="J294" s="171">
        <f>J295</f>
        <v>3857</v>
      </c>
    </row>
    <row r="295" spans="2:10" s="80" customFormat="1" ht="30.75" customHeight="1">
      <c r="B295" s="53" t="s">
        <v>118</v>
      </c>
      <c r="C295" s="56" t="s">
        <v>172</v>
      </c>
      <c r="D295" s="56" t="s">
        <v>174</v>
      </c>
      <c r="E295" s="138" t="s">
        <v>162</v>
      </c>
      <c r="F295" s="138" t="s">
        <v>81</v>
      </c>
      <c r="G295" s="138" t="s">
        <v>162</v>
      </c>
      <c r="H295" s="138" t="s">
        <v>235</v>
      </c>
      <c r="I295" s="1"/>
      <c r="J295" s="171">
        <f>J296</f>
        <v>3857</v>
      </c>
    </row>
    <row r="296" spans="2:10" s="80" customFormat="1" ht="24.75" customHeight="1">
      <c r="B296" s="3" t="s">
        <v>28</v>
      </c>
      <c r="C296" s="56" t="s">
        <v>172</v>
      </c>
      <c r="D296" s="56" t="s">
        <v>174</v>
      </c>
      <c r="E296" s="155" t="s">
        <v>162</v>
      </c>
      <c r="F296" s="156" t="s">
        <v>81</v>
      </c>
      <c r="G296" s="156" t="s">
        <v>162</v>
      </c>
      <c r="H296" s="141" t="s">
        <v>237</v>
      </c>
      <c r="I296" s="1"/>
      <c r="J296" s="171">
        <f>J297+J298+J299</f>
        <v>3857</v>
      </c>
    </row>
    <row r="297" spans="2:10" s="80" customFormat="1" ht="33.75" customHeight="1">
      <c r="B297" s="3" t="s">
        <v>155</v>
      </c>
      <c r="C297" s="56" t="s">
        <v>172</v>
      </c>
      <c r="D297" s="56" t="s">
        <v>174</v>
      </c>
      <c r="E297" s="138" t="s">
        <v>162</v>
      </c>
      <c r="F297" s="138" t="s">
        <v>81</v>
      </c>
      <c r="G297" s="138" t="s">
        <v>162</v>
      </c>
      <c r="H297" s="138" t="s">
        <v>237</v>
      </c>
      <c r="I297" s="1" t="s">
        <v>1</v>
      </c>
      <c r="J297" s="171">
        <f>'приложение 10 (2021г)'!K399</f>
        <v>3434</v>
      </c>
    </row>
    <row r="298" spans="2:10" s="80" customFormat="1" ht="31.5" customHeight="1">
      <c r="B298" s="3" t="s">
        <v>152</v>
      </c>
      <c r="C298" s="56" t="s">
        <v>172</v>
      </c>
      <c r="D298" s="56" t="s">
        <v>174</v>
      </c>
      <c r="E298" s="155" t="s">
        <v>162</v>
      </c>
      <c r="F298" s="156" t="s">
        <v>81</v>
      </c>
      <c r="G298" s="156" t="s">
        <v>162</v>
      </c>
      <c r="H298" s="141" t="s">
        <v>237</v>
      </c>
      <c r="I298" s="1" t="s">
        <v>4</v>
      </c>
      <c r="J298" s="171">
        <f>'приложение 10 (2021г)'!K400</f>
        <v>413</v>
      </c>
    </row>
    <row r="299" spans="2:10" s="80" customFormat="1" ht="20.25" customHeight="1">
      <c r="B299" s="3" t="s">
        <v>3</v>
      </c>
      <c r="C299" s="56" t="s">
        <v>172</v>
      </c>
      <c r="D299" s="56" t="s">
        <v>174</v>
      </c>
      <c r="E299" s="155" t="s">
        <v>162</v>
      </c>
      <c r="F299" s="156" t="s">
        <v>81</v>
      </c>
      <c r="G299" s="156" t="s">
        <v>162</v>
      </c>
      <c r="H299" s="141" t="s">
        <v>237</v>
      </c>
      <c r="I299" s="1" t="s">
        <v>5</v>
      </c>
      <c r="J299" s="171">
        <f>'приложение 10 (2021г)'!K401</f>
        <v>10</v>
      </c>
    </row>
    <row r="300" spans="2:10" s="80" customFormat="1" ht="22.5" customHeight="1">
      <c r="B300" s="11" t="s">
        <v>58</v>
      </c>
      <c r="C300" s="82" t="s">
        <v>166</v>
      </c>
      <c r="D300" s="82"/>
      <c r="E300" s="138"/>
      <c r="F300" s="138"/>
      <c r="G300" s="138"/>
      <c r="H300" s="138"/>
      <c r="I300" s="4"/>
      <c r="J300" s="129">
        <f>J301+J340</f>
        <v>29346.300000000003</v>
      </c>
    </row>
    <row r="301" spans="2:10" s="80" customFormat="1" ht="16.5" customHeight="1">
      <c r="B301" s="84" t="s">
        <v>187</v>
      </c>
      <c r="C301" s="82" t="s">
        <v>166</v>
      </c>
      <c r="D301" s="82" t="s">
        <v>162</v>
      </c>
      <c r="E301" s="155"/>
      <c r="F301" s="156"/>
      <c r="G301" s="156"/>
      <c r="H301" s="141"/>
      <c r="I301" s="57"/>
      <c r="J301" s="129">
        <f>J302+J336</f>
        <v>27284.500000000004</v>
      </c>
    </row>
    <row r="302" spans="2:10" s="80" customFormat="1" ht="43.5" customHeight="1">
      <c r="B302" s="38" t="s">
        <v>263</v>
      </c>
      <c r="C302" s="56" t="s">
        <v>166</v>
      </c>
      <c r="D302" s="56" t="s">
        <v>162</v>
      </c>
      <c r="E302" s="155" t="s">
        <v>167</v>
      </c>
      <c r="F302" s="156" t="s">
        <v>232</v>
      </c>
      <c r="G302" s="156" t="s">
        <v>163</v>
      </c>
      <c r="H302" s="156" t="s">
        <v>235</v>
      </c>
      <c r="I302" s="58"/>
      <c r="J302" s="154">
        <f>J303+J315+J327</f>
        <v>27284.500000000004</v>
      </c>
    </row>
    <row r="303" spans="2:10" s="80" customFormat="1" ht="28.5" customHeight="1">
      <c r="B303" s="38" t="s">
        <v>266</v>
      </c>
      <c r="C303" s="56" t="s">
        <v>166</v>
      </c>
      <c r="D303" s="56" t="s">
        <v>162</v>
      </c>
      <c r="E303" s="155" t="s">
        <v>167</v>
      </c>
      <c r="F303" s="156" t="s">
        <v>248</v>
      </c>
      <c r="G303" s="156" t="s">
        <v>163</v>
      </c>
      <c r="H303" s="156" t="s">
        <v>235</v>
      </c>
      <c r="I303" s="104"/>
      <c r="J303" s="164">
        <f>J304+J309+J312</f>
        <v>11915.7</v>
      </c>
    </row>
    <row r="304" spans="2:10" s="80" customFormat="1" ht="26.25" customHeight="1">
      <c r="B304" s="38" t="s">
        <v>278</v>
      </c>
      <c r="C304" s="56" t="s">
        <v>166</v>
      </c>
      <c r="D304" s="56" t="s">
        <v>162</v>
      </c>
      <c r="E304" s="138" t="s">
        <v>167</v>
      </c>
      <c r="F304" s="138" t="s">
        <v>248</v>
      </c>
      <c r="G304" s="138" t="s">
        <v>162</v>
      </c>
      <c r="H304" s="138" t="s">
        <v>235</v>
      </c>
      <c r="I304" s="104"/>
      <c r="J304" s="164">
        <f>J305</f>
        <v>10214.7</v>
      </c>
    </row>
    <row r="305" spans="2:10" s="80" customFormat="1" ht="16.5" customHeight="1">
      <c r="B305" s="108" t="s">
        <v>34</v>
      </c>
      <c r="C305" s="56" t="s">
        <v>166</v>
      </c>
      <c r="D305" s="56" t="s">
        <v>162</v>
      </c>
      <c r="E305" s="155" t="s">
        <v>167</v>
      </c>
      <c r="F305" s="156" t="s">
        <v>248</v>
      </c>
      <c r="G305" s="156" t="s">
        <v>162</v>
      </c>
      <c r="H305" s="141" t="s">
        <v>279</v>
      </c>
      <c r="I305" s="104"/>
      <c r="J305" s="164">
        <f>J306+J308</f>
        <v>10214.7</v>
      </c>
    </row>
    <row r="306" spans="2:10" s="80" customFormat="1" ht="18" customHeight="1">
      <c r="B306" s="108" t="s">
        <v>9</v>
      </c>
      <c r="C306" s="56" t="s">
        <v>166</v>
      </c>
      <c r="D306" s="56" t="s">
        <v>162</v>
      </c>
      <c r="E306" s="138" t="s">
        <v>167</v>
      </c>
      <c r="F306" s="138" t="s">
        <v>248</v>
      </c>
      <c r="G306" s="138" t="s">
        <v>162</v>
      </c>
      <c r="H306" s="138" t="s">
        <v>279</v>
      </c>
      <c r="I306" s="104">
        <v>610</v>
      </c>
      <c r="J306" s="164">
        <f>'приложение 10 (2021г)'!K72</f>
        <v>8751.2</v>
      </c>
    </row>
    <row r="307" spans="2:10" s="80" customFormat="1" ht="46.5" customHeight="1">
      <c r="B307" s="9" t="s">
        <v>377</v>
      </c>
      <c r="C307" s="56" t="s">
        <v>166</v>
      </c>
      <c r="D307" s="56" t="s">
        <v>162</v>
      </c>
      <c r="E307" s="155" t="s">
        <v>167</v>
      </c>
      <c r="F307" s="156" t="s">
        <v>248</v>
      </c>
      <c r="G307" s="156" t="s">
        <v>162</v>
      </c>
      <c r="H307" s="141" t="s">
        <v>367</v>
      </c>
      <c r="I307" s="1"/>
      <c r="J307" s="164">
        <f>J308</f>
        <v>1463.5</v>
      </c>
    </row>
    <row r="308" spans="2:10" s="80" customFormat="1" ht="23.25" customHeight="1">
      <c r="B308" s="9" t="s">
        <v>9</v>
      </c>
      <c r="C308" s="56" t="s">
        <v>166</v>
      </c>
      <c r="D308" s="56" t="s">
        <v>162</v>
      </c>
      <c r="E308" s="155" t="s">
        <v>167</v>
      </c>
      <c r="F308" s="156" t="s">
        <v>248</v>
      </c>
      <c r="G308" s="156" t="s">
        <v>162</v>
      </c>
      <c r="H308" s="141" t="s">
        <v>367</v>
      </c>
      <c r="I308" s="1" t="s">
        <v>10</v>
      </c>
      <c r="J308" s="164">
        <f>'приложение 10 (2021г)'!K74</f>
        <v>1463.5</v>
      </c>
    </row>
    <row r="309" spans="2:10" s="80" customFormat="1" ht="18.75" customHeight="1">
      <c r="B309" s="108" t="s">
        <v>280</v>
      </c>
      <c r="C309" s="56" t="s">
        <v>166</v>
      </c>
      <c r="D309" s="56" t="s">
        <v>162</v>
      </c>
      <c r="E309" s="155" t="s">
        <v>167</v>
      </c>
      <c r="F309" s="156" t="s">
        <v>248</v>
      </c>
      <c r="G309" s="156" t="s">
        <v>164</v>
      </c>
      <c r="H309" s="141" t="s">
        <v>235</v>
      </c>
      <c r="I309" s="104"/>
      <c r="J309" s="164">
        <f>J310</f>
        <v>1</v>
      </c>
    </row>
    <row r="310" spans="2:10" s="80" customFormat="1" ht="27.75" customHeight="1">
      <c r="B310" s="108" t="s">
        <v>35</v>
      </c>
      <c r="C310" s="56" t="s">
        <v>166</v>
      </c>
      <c r="D310" s="56" t="s">
        <v>162</v>
      </c>
      <c r="E310" s="138" t="s">
        <v>167</v>
      </c>
      <c r="F310" s="138" t="s">
        <v>248</v>
      </c>
      <c r="G310" s="138" t="s">
        <v>164</v>
      </c>
      <c r="H310" s="138" t="s">
        <v>281</v>
      </c>
      <c r="I310" s="104"/>
      <c r="J310" s="164">
        <f>J311</f>
        <v>1</v>
      </c>
    </row>
    <row r="311" spans="2:10" s="80" customFormat="1" ht="23.25" customHeight="1">
      <c r="B311" s="108" t="s">
        <v>9</v>
      </c>
      <c r="C311" s="56" t="s">
        <v>166</v>
      </c>
      <c r="D311" s="56" t="s">
        <v>162</v>
      </c>
      <c r="E311" s="155" t="s">
        <v>167</v>
      </c>
      <c r="F311" s="156" t="s">
        <v>248</v>
      </c>
      <c r="G311" s="156" t="s">
        <v>164</v>
      </c>
      <c r="H311" s="141" t="s">
        <v>281</v>
      </c>
      <c r="I311" s="104">
        <v>610</v>
      </c>
      <c r="J311" s="164">
        <f>'приложение 10 (2021г)'!K77</f>
        <v>1</v>
      </c>
    </row>
    <row r="312" spans="2:10" s="80" customFormat="1" ht="56.25" customHeight="1">
      <c r="B312" s="108" t="s">
        <v>283</v>
      </c>
      <c r="C312" s="56" t="s">
        <v>166</v>
      </c>
      <c r="D312" s="56" t="s">
        <v>162</v>
      </c>
      <c r="E312" s="138" t="s">
        <v>167</v>
      </c>
      <c r="F312" s="138" t="s">
        <v>248</v>
      </c>
      <c r="G312" s="138" t="s">
        <v>173</v>
      </c>
      <c r="H312" s="138" t="s">
        <v>235</v>
      </c>
      <c r="I312" s="104"/>
      <c r="J312" s="164">
        <f>J313</f>
        <v>1700</v>
      </c>
    </row>
    <row r="313" spans="2:10" s="80" customFormat="1" ht="57" customHeight="1">
      <c r="B313" s="13" t="s">
        <v>94</v>
      </c>
      <c r="C313" s="56" t="s">
        <v>166</v>
      </c>
      <c r="D313" s="56" t="s">
        <v>162</v>
      </c>
      <c r="E313" s="155" t="s">
        <v>167</v>
      </c>
      <c r="F313" s="156" t="s">
        <v>248</v>
      </c>
      <c r="G313" s="156" t="s">
        <v>173</v>
      </c>
      <c r="H313" s="141" t="s">
        <v>282</v>
      </c>
      <c r="I313" s="104"/>
      <c r="J313" s="164">
        <f>J314</f>
        <v>1700</v>
      </c>
    </row>
    <row r="314" spans="2:10" s="80" customFormat="1" ht="18.75" customHeight="1">
      <c r="B314" s="108" t="s">
        <v>9</v>
      </c>
      <c r="C314" s="56" t="s">
        <v>166</v>
      </c>
      <c r="D314" s="56" t="s">
        <v>162</v>
      </c>
      <c r="E314" s="138" t="s">
        <v>167</v>
      </c>
      <c r="F314" s="138" t="s">
        <v>248</v>
      </c>
      <c r="G314" s="138" t="s">
        <v>173</v>
      </c>
      <c r="H314" s="138" t="s">
        <v>282</v>
      </c>
      <c r="I314" s="104">
        <v>610</v>
      </c>
      <c r="J314" s="164">
        <f>'приложение 10 (2021г)'!K80</f>
        <v>1700</v>
      </c>
    </row>
    <row r="315" spans="2:10" s="80" customFormat="1" ht="37.5" customHeight="1">
      <c r="B315" s="38" t="s">
        <v>267</v>
      </c>
      <c r="C315" s="56" t="s">
        <v>166</v>
      </c>
      <c r="D315" s="56" t="s">
        <v>162</v>
      </c>
      <c r="E315" s="155" t="s">
        <v>167</v>
      </c>
      <c r="F315" s="156" t="s">
        <v>158</v>
      </c>
      <c r="G315" s="156" t="s">
        <v>163</v>
      </c>
      <c r="H315" s="156" t="s">
        <v>235</v>
      </c>
      <c r="I315" s="104"/>
      <c r="J315" s="164">
        <f>J316+J321+J324</f>
        <v>7223.6</v>
      </c>
    </row>
    <row r="316" spans="2:10" s="80" customFormat="1" ht="42.75" customHeight="1">
      <c r="B316" s="108" t="s">
        <v>284</v>
      </c>
      <c r="C316" s="56" t="s">
        <v>166</v>
      </c>
      <c r="D316" s="56" t="s">
        <v>162</v>
      </c>
      <c r="E316" s="155" t="s">
        <v>167</v>
      </c>
      <c r="F316" s="156" t="s">
        <v>158</v>
      </c>
      <c r="G316" s="156" t="s">
        <v>162</v>
      </c>
      <c r="H316" s="156" t="s">
        <v>235</v>
      </c>
      <c r="I316" s="107"/>
      <c r="J316" s="164">
        <f>J317+J319</f>
        <v>2953.6</v>
      </c>
    </row>
    <row r="317" spans="2:10" s="80" customFormat="1" ht="25.5" customHeight="1">
      <c r="B317" s="108" t="s">
        <v>31</v>
      </c>
      <c r="C317" s="56" t="s">
        <v>166</v>
      </c>
      <c r="D317" s="56" t="s">
        <v>162</v>
      </c>
      <c r="E317" s="138" t="s">
        <v>167</v>
      </c>
      <c r="F317" s="138" t="s">
        <v>158</v>
      </c>
      <c r="G317" s="138" t="s">
        <v>162</v>
      </c>
      <c r="H317" s="138" t="s">
        <v>285</v>
      </c>
      <c r="I317" s="107"/>
      <c r="J317" s="164">
        <f>J318</f>
        <v>1400.1</v>
      </c>
    </row>
    <row r="318" spans="2:10" s="80" customFormat="1" ht="18" customHeight="1">
      <c r="B318" s="108" t="s">
        <v>9</v>
      </c>
      <c r="C318" s="56" t="s">
        <v>166</v>
      </c>
      <c r="D318" s="56" t="s">
        <v>162</v>
      </c>
      <c r="E318" s="155" t="s">
        <v>167</v>
      </c>
      <c r="F318" s="156" t="s">
        <v>158</v>
      </c>
      <c r="G318" s="156" t="s">
        <v>162</v>
      </c>
      <c r="H318" s="141" t="s">
        <v>285</v>
      </c>
      <c r="I318" s="104">
        <v>610</v>
      </c>
      <c r="J318" s="164">
        <f>'приложение 10 (2021г)'!K84</f>
        <v>1400.1</v>
      </c>
    </row>
    <row r="319" spans="2:10" s="80" customFormat="1" ht="48.75" customHeight="1">
      <c r="B319" s="9" t="s">
        <v>377</v>
      </c>
      <c r="C319" s="56" t="s">
        <v>166</v>
      </c>
      <c r="D319" s="56" t="s">
        <v>162</v>
      </c>
      <c r="E319" s="155" t="s">
        <v>167</v>
      </c>
      <c r="F319" s="156" t="s">
        <v>158</v>
      </c>
      <c r="G319" s="156" t="s">
        <v>162</v>
      </c>
      <c r="H319" s="141" t="s">
        <v>367</v>
      </c>
      <c r="I319" s="104"/>
      <c r="J319" s="164">
        <f>J320</f>
        <v>1553.5</v>
      </c>
    </row>
    <row r="320" spans="2:10" s="80" customFormat="1" ht="23.25" customHeight="1">
      <c r="B320" s="9" t="s">
        <v>9</v>
      </c>
      <c r="C320" s="56" t="s">
        <v>166</v>
      </c>
      <c r="D320" s="56" t="s">
        <v>162</v>
      </c>
      <c r="E320" s="155" t="s">
        <v>167</v>
      </c>
      <c r="F320" s="156" t="s">
        <v>158</v>
      </c>
      <c r="G320" s="156" t="s">
        <v>162</v>
      </c>
      <c r="H320" s="141" t="s">
        <v>367</v>
      </c>
      <c r="I320" s="104">
        <v>610</v>
      </c>
      <c r="J320" s="164">
        <f>'приложение 10 (2021г)'!K86</f>
        <v>1553.5</v>
      </c>
    </row>
    <row r="321" spans="2:10" s="80" customFormat="1" ht="30" customHeight="1" hidden="1">
      <c r="B321" s="108" t="s">
        <v>286</v>
      </c>
      <c r="C321" s="56" t="s">
        <v>166</v>
      </c>
      <c r="D321" s="56" t="s">
        <v>162</v>
      </c>
      <c r="E321" s="138" t="s">
        <v>167</v>
      </c>
      <c r="F321" s="138" t="s">
        <v>158</v>
      </c>
      <c r="G321" s="138" t="s">
        <v>167</v>
      </c>
      <c r="H321" s="138" t="s">
        <v>235</v>
      </c>
      <c r="I321" s="104"/>
      <c r="J321" s="164">
        <f>J322</f>
        <v>0</v>
      </c>
    </row>
    <row r="322" spans="2:10" s="80" customFormat="1" ht="36.75" customHeight="1" hidden="1">
      <c r="B322" s="108" t="s">
        <v>32</v>
      </c>
      <c r="C322" s="56" t="s">
        <v>166</v>
      </c>
      <c r="D322" s="56" t="s">
        <v>162</v>
      </c>
      <c r="E322" s="155" t="s">
        <v>167</v>
      </c>
      <c r="F322" s="156" t="s">
        <v>158</v>
      </c>
      <c r="G322" s="156" t="s">
        <v>167</v>
      </c>
      <c r="H322" s="141" t="s">
        <v>285</v>
      </c>
      <c r="I322" s="104"/>
      <c r="J322" s="164">
        <f>J323</f>
        <v>0</v>
      </c>
    </row>
    <row r="323" spans="2:10" s="80" customFormat="1" ht="16.5" customHeight="1" hidden="1">
      <c r="B323" s="108" t="s">
        <v>9</v>
      </c>
      <c r="C323" s="56" t="s">
        <v>166</v>
      </c>
      <c r="D323" s="56" t="s">
        <v>162</v>
      </c>
      <c r="E323" s="138" t="s">
        <v>167</v>
      </c>
      <c r="F323" s="138" t="s">
        <v>158</v>
      </c>
      <c r="G323" s="138" t="s">
        <v>167</v>
      </c>
      <c r="H323" s="138" t="s">
        <v>285</v>
      </c>
      <c r="I323" s="104">
        <v>610</v>
      </c>
      <c r="J323" s="164">
        <f>'приложение 10 (2021г)'!K89</f>
        <v>0</v>
      </c>
    </row>
    <row r="324" spans="2:10" s="80" customFormat="1" ht="51.75" customHeight="1">
      <c r="B324" s="108" t="s">
        <v>287</v>
      </c>
      <c r="C324" s="56" t="s">
        <v>166</v>
      </c>
      <c r="D324" s="56" t="s">
        <v>162</v>
      </c>
      <c r="E324" s="155" t="s">
        <v>167</v>
      </c>
      <c r="F324" s="156" t="s">
        <v>158</v>
      </c>
      <c r="G324" s="156" t="s">
        <v>164</v>
      </c>
      <c r="H324" s="141" t="s">
        <v>235</v>
      </c>
      <c r="I324" s="104"/>
      <c r="J324" s="165">
        <f>J325</f>
        <v>4270</v>
      </c>
    </row>
    <row r="325" spans="2:10" s="80" customFormat="1" ht="43.5" customHeight="1">
      <c r="B325" s="10" t="s">
        <v>93</v>
      </c>
      <c r="C325" s="56" t="s">
        <v>166</v>
      </c>
      <c r="D325" s="56" t="s">
        <v>162</v>
      </c>
      <c r="E325" s="138" t="s">
        <v>167</v>
      </c>
      <c r="F325" s="138" t="s">
        <v>158</v>
      </c>
      <c r="G325" s="138" t="s">
        <v>164</v>
      </c>
      <c r="H325" s="138" t="s">
        <v>282</v>
      </c>
      <c r="I325" s="107"/>
      <c r="J325" s="165">
        <f>J326</f>
        <v>4270</v>
      </c>
    </row>
    <row r="326" spans="2:10" s="80" customFormat="1" ht="15.75" customHeight="1">
      <c r="B326" s="108" t="s">
        <v>9</v>
      </c>
      <c r="C326" s="56" t="s">
        <v>166</v>
      </c>
      <c r="D326" s="56" t="s">
        <v>162</v>
      </c>
      <c r="E326" s="155" t="s">
        <v>167</v>
      </c>
      <c r="F326" s="156" t="s">
        <v>158</v>
      </c>
      <c r="G326" s="156" t="s">
        <v>164</v>
      </c>
      <c r="H326" s="141" t="s">
        <v>282</v>
      </c>
      <c r="I326" s="104">
        <v>610</v>
      </c>
      <c r="J326" s="165">
        <f>'приложение 10 (2021г)'!K92</f>
        <v>4270</v>
      </c>
    </row>
    <row r="327" spans="2:10" s="80" customFormat="1" ht="19.5" customHeight="1">
      <c r="B327" s="108" t="s">
        <v>268</v>
      </c>
      <c r="C327" s="56" t="s">
        <v>166</v>
      </c>
      <c r="D327" s="56" t="s">
        <v>162</v>
      </c>
      <c r="E327" s="159" t="s">
        <v>167</v>
      </c>
      <c r="F327" s="159" t="s">
        <v>81</v>
      </c>
      <c r="G327" s="159" t="s">
        <v>163</v>
      </c>
      <c r="H327" s="159" t="s">
        <v>235</v>
      </c>
      <c r="I327" s="107"/>
      <c r="J327" s="165">
        <f>J328+J333</f>
        <v>8145.200000000001</v>
      </c>
    </row>
    <row r="328" spans="2:10" s="80" customFormat="1" ht="27.75" customHeight="1">
      <c r="B328" s="108" t="s">
        <v>291</v>
      </c>
      <c r="C328" s="56" t="s">
        <v>166</v>
      </c>
      <c r="D328" s="56" t="s">
        <v>162</v>
      </c>
      <c r="E328" s="155" t="s">
        <v>167</v>
      </c>
      <c r="F328" s="156" t="s">
        <v>81</v>
      </c>
      <c r="G328" s="156" t="s">
        <v>162</v>
      </c>
      <c r="H328" s="141" t="s">
        <v>235</v>
      </c>
      <c r="I328" s="107"/>
      <c r="J328" s="165">
        <f>J329+J331</f>
        <v>8145.200000000001</v>
      </c>
    </row>
    <row r="329" spans="2:10" s="80" customFormat="1" ht="20.25" customHeight="1">
      <c r="B329" s="108" t="s">
        <v>33</v>
      </c>
      <c r="C329" s="56" t="s">
        <v>166</v>
      </c>
      <c r="D329" s="56" t="s">
        <v>162</v>
      </c>
      <c r="E329" s="138" t="s">
        <v>167</v>
      </c>
      <c r="F329" s="138" t="s">
        <v>81</v>
      </c>
      <c r="G329" s="138" t="s">
        <v>162</v>
      </c>
      <c r="H329" s="138" t="s">
        <v>288</v>
      </c>
      <c r="I329" s="107"/>
      <c r="J329" s="165">
        <f>J330</f>
        <v>7031.3</v>
      </c>
    </row>
    <row r="330" spans="2:10" s="80" customFormat="1" ht="19.5" customHeight="1">
      <c r="B330" s="108" t="s">
        <v>9</v>
      </c>
      <c r="C330" s="56" t="s">
        <v>166</v>
      </c>
      <c r="D330" s="56" t="s">
        <v>162</v>
      </c>
      <c r="E330" s="155" t="s">
        <v>167</v>
      </c>
      <c r="F330" s="156" t="s">
        <v>81</v>
      </c>
      <c r="G330" s="156" t="s">
        <v>162</v>
      </c>
      <c r="H330" s="141" t="s">
        <v>288</v>
      </c>
      <c r="I330" s="104">
        <v>610</v>
      </c>
      <c r="J330" s="165">
        <f>'приложение 10 (2021г)'!K96</f>
        <v>7031.3</v>
      </c>
    </row>
    <row r="331" spans="2:10" s="80" customFormat="1" ht="50.25" customHeight="1">
      <c r="B331" s="9" t="s">
        <v>377</v>
      </c>
      <c r="C331" s="56" t="s">
        <v>166</v>
      </c>
      <c r="D331" s="56" t="s">
        <v>162</v>
      </c>
      <c r="E331" s="155" t="s">
        <v>167</v>
      </c>
      <c r="F331" s="156" t="s">
        <v>81</v>
      </c>
      <c r="G331" s="156" t="s">
        <v>162</v>
      </c>
      <c r="H331" s="141" t="s">
        <v>367</v>
      </c>
      <c r="I331" s="104"/>
      <c r="J331" s="165">
        <f>J332</f>
        <v>1113.9</v>
      </c>
    </row>
    <row r="332" spans="2:10" s="80" customFormat="1" ht="25.5" customHeight="1">
      <c r="B332" s="9" t="s">
        <v>9</v>
      </c>
      <c r="C332" s="56" t="s">
        <v>166</v>
      </c>
      <c r="D332" s="56" t="s">
        <v>162</v>
      </c>
      <c r="E332" s="155" t="s">
        <v>167</v>
      </c>
      <c r="F332" s="156" t="s">
        <v>81</v>
      </c>
      <c r="G332" s="156" t="s">
        <v>162</v>
      </c>
      <c r="H332" s="141" t="s">
        <v>367</v>
      </c>
      <c r="I332" s="104">
        <v>610</v>
      </c>
      <c r="J332" s="165">
        <f>'приложение 10 (2021г)'!K98</f>
        <v>1113.9</v>
      </c>
    </row>
    <row r="333" spans="2:10" s="80" customFormat="1" ht="22.5" customHeight="1" hidden="1">
      <c r="B333" s="108" t="s">
        <v>289</v>
      </c>
      <c r="C333" s="56" t="s">
        <v>166</v>
      </c>
      <c r="D333" s="56" t="s">
        <v>162</v>
      </c>
      <c r="E333" s="138" t="s">
        <v>167</v>
      </c>
      <c r="F333" s="138" t="s">
        <v>81</v>
      </c>
      <c r="G333" s="138" t="s">
        <v>167</v>
      </c>
      <c r="H333" s="138" t="s">
        <v>235</v>
      </c>
      <c r="I333" s="107"/>
      <c r="J333" s="165">
        <f>J334</f>
        <v>0</v>
      </c>
    </row>
    <row r="334" spans="2:10" s="80" customFormat="1" ht="25.5" customHeight="1" hidden="1">
      <c r="B334" s="108" t="s">
        <v>290</v>
      </c>
      <c r="C334" s="56" t="s">
        <v>166</v>
      </c>
      <c r="D334" s="56" t="s">
        <v>162</v>
      </c>
      <c r="E334" s="155" t="s">
        <v>167</v>
      </c>
      <c r="F334" s="156" t="s">
        <v>81</v>
      </c>
      <c r="G334" s="156" t="s">
        <v>167</v>
      </c>
      <c r="H334" s="141" t="s">
        <v>288</v>
      </c>
      <c r="I334" s="107"/>
      <c r="J334" s="165">
        <f>J335</f>
        <v>0</v>
      </c>
    </row>
    <row r="335" spans="2:10" s="80" customFormat="1" ht="21" customHeight="1" hidden="1">
      <c r="B335" s="38" t="s">
        <v>9</v>
      </c>
      <c r="C335" s="56" t="s">
        <v>166</v>
      </c>
      <c r="D335" s="56" t="s">
        <v>162</v>
      </c>
      <c r="E335" s="138" t="s">
        <v>167</v>
      </c>
      <c r="F335" s="138" t="s">
        <v>81</v>
      </c>
      <c r="G335" s="138" t="s">
        <v>167</v>
      </c>
      <c r="H335" s="138" t="s">
        <v>288</v>
      </c>
      <c r="I335" s="104">
        <v>610</v>
      </c>
      <c r="J335" s="165">
        <f>'приложение 10 (2021г)'!K101</f>
        <v>0</v>
      </c>
    </row>
    <row r="336" spans="2:10" s="80" customFormat="1" ht="36.75" customHeight="1" hidden="1">
      <c r="B336" s="180" t="s">
        <v>47</v>
      </c>
      <c r="C336" s="56" t="s">
        <v>166</v>
      </c>
      <c r="D336" s="56" t="s">
        <v>162</v>
      </c>
      <c r="E336" s="121" t="s">
        <v>171</v>
      </c>
      <c r="F336" s="163" t="s">
        <v>232</v>
      </c>
      <c r="G336" s="163" t="s">
        <v>163</v>
      </c>
      <c r="H336" s="137" t="s">
        <v>235</v>
      </c>
      <c r="I336" s="181"/>
      <c r="J336" s="165">
        <f>J337</f>
        <v>0</v>
      </c>
    </row>
    <row r="337" spans="2:10" s="80" customFormat="1" ht="28.5" customHeight="1" hidden="1">
      <c r="B337" s="8" t="s">
        <v>360</v>
      </c>
      <c r="C337" s="56" t="s">
        <v>166</v>
      </c>
      <c r="D337" s="56" t="s">
        <v>162</v>
      </c>
      <c r="E337" s="139" t="s">
        <v>171</v>
      </c>
      <c r="F337" s="139" t="s">
        <v>232</v>
      </c>
      <c r="G337" s="139" t="s">
        <v>173</v>
      </c>
      <c r="H337" s="139" t="s">
        <v>235</v>
      </c>
      <c r="I337" s="181"/>
      <c r="J337" s="165">
        <f>J338</f>
        <v>0</v>
      </c>
    </row>
    <row r="338" spans="2:10" s="80" customFormat="1" ht="28.5" customHeight="1" hidden="1">
      <c r="B338" s="8" t="s">
        <v>362</v>
      </c>
      <c r="C338" s="56" t="s">
        <v>166</v>
      </c>
      <c r="D338" s="56" t="s">
        <v>162</v>
      </c>
      <c r="E338" s="160" t="s">
        <v>171</v>
      </c>
      <c r="F338" s="161" t="s">
        <v>232</v>
      </c>
      <c r="G338" s="161" t="s">
        <v>173</v>
      </c>
      <c r="H338" s="162" t="s">
        <v>361</v>
      </c>
      <c r="I338" s="181"/>
      <c r="J338" s="165">
        <f>J339</f>
        <v>0</v>
      </c>
    </row>
    <row r="339" spans="2:10" s="80" customFormat="1" ht="17.25" customHeight="1" hidden="1">
      <c r="B339" s="108" t="s">
        <v>9</v>
      </c>
      <c r="C339" s="56" t="s">
        <v>166</v>
      </c>
      <c r="D339" s="56" t="s">
        <v>162</v>
      </c>
      <c r="E339" s="160" t="s">
        <v>171</v>
      </c>
      <c r="F339" s="161" t="s">
        <v>232</v>
      </c>
      <c r="G339" s="161" t="s">
        <v>173</v>
      </c>
      <c r="H339" s="162" t="s">
        <v>361</v>
      </c>
      <c r="I339" s="94">
        <v>610</v>
      </c>
      <c r="J339" s="165">
        <f>'приложение 10 (2021г)'!K105</f>
        <v>0</v>
      </c>
    </row>
    <row r="340" spans="2:10" s="80" customFormat="1" ht="17.25" customHeight="1">
      <c r="B340" s="84" t="s">
        <v>133</v>
      </c>
      <c r="C340" s="82" t="s">
        <v>166</v>
      </c>
      <c r="D340" s="82" t="s">
        <v>173</v>
      </c>
      <c r="E340" s="155"/>
      <c r="F340" s="156"/>
      <c r="G340" s="156"/>
      <c r="H340" s="141"/>
      <c r="I340" s="4"/>
      <c r="J340" s="129">
        <f>J341</f>
        <v>2061.8</v>
      </c>
    </row>
    <row r="341" spans="2:10" s="80" customFormat="1" ht="44.25" customHeight="1">
      <c r="B341" s="38" t="s">
        <v>263</v>
      </c>
      <c r="C341" s="56" t="s">
        <v>166</v>
      </c>
      <c r="D341" s="56" t="s">
        <v>173</v>
      </c>
      <c r="E341" s="155" t="s">
        <v>167</v>
      </c>
      <c r="F341" s="156" t="s">
        <v>232</v>
      </c>
      <c r="G341" s="156" t="s">
        <v>163</v>
      </c>
      <c r="H341" s="156" t="s">
        <v>235</v>
      </c>
      <c r="I341" s="1"/>
      <c r="J341" s="171">
        <f>J342</f>
        <v>2061.8</v>
      </c>
    </row>
    <row r="342" spans="2:10" s="80" customFormat="1" ht="34.5" customHeight="1">
      <c r="B342" s="108" t="s">
        <v>273</v>
      </c>
      <c r="C342" s="56"/>
      <c r="D342" s="56"/>
      <c r="E342" s="155" t="s">
        <v>167</v>
      </c>
      <c r="F342" s="156" t="s">
        <v>274</v>
      </c>
      <c r="G342" s="156" t="s">
        <v>163</v>
      </c>
      <c r="H342" s="141" t="s">
        <v>235</v>
      </c>
      <c r="I342" s="1"/>
      <c r="J342" s="171">
        <f>J343</f>
        <v>2061.8</v>
      </c>
    </row>
    <row r="343" spans="2:10" s="80" customFormat="1" ht="54" customHeight="1">
      <c r="B343" s="108" t="s">
        <v>307</v>
      </c>
      <c r="C343" s="56" t="s">
        <v>166</v>
      </c>
      <c r="D343" s="56" t="s">
        <v>173</v>
      </c>
      <c r="E343" s="138" t="s">
        <v>167</v>
      </c>
      <c r="F343" s="138" t="s">
        <v>274</v>
      </c>
      <c r="G343" s="138" t="s">
        <v>162</v>
      </c>
      <c r="H343" s="138" t="s">
        <v>235</v>
      </c>
      <c r="I343" s="1"/>
      <c r="J343" s="171">
        <f>J344</f>
        <v>2061.8</v>
      </c>
    </row>
    <row r="344" spans="2:10" s="80" customFormat="1" ht="24" customHeight="1">
      <c r="B344" s="3" t="s">
        <v>28</v>
      </c>
      <c r="C344" s="56" t="s">
        <v>166</v>
      </c>
      <c r="D344" s="56" t="s">
        <v>173</v>
      </c>
      <c r="E344" s="156" t="s">
        <v>167</v>
      </c>
      <c r="F344" s="156" t="s">
        <v>274</v>
      </c>
      <c r="G344" s="156" t="s">
        <v>162</v>
      </c>
      <c r="H344" s="156" t="s">
        <v>308</v>
      </c>
      <c r="I344" s="54"/>
      <c r="J344" s="154">
        <f>J345+J346+J347</f>
        <v>2061.8</v>
      </c>
    </row>
    <row r="345" spans="2:10" s="80" customFormat="1" ht="29.25" customHeight="1">
      <c r="B345" s="108" t="s">
        <v>155</v>
      </c>
      <c r="C345" s="56" t="s">
        <v>166</v>
      </c>
      <c r="D345" s="56" t="s">
        <v>173</v>
      </c>
      <c r="E345" s="138" t="s">
        <v>167</v>
      </c>
      <c r="F345" s="138" t="s">
        <v>274</v>
      </c>
      <c r="G345" s="138" t="s">
        <v>162</v>
      </c>
      <c r="H345" s="138" t="s">
        <v>308</v>
      </c>
      <c r="I345" s="104">
        <v>120</v>
      </c>
      <c r="J345" s="164">
        <f>'приложение 10 (2021г)'!K111</f>
        <v>1801.8</v>
      </c>
    </row>
    <row r="346" spans="2:10" s="80" customFormat="1" ht="33.75" customHeight="1">
      <c r="B346" s="38" t="s">
        <v>22</v>
      </c>
      <c r="C346" s="56" t="s">
        <v>166</v>
      </c>
      <c r="D346" s="56" t="s">
        <v>173</v>
      </c>
      <c r="E346" s="155" t="s">
        <v>167</v>
      </c>
      <c r="F346" s="156" t="s">
        <v>274</v>
      </c>
      <c r="G346" s="156" t="s">
        <v>162</v>
      </c>
      <c r="H346" s="156" t="s">
        <v>308</v>
      </c>
      <c r="I346" s="104">
        <v>240</v>
      </c>
      <c r="J346" s="164">
        <f>'приложение 10 (2021г)'!K112</f>
        <v>250</v>
      </c>
    </row>
    <row r="347" spans="2:10" s="80" customFormat="1" ht="18" customHeight="1">
      <c r="B347" s="3" t="s">
        <v>3</v>
      </c>
      <c r="C347" s="56" t="s">
        <v>166</v>
      </c>
      <c r="D347" s="56" t="s">
        <v>173</v>
      </c>
      <c r="E347" s="155" t="s">
        <v>167</v>
      </c>
      <c r="F347" s="156" t="s">
        <v>274</v>
      </c>
      <c r="G347" s="156" t="s">
        <v>162</v>
      </c>
      <c r="H347" s="156" t="s">
        <v>308</v>
      </c>
      <c r="I347" s="94">
        <v>850</v>
      </c>
      <c r="J347" s="164">
        <f>'приложение 10 (2021г)'!K113</f>
        <v>10</v>
      </c>
    </row>
    <row r="348" spans="2:10" s="80" customFormat="1" ht="18" customHeight="1">
      <c r="B348" s="81" t="s">
        <v>217</v>
      </c>
      <c r="C348" s="82" t="s">
        <v>174</v>
      </c>
      <c r="D348" s="82" t="s">
        <v>163</v>
      </c>
      <c r="E348" s="155"/>
      <c r="F348" s="156"/>
      <c r="G348" s="156"/>
      <c r="H348" s="156"/>
      <c r="I348" s="83"/>
      <c r="J348" s="129">
        <f>J349</f>
        <v>129.9</v>
      </c>
    </row>
    <row r="349" spans="2:10" s="80" customFormat="1" ht="18.75" customHeight="1">
      <c r="B349" s="112" t="s">
        <v>0</v>
      </c>
      <c r="C349" s="4" t="s">
        <v>174</v>
      </c>
      <c r="D349" s="4" t="s">
        <v>172</v>
      </c>
      <c r="E349" s="155"/>
      <c r="F349" s="156"/>
      <c r="G349" s="156"/>
      <c r="H349" s="156"/>
      <c r="I349" s="83"/>
      <c r="J349" s="171">
        <f>J350</f>
        <v>129.9</v>
      </c>
    </row>
    <row r="350" spans="2:10" s="80" customFormat="1" ht="18.75" customHeight="1">
      <c r="B350" s="3" t="s">
        <v>89</v>
      </c>
      <c r="C350" s="1" t="s">
        <v>174</v>
      </c>
      <c r="D350" s="1" t="s">
        <v>172</v>
      </c>
      <c r="E350" s="155" t="s">
        <v>341</v>
      </c>
      <c r="F350" s="156" t="s">
        <v>232</v>
      </c>
      <c r="G350" s="156" t="s">
        <v>163</v>
      </c>
      <c r="H350" s="156" t="s">
        <v>235</v>
      </c>
      <c r="I350" s="83"/>
      <c r="J350" s="171">
        <f>J351</f>
        <v>129.9</v>
      </c>
    </row>
    <row r="351" spans="2:10" s="80" customFormat="1" ht="73.5" customHeight="1">
      <c r="B351" s="6" t="s">
        <v>107</v>
      </c>
      <c r="C351" s="1" t="s">
        <v>174</v>
      </c>
      <c r="D351" s="1" t="s">
        <v>172</v>
      </c>
      <c r="E351" s="155" t="s">
        <v>341</v>
      </c>
      <c r="F351" s="156" t="s">
        <v>232</v>
      </c>
      <c r="G351" s="156" t="s">
        <v>163</v>
      </c>
      <c r="H351" s="156" t="s">
        <v>349</v>
      </c>
      <c r="I351" s="83"/>
      <c r="J351" s="171">
        <f>J352</f>
        <v>129.9</v>
      </c>
    </row>
    <row r="352" spans="2:10" s="80" customFormat="1" ht="27" customHeight="1">
      <c r="B352" s="3" t="s">
        <v>152</v>
      </c>
      <c r="C352" s="1" t="s">
        <v>174</v>
      </c>
      <c r="D352" s="1" t="s">
        <v>172</v>
      </c>
      <c r="E352" s="155" t="s">
        <v>341</v>
      </c>
      <c r="F352" s="156" t="s">
        <v>232</v>
      </c>
      <c r="G352" s="156" t="s">
        <v>163</v>
      </c>
      <c r="H352" s="156" t="s">
        <v>349</v>
      </c>
      <c r="I352" s="2">
        <v>240</v>
      </c>
      <c r="J352" s="171">
        <f>'приложение 10 (2021г)'!K287</f>
        <v>129.9</v>
      </c>
    </row>
    <row r="353" spans="2:10" s="80" customFormat="1" ht="17.25" customHeight="1">
      <c r="B353" s="11" t="s">
        <v>178</v>
      </c>
      <c r="C353" s="4" t="s">
        <v>179</v>
      </c>
      <c r="D353" s="4" t="s">
        <v>163</v>
      </c>
      <c r="E353" s="155"/>
      <c r="F353" s="156"/>
      <c r="G353" s="156"/>
      <c r="H353" s="156"/>
      <c r="I353" s="83"/>
      <c r="J353" s="129">
        <f>J354+J359+J368+J375</f>
        <v>12499</v>
      </c>
    </row>
    <row r="354" spans="2:10" s="80" customFormat="1" ht="15" customHeight="1">
      <c r="B354" s="87" t="s">
        <v>197</v>
      </c>
      <c r="C354" s="4" t="s">
        <v>179</v>
      </c>
      <c r="D354" s="4" t="s">
        <v>162</v>
      </c>
      <c r="E354" s="155"/>
      <c r="F354" s="156"/>
      <c r="G354" s="156"/>
      <c r="H354" s="141"/>
      <c r="I354" s="1"/>
      <c r="J354" s="171">
        <f>J355</f>
        <v>1760.2</v>
      </c>
    </row>
    <row r="355" spans="2:10" s="80" customFormat="1" ht="15" customHeight="1">
      <c r="B355" s="3" t="s">
        <v>383</v>
      </c>
      <c r="C355" s="4"/>
      <c r="D355" s="4"/>
      <c r="E355" s="139" t="s">
        <v>333</v>
      </c>
      <c r="F355" s="139" t="s">
        <v>232</v>
      </c>
      <c r="G355" s="139" t="s">
        <v>163</v>
      </c>
      <c r="H355" s="139" t="s">
        <v>235</v>
      </c>
      <c r="I355" s="97"/>
      <c r="J355" s="171">
        <f>J356</f>
        <v>1760.2</v>
      </c>
    </row>
    <row r="356" spans="2:10" s="80" customFormat="1" ht="15.75" customHeight="1">
      <c r="B356" s="3" t="s">
        <v>146</v>
      </c>
      <c r="C356" s="1" t="s">
        <v>179</v>
      </c>
      <c r="D356" s="1" t="s">
        <v>162</v>
      </c>
      <c r="E356" s="155" t="s">
        <v>333</v>
      </c>
      <c r="F356" s="156" t="s">
        <v>232</v>
      </c>
      <c r="G356" s="156" t="s">
        <v>163</v>
      </c>
      <c r="H356" s="141" t="s">
        <v>312</v>
      </c>
      <c r="I356" s="1"/>
      <c r="J356" s="171">
        <f>J357+J358</f>
        <v>1760.2</v>
      </c>
    </row>
    <row r="357" spans="2:10" s="80" customFormat="1" ht="24" customHeight="1">
      <c r="B357" s="3" t="s">
        <v>156</v>
      </c>
      <c r="C357" s="1" t="s">
        <v>179</v>
      </c>
      <c r="D357" s="1" t="s">
        <v>162</v>
      </c>
      <c r="E357" s="155" t="s">
        <v>333</v>
      </c>
      <c r="F357" s="156" t="s">
        <v>232</v>
      </c>
      <c r="G357" s="156" t="s">
        <v>163</v>
      </c>
      <c r="H357" s="141" t="s">
        <v>312</v>
      </c>
      <c r="I357" s="1" t="s">
        <v>157</v>
      </c>
      <c r="J357" s="171">
        <f>'приложение 10 (2021г)'!K448</f>
        <v>1753.2</v>
      </c>
    </row>
    <row r="358" spans="2:10" s="80" customFormat="1" ht="29.25" customHeight="1">
      <c r="B358" s="3" t="s">
        <v>152</v>
      </c>
      <c r="C358" s="1" t="s">
        <v>179</v>
      </c>
      <c r="D358" s="1" t="s">
        <v>162</v>
      </c>
      <c r="E358" s="155" t="s">
        <v>333</v>
      </c>
      <c r="F358" s="156" t="s">
        <v>232</v>
      </c>
      <c r="G358" s="156" t="s">
        <v>163</v>
      </c>
      <c r="H358" s="141" t="s">
        <v>312</v>
      </c>
      <c r="I358" s="1" t="s">
        <v>4</v>
      </c>
      <c r="J358" s="171">
        <f>'приложение 10 (2021г)'!K449</f>
        <v>7</v>
      </c>
    </row>
    <row r="359" spans="2:10" s="80" customFormat="1" ht="16.5" customHeight="1">
      <c r="B359" s="109" t="s">
        <v>211</v>
      </c>
      <c r="C359" s="4" t="s">
        <v>179</v>
      </c>
      <c r="D359" s="4" t="s">
        <v>164</v>
      </c>
      <c r="E359" s="155"/>
      <c r="F359" s="156"/>
      <c r="G359" s="156"/>
      <c r="H359" s="156"/>
      <c r="I359" s="1"/>
      <c r="J359" s="129">
        <f>J360+J363</f>
        <v>698.1999999999999</v>
      </c>
    </row>
    <row r="360" spans="2:10" s="80" customFormat="1" ht="24" customHeight="1">
      <c r="B360" s="3" t="s">
        <v>89</v>
      </c>
      <c r="C360" s="91" t="s">
        <v>179</v>
      </c>
      <c r="D360" s="91" t="s">
        <v>164</v>
      </c>
      <c r="E360" s="155" t="s">
        <v>341</v>
      </c>
      <c r="F360" s="156" t="s">
        <v>232</v>
      </c>
      <c r="G360" s="156" t="s">
        <v>163</v>
      </c>
      <c r="H360" s="156" t="s">
        <v>235</v>
      </c>
      <c r="I360" s="1"/>
      <c r="J360" s="171">
        <f>J361</f>
        <v>636.8</v>
      </c>
    </row>
    <row r="361" spans="2:10" s="80" customFormat="1" ht="60.75" customHeight="1">
      <c r="B361" s="6" t="s">
        <v>354</v>
      </c>
      <c r="C361" s="91" t="s">
        <v>179</v>
      </c>
      <c r="D361" s="91" t="s">
        <v>164</v>
      </c>
      <c r="E361" s="155" t="s">
        <v>341</v>
      </c>
      <c r="F361" s="156" t="s">
        <v>232</v>
      </c>
      <c r="G361" s="156" t="s">
        <v>163</v>
      </c>
      <c r="H361" s="156" t="s">
        <v>350</v>
      </c>
      <c r="I361" s="1"/>
      <c r="J361" s="171">
        <f>J362</f>
        <v>636.8</v>
      </c>
    </row>
    <row r="362" spans="2:10" s="80" customFormat="1" ht="30.75" customHeight="1">
      <c r="B362" s="3" t="s">
        <v>153</v>
      </c>
      <c r="C362" s="92" t="s">
        <v>179</v>
      </c>
      <c r="D362" s="56" t="s">
        <v>164</v>
      </c>
      <c r="E362" s="156" t="s">
        <v>341</v>
      </c>
      <c r="F362" s="156" t="s">
        <v>232</v>
      </c>
      <c r="G362" s="156" t="s">
        <v>163</v>
      </c>
      <c r="H362" s="156" t="s">
        <v>350</v>
      </c>
      <c r="I362" s="1" t="s">
        <v>154</v>
      </c>
      <c r="J362" s="171">
        <f>'приложение 10 (2021г)'!K292</f>
        <v>636.8</v>
      </c>
    </row>
    <row r="363" spans="2:10" s="80" customFormat="1" ht="45" customHeight="1">
      <c r="B363" s="38" t="s">
        <v>263</v>
      </c>
      <c r="C363" s="92" t="s">
        <v>179</v>
      </c>
      <c r="D363" s="56" t="s">
        <v>164</v>
      </c>
      <c r="E363" s="156" t="s">
        <v>167</v>
      </c>
      <c r="F363" s="156" t="s">
        <v>232</v>
      </c>
      <c r="G363" s="156" t="s">
        <v>163</v>
      </c>
      <c r="H363" s="156" t="s">
        <v>235</v>
      </c>
      <c r="I363" s="1"/>
      <c r="J363" s="171">
        <f>J364</f>
        <v>61.4</v>
      </c>
    </row>
    <row r="364" spans="2:10" s="80" customFormat="1" ht="21.75" customHeight="1">
      <c r="B364" s="38" t="s">
        <v>270</v>
      </c>
      <c r="C364" s="92"/>
      <c r="D364" s="56"/>
      <c r="E364" s="156" t="s">
        <v>167</v>
      </c>
      <c r="F364" s="156" t="s">
        <v>271</v>
      </c>
      <c r="G364" s="156" t="s">
        <v>163</v>
      </c>
      <c r="H364" s="141" t="s">
        <v>235</v>
      </c>
      <c r="I364" s="1"/>
      <c r="J364" s="171">
        <f>J365</f>
        <v>61.4</v>
      </c>
    </row>
    <row r="365" spans="2:10" s="80" customFormat="1" ht="20.25" customHeight="1">
      <c r="B365" s="45" t="s">
        <v>144</v>
      </c>
      <c r="C365" s="92" t="s">
        <v>179</v>
      </c>
      <c r="D365" s="56" t="s">
        <v>164</v>
      </c>
      <c r="E365" s="138" t="s">
        <v>167</v>
      </c>
      <c r="F365" s="138" t="s">
        <v>271</v>
      </c>
      <c r="G365" s="138" t="s">
        <v>171</v>
      </c>
      <c r="H365" s="138" t="s">
        <v>235</v>
      </c>
      <c r="I365" s="1"/>
      <c r="J365" s="171">
        <f>J366</f>
        <v>61.4</v>
      </c>
    </row>
    <row r="366" spans="2:10" s="80" customFormat="1" ht="20.25" customHeight="1">
      <c r="B366" s="45" t="s">
        <v>145</v>
      </c>
      <c r="C366" s="92" t="s">
        <v>179</v>
      </c>
      <c r="D366" s="56" t="s">
        <v>164</v>
      </c>
      <c r="E366" s="156" t="s">
        <v>167</v>
      </c>
      <c r="F366" s="156" t="s">
        <v>271</v>
      </c>
      <c r="G366" s="156" t="s">
        <v>171</v>
      </c>
      <c r="H366" s="141" t="s">
        <v>302</v>
      </c>
      <c r="I366" s="1"/>
      <c r="J366" s="171">
        <f>J367</f>
        <v>61.4</v>
      </c>
    </row>
    <row r="367" spans="2:10" s="80" customFormat="1" ht="30.75" customHeight="1">
      <c r="B367" s="38" t="s">
        <v>41</v>
      </c>
      <c r="C367" s="92" t="s">
        <v>179</v>
      </c>
      <c r="D367" s="56" t="s">
        <v>164</v>
      </c>
      <c r="E367" s="138" t="s">
        <v>167</v>
      </c>
      <c r="F367" s="138" t="s">
        <v>271</v>
      </c>
      <c r="G367" s="138" t="s">
        <v>171</v>
      </c>
      <c r="H367" s="138" t="s">
        <v>302</v>
      </c>
      <c r="I367" s="1" t="s">
        <v>154</v>
      </c>
      <c r="J367" s="171">
        <f>'приложение 10 (2021г)'!K120</f>
        <v>61.4</v>
      </c>
    </row>
    <row r="368" spans="2:10" s="80" customFormat="1" ht="16.5" customHeight="1">
      <c r="B368" s="84" t="s">
        <v>198</v>
      </c>
      <c r="C368" s="82" t="s">
        <v>179</v>
      </c>
      <c r="D368" s="114" t="s">
        <v>173</v>
      </c>
      <c r="E368" s="155"/>
      <c r="F368" s="156"/>
      <c r="G368" s="156"/>
      <c r="H368" s="156"/>
      <c r="I368" s="1"/>
      <c r="J368" s="171">
        <f>J369</f>
        <v>3058</v>
      </c>
    </row>
    <row r="369" spans="2:10" s="80" customFormat="1" ht="45.75" customHeight="1">
      <c r="B369" s="108" t="s">
        <v>244</v>
      </c>
      <c r="C369" s="56" t="s">
        <v>179</v>
      </c>
      <c r="D369" s="92" t="s">
        <v>173</v>
      </c>
      <c r="E369" s="155" t="s">
        <v>162</v>
      </c>
      <c r="F369" s="156" t="s">
        <v>232</v>
      </c>
      <c r="G369" s="156" t="s">
        <v>163</v>
      </c>
      <c r="H369" s="156" t="s">
        <v>235</v>
      </c>
      <c r="I369" s="1"/>
      <c r="J369" s="171">
        <f>J370</f>
        <v>3058</v>
      </c>
    </row>
    <row r="370" spans="2:10" s="80" customFormat="1" ht="29.25" customHeight="1">
      <c r="B370" s="108" t="s">
        <v>245</v>
      </c>
      <c r="C370" s="56"/>
      <c r="D370" s="92"/>
      <c r="E370" s="176" t="s">
        <v>162</v>
      </c>
      <c r="F370" s="177" t="s">
        <v>246</v>
      </c>
      <c r="G370" s="177" t="s">
        <v>163</v>
      </c>
      <c r="H370" s="177" t="s">
        <v>235</v>
      </c>
      <c r="I370" s="1"/>
      <c r="J370" s="171">
        <f>J371</f>
        <v>3058</v>
      </c>
    </row>
    <row r="371" spans="2:10" ht="76.5">
      <c r="B371" s="39" t="s">
        <v>119</v>
      </c>
      <c r="C371" s="96" t="s">
        <v>179</v>
      </c>
      <c r="D371" s="121" t="s">
        <v>173</v>
      </c>
      <c r="E371" s="160" t="s">
        <v>162</v>
      </c>
      <c r="F371" s="161" t="s">
        <v>246</v>
      </c>
      <c r="G371" s="161" t="s">
        <v>167</v>
      </c>
      <c r="H371" s="162" t="s">
        <v>235</v>
      </c>
      <c r="I371" s="1"/>
      <c r="J371" s="130">
        <f>J372</f>
        <v>3058</v>
      </c>
    </row>
    <row r="372" spans="2:10" ht="62.25" customHeight="1">
      <c r="B372" s="15" t="s">
        <v>26</v>
      </c>
      <c r="C372" s="96" t="s">
        <v>179</v>
      </c>
      <c r="D372" s="121" t="s">
        <v>173</v>
      </c>
      <c r="E372" s="121" t="s">
        <v>162</v>
      </c>
      <c r="F372" s="163" t="s">
        <v>246</v>
      </c>
      <c r="G372" s="163" t="s">
        <v>167</v>
      </c>
      <c r="H372" s="163" t="s">
        <v>254</v>
      </c>
      <c r="I372" s="1"/>
      <c r="J372" s="130">
        <f>J373+J374</f>
        <v>3058</v>
      </c>
    </row>
    <row r="373" spans="2:10" ht="25.5">
      <c r="B373" s="3" t="s">
        <v>153</v>
      </c>
      <c r="C373" s="96" t="s">
        <v>179</v>
      </c>
      <c r="D373" s="121" t="s">
        <v>173</v>
      </c>
      <c r="E373" s="121" t="s">
        <v>162</v>
      </c>
      <c r="F373" s="163" t="s">
        <v>246</v>
      </c>
      <c r="G373" s="163" t="s">
        <v>167</v>
      </c>
      <c r="H373" s="163" t="s">
        <v>254</v>
      </c>
      <c r="I373" s="1" t="s">
        <v>154</v>
      </c>
      <c r="J373" s="130">
        <f>'приложение 10 (2021г)'!K408</f>
        <v>3048</v>
      </c>
    </row>
    <row r="374" spans="2:10" ht="32.25" customHeight="1">
      <c r="B374" s="3" t="s">
        <v>152</v>
      </c>
      <c r="C374" s="96" t="s">
        <v>179</v>
      </c>
      <c r="D374" s="96" t="s">
        <v>173</v>
      </c>
      <c r="E374" s="163" t="s">
        <v>162</v>
      </c>
      <c r="F374" s="163" t="s">
        <v>246</v>
      </c>
      <c r="G374" s="163" t="s">
        <v>167</v>
      </c>
      <c r="H374" s="137" t="s">
        <v>254</v>
      </c>
      <c r="I374" s="1" t="s">
        <v>4</v>
      </c>
      <c r="J374" s="130">
        <f>'приложение 10 (2021г)'!K409</f>
        <v>10</v>
      </c>
    </row>
    <row r="375" spans="2:10" s="80" customFormat="1" ht="12.75">
      <c r="B375" s="84" t="s">
        <v>180</v>
      </c>
      <c r="C375" s="92" t="s">
        <v>179</v>
      </c>
      <c r="D375" s="92" t="s">
        <v>171</v>
      </c>
      <c r="E375" s="92"/>
      <c r="F375" s="142"/>
      <c r="G375" s="142"/>
      <c r="H375" s="142"/>
      <c r="I375" s="1"/>
      <c r="J375" s="171">
        <f>J376+J381</f>
        <v>6982.6</v>
      </c>
    </row>
    <row r="376" spans="2:10" s="80" customFormat="1" ht="24" customHeight="1">
      <c r="B376" s="3" t="s">
        <v>89</v>
      </c>
      <c r="C376" s="92" t="s">
        <v>179</v>
      </c>
      <c r="D376" s="92" t="s">
        <v>171</v>
      </c>
      <c r="E376" s="92" t="s">
        <v>341</v>
      </c>
      <c r="F376" s="142" t="s">
        <v>232</v>
      </c>
      <c r="G376" s="142" t="s">
        <v>163</v>
      </c>
      <c r="H376" s="120" t="s">
        <v>235</v>
      </c>
      <c r="I376" s="1"/>
      <c r="J376" s="171">
        <f>J377</f>
        <v>1087.1</v>
      </c>
    </row>
    <row r="377" spans="2:10" s="80" customFormat="1" ht="108.75" customHeight="1">
      <c r="B377" s="38" t="s">
        <v>109</v>
      </c>
      <c r="C377" s="92" t="s">
        <v>179</v>
      </c>
      <c r="D377" s="92" t="s">
        <v>171</v>
      </c>
      <c r="E377" s="92" t="s">
        <v>341</v>
      </c>
      <c r="F377" s="142" t="s">
        <v>232</v>
      </c>
      <c r="G377" s="142" t="s">
        <v>163</v>
      </c>
      <c r="H377" s="120" t="s">
        <v>351</v>
      </c>
      <c r="I377" s="1"/>
      <c r="J377" s="171">
        <f>J378+J379</f>
        <v>1087.1</v>
      </c>
    </row>
    <row r="378" spans="2:10" s="80" customFormat="1" ht="28.5" customHeight="1">
      <c r="B378" s="3" t="s">
        <v>155</v>
      </c>
      <c r="C378" s="92"/>
      <c r="D378" s="92"/>
      <c r="E378" s="92" t="s">
        <v>341</v>
      </c>
      <c r="F378" s="142" t="s">
        <v>232</v>
      </c>
      <c r="G378" s="142" t="s">
        <v>163</v>
      </c>
      <c r="H378" s="120" t="s">
        <v>351</v>
      </c>
      <c r="I378" s="1" t="s">
        <v>1</v>
      </c>
      <c r="J378" s="171">
        <f>'приложение 10 (2021г)'!K296</f>
        <v>876.5</v>
      </c>
    </row>
    <row r="379" spans="2:10" s="80" customFormat="1" ht="27" customHeight="1">
      <c r="B379" s="3" t="s">
        <v>152</v>
      </c>
      <c r="C379" s="92" t="s">
        <v>179</v>
      </c>
      <c r="D379" s="92" t="s">
        <v>171</v>
      </c>
      <c r="E379" s="92" t="s">
        <v>341</v>
      </c>
      <c r="F379" s="142" t="s">
        <v>232</v>
      </c>
      <c r="G379" s="142" t="s">
        <v>163</v>
      </c>
      <c r="H379" s="120" t="s">
        <v>351</v>
      </c>
      <c r="I379" s="1" t="s">
        <v>4</v>
      </c>
      <c r="J379" s="171">
        <f>'приложение 10 (2021г)'!K297</f>
        <v>210.6</v>
      </c>
    </row>
    <row r="380" spans="2:10" s="80" customFormat="1" ht="27" customHeight="1">
      <c r="B380" s="3" t="s">
        <v>403</v>
      </c>
      <c r="C380" s="92" t="s">
        <v>179</v>
      </c>
      <c r="D380" s="92" t="s">
        <v>171</v>
      </c>
      <c r="E380" s="95">
        <v>75</v>
      </c>
      <c r="F380" s="142" t="s">
        <v>232</v>
      </c>
      <c r="G380" s="142" t="s">
        <v>163</v>
      </c>
      <c r="H380" s="142" t="s">
        <v>235</v>
      </c>
      <c r="I380" s="1"/>
      <c r="J380" s="171">
        <f>J381</f>
        <v>5895.5</v>
      </c>
    </row>
    <row r="381" spans="2:10" s="80" customFormat="1" ht="27" customHeight="1">
      <c r="B381" s="8" t="s">
        <v>153</v>
      </c>
      <c r="C381" s="92" t="s">
        <v>179</v>
      </c>
      <c r="D381" s="92" t="s">
        <v>171</v>
      </c>
      <c r="E381" s="95">
        <v>75</v>
      </c>
      <c r="F381" s="142" t="s">
        <v>232</v>
      </c>
      <c r="G381" s="142" t="s">
        <v>163</v>
      </c>
      <c r="H381" s="142" t="s">
        <v>235</v>
      </c>
      <c r="I381" s="1" t="s">
        <v>154</v>
      </c>
      <c r="J381" s="171">
        <f>'приложение 10 (2021г)'!K330</f>
        <v>5895.5</v>
      </c>
    </row>
    <row r="382" spans="2:10" s="80" customFormat="1" ht="12.75">
      <c r="B382" s="84" t="s">
        <v>218</v>
      </c>
      <c r="C382" s="82" t="s">
        <v>191</v>
      </c>
      <c r="D382" s="56"/>
      <c r="E382" s="155"/>
      <c r="F382" s="156"/>
      <c r="G382" s="156"/>
      <c r="H382" s="156"/>
      <c r="I382" s="58"/>
      <c r="J382" s="154">
        <f>J383+J391+J397</f>
        <v>4017.1</v>
      </c>
    </row>
    <row r="383" spans="2:10" s="80" customFormat="1" ht="12.75">
      <c r="B383" s="115" t="s">
        <v>85</v>
      </c>
      <c r="C383" s="82" t="s">
        <v>191</v>
      </c>
      <c r="D383" s="82" t="s">
        <v>162</v>
      </c>
      <c r="E383" s="155"/>
      <c r="F383" s="156"/>
      <c r="G383" s="156"/>
      <c r="H383" s="156"/>
      <c r="I383" s="2"/>
      <c r="J383" s="171">
        <f>J384</f>
        <v>1580.1</v>
      </c>
    </row>
    <row r="384" spans="2:10" s="80" customFormat="1" ht="48" customHeight="1">
      <c r="B384" s="38" t="s">
        <v>263</v>
      </c>
      <c r="C384" s="1" t="s">
        <v>191</v>
      </c>
      <c r="D384" s="1" t="s">
        <v>162</v>
      </c>
      <c r="E384" s="155" t="s">
        <v>167</v>
      </c>
      <c r="F384" s="156" t="s">
        <v>232</v>
      </c>
      <c r="G384" s="156" t="s">
        <v>163</v>
      </c>
      <c r="H384" s="156" t="s">
        <v>235</v>
      </c>
      <c r="I384" s="2"/>
      <c r="J384" s="171">
        <f>J385</f>
        <v>1580.1</v>
      </c>
    </row>
    <row r="385" spans="2:10" s="80" customFormat="1" ht="19.5" customHeight="1">
      <c r="B385" s="38" t="s">
        <v>303</v>
      </c>
      <c r="C385" s="1" t="s">
        <v>191</v>
      </c>
      <c r="D385" s="1" t="s">
        <v>162</v>
      </c>
      <c r="E385" s="155" t="s">
        <v>167</v>
      </c>
      <c r="F385" s="156" t="s">
        <v>272</v>
      </c>
      <c r="G385" s="156" t="s">
        <v>163</v>
      </c>
      <c r="H385" s="141" t="s">
        <v>235</v>
      </c>
      <c r="I385" s="2"/>
      <c r="J385" s="171">
        <f>J386+J389</f>
        <v>1580.1</v>
      </c>
    </row>
    <row r="386" spans="2:10" s="80" customFormat="1" ht="27" customHeight="1">
      <c r="B386" s="8" t="s">
        <v>382</v>
      </c>
      <c r="C386" s="1" t="s">
        <v>191</v>
      </c>
      <c r="D386" s="1" t="s">
        <v>162</v>
      </c>
      <c r="E386" s="138" t="s">
        <v>167</v>
      </c>
      <c r="F386" s="138" t="s">
        <v>272</v>
      </c>
      <c r="G386" s="138" t="s">
        <v>162</v>
      </c>
      <c r="H386" s="138" t="s">
        <v>235</v>
      </c>
      <c r="I386" s="1"/>
      <c r="J386" s="171">
        <f>J387</f>
        <v>437</v>
      </c>
    </row>
    <row r="387" spans="2:10" s="80" customFormat="1" ht="19.5" customHeight="1">
      <c r="B387" s="6" t="s">
        <v>38</v>
      </c>
      <c r="C387" s="1" t="s">
        <v>191</v>
      </c>
      <c r="D387" s="1" t="s">
        <v>162</v>
      </c>
      <c r="E387" s="155" t="s">
        <v>167</v>
      </c>
      <c r="F387" s="156" t="s">
        <v>272</v>
      </c>
      <c r="G387" s="156" t="s">
        <v>162</v>
      </c>
      <c r="H387" s="141" t="s">
        <v>305</v>
      </c>
      <c r="I387" s="1"/>
      <c r="J387" s="171">
        <f>J388</f>
        <v>437</v>
      </c>
    </row>
    <row r="388" spans="2:10" s="80" customFormat="1" ht="24.75" customHeight="1">
      <c r="B388" s="3" t="s">
        <v>9</v>
      </c>
      <c r="C388" s="78" t="s">
        <v>191</v>
      </c>
      <c r="D388" s="78" t="s">
        <v>162</v>
      </c>
      <c r="E388" s="155" t="s">
        <v>167</v>
      </c>
      <c r="F388" s="156" t="s">
        <v>272</v>
      </c>
      <c r="G388" s="156" t="s">
        <v>162</v>
      </c>
      <c r="H388" s="141" t="s">
        <v>305</v>
      </c>
      <c r="I388" s="1" t="s">
        <v>10</v>
      </c>
      <c r="J388" s="130">
        <f>'приложение 10 (2021г)'!K127</f>
        <v>437</v>
      </c>
    </row>
    <row r="389" spans="2:10" s="80" customFormat="1" ht="78.75" customHeight="1">
      <c r="B389" s="41" t="s">
        <v>95</v>
      </c>
      <c r="C389" s="78" t="s">
        <v>191</v>
      </c>
      <c r="D389" s="78" t="s">
        <v>162</v>
      </c>
      <c r="E389" s="155" t="s">
        <v>167</v>
      </c>
      <c r="F389" s="156" t="s">
        <v>272</v>
      </c>
      <c r="G389" s="156" t="s">
        <v>173</v>
      </c>
      <c r="H389" s="141" t="s">
        <v>235</v>
      </c>
      <c r="I389" s="78"/>
      <c r="J389" s="130">
        <f>J390</f>
        <v>1143.1</v>
      </c>
    </row>
    <row r="390" spans="2:10" s="80" customFormat="1" ht="16.5" customHeight="1">
      <c r="B390" s="8" t="s">
        <v>9</v>
      </c>
      <c r="C390" s="78" t="s">
        <v>191</v>
      </c>
      <c r="D390" s="78" t="s">
        <v>162</v>
      </c>
      <c r="E390" s="138" t="s">
        <v>167</v>
      </c>
      <c r="F390" s="138" t="s">
        <v>272</v>
      </c>
      <c r="G390" s="138" t="s">
        <v>173</v>
      </c>
      <c r="H390" s="138" t="s">
        <v>282</v>
      </c>
      <c r="I390" s="78" t="s">
        <v>10</v>
      </c>
      <c r="J390" s="130">
        <f>'приложение 10 (2021г)'!K129</f>
        <v>1143.1</v>
      </c>
    </row>
    <row r="391" spans="2:10" s="80" customFormat="1" ht="12.75">
      <c r="B391" s="116" t="s">
        <v>11</v>
      </c>
      <c r="C391" s="117" t="s">
        <v>191</v>
      </c>
      <c r="D391" s="117" t="s">
        <v>51</v>
      </c>
      <c r="E391" s="155"/>
      <c r="F391" s="156"/>
      <c r="G391" s="156"/>
      <c r="H391" s="156"/>
      <c r="I391" s="78"/>
      <c r="J391" s="131">
        <f>J392</f>
        <v>0</v>
      </c>
    </row>
    <row r="392" spans="2:10" s="80" customFormat="1" ht="42.75" customHeight="1" hidden="1">
      <c r="B392" s="38" t="s">
        <v>263</v>
      </c>
      <c r="C392" s="1" t="s">
        <v>191</v>
      </c>
      <c r="D392" s="1" t="s">
        <v>167</v>
      </c>
      <c r="E392" s="155" t="s">
        <v>167</v>
      </c>
      <c r="F392" s="156" t="s">
        <v>232</v>
      </c>
      <c r="G392" s="156" t="s">
        <v>163</v>
      </c>
      <c r="H392" s="156" t="s">
        <v>235</v>
      </c>
      <c r="I392" s="78"/>
      <c r="J392" s="171">
        <f>J393</f>
        <v>0</v>
      </c>
    </row>
    <row r="393" spans="2:10" s="80" customFormat="1" ht="19.5" customHeight="1" hidden="1">
      <c r="B393" s="38" t="s">
        <v>303</v>
      </c>
      <c r="C393" s="1" t="s">
        <v>191</v>
      </c>
      <c r="D393" s="1" t="s">
        <v>167</v>
      </c>
      <c r="E393" s="155" t="s">
        <v>167</v>
      </c>
      <c r="F393" s="156" t="s">
        <v>272</v>
      </c>
      <c r="G393" s="156" t="s">
        <v>163</v>
      </c>
      <c r="H393" s="141" t="s">
        <v>235</v>
      </c>
      <c r="I393" s="78"/>
      <c r="J393" s="171">
        <f>J394</f>
        <v>0</v>
      </c>
    </row>
    <row r="394" spans="2:10" s="80" customFormat="1" ht="40.5" customHeight="1" hidden="1">
      <c r="B394" s="8" t="s">
        <v>306</v>
      </c>
      <c r="C394" s="1" t="s">
        <v>191</v>
      </c>
      <c r="D394" s="1" t="s">
        <v>167</v>
      </c>
      <c r="E394" s="138" t="s">
        <v>167</v>
      </c>
      <c r="F394" s="138" t="s">
        <v>272</v>
      </c>
      <c r="G394" s="138" t="s">
        <v>162</v>
      </c>
      <c r="H394" s="138" t="s">
        <v>235</v>
      </c>
      <c r="I394" s="78"/>
      <c r="J394" s="171">
        <f>J395</f>
        <v>0</v>
      </c>
    </row>
    <row r="395" spans="2:10" s="80" customFormat="1" ht="30.75" customHeight="1" hidden="1">
      <c r="B395" s="7" t="s">
        <v>379</v>
      </c>
      <c r="C395" s="1" t="s">
        <v>191</v>
      </c>
      <c r="D395" s="1" t="s">
        <v>167</v>
      </c>
      <c r="E395" s="155" t="s">
        <v>167</v>
      </c>
      <c r="F395" s="156" t="s">
        <v>272</v>
      </c>
      <c r="G395" s="156" t="s">
        <v>162</v>
      </c>
      <c r="H395" s="141" t="s">
        <v>305</v>
      </c>
      <c r="I395" s="78"/>
      <c r="J395" s="171">
        <f>J396</f>
        <v>0</v>
      </c>
    </row>
    <row r="396" spans="2:10" s="80" customFormat="1" ht="22.5" customHeight="1" hidden="1">
      <c r="B396" s="8" t="s">
        <v>9</v>
      </c>
      <c r="C396" s="1" t="s">
        <v>191</v>
      </c>
      <c r="D396" s="1" t="s">
        <v>167</v>
      </c>
      <c r="E396" s="138" t="s">
        <v>167</v>
      </c>
      <c r="F396" s="138" t="s">
        <v>272</v>
      </c>
      <c r="G396" s="138" t="s">
        <v>162</v>
      </c>
      <c r="H396" s="138" t="s">
        <v>305</v>
      </c>
      <c r="I396" s="78" t="s">
        <v>10</v>
      </c>
      <c r="J396" s="171">
        <f>'приложение 10 (2021г)'!K135</f>
        <v>0</v>
      </c>
    </row>
    <row r="397" spans="2:10" s="80" customFormat="1" ht="18" customHeight="1">
      <c r="B397" s="116" t="s">
        <v>359</v>
      </c>
      <c r="C397" s="110" t="s">
        <v>191</v>
      </c>
      <c r="D397" s="110" t="s">
        <v>165</v>
      </c>
      <c r="E397" s="155"/>
      <c r="F397" s="156"/>
      <c r="G397" s="156"/>
      <c r="H397" s="141"/>
      <c r="I397" s="78"/>
      <c r="J397" s="171">
        <f>J398</f>
        <v>2437</v>
      </c>
    </row>
    <row r="398" spans="2:10" s="80" customFormat="1" ht="44.25" customHeight="1">
      <c r="B398" s="38" t="s">
        <v>263</v>
      </c>
      <c r="C398" s="91" t="s">
        <v>191</v>
      </c>
      <c r="D398" s="91" t="s">
        <v>165</v>
      </c>
      <c r="E398" s="155" t="s">
        <v>167</v>
      </c>
      <c r="F398" s="156" t="s">
        <v>232</v>
      </c>
      <c r="G398" s="156" t="s">
        <v>163</v>
      </c>
      <c r="H398" s="156" t="s">
        <v>235</v>
      </c>
      <c r="I398" s="78"/>
      <c r="J398" s="171">
        <f>J399</f>
        <v>2437</v>
      </c>
    </row>
    <row r="399" spans="2:10" s="80" customFormat="1" ht="23.25" customHeight="1">
      <c r="B399" s="38" t="s">
        <v>303</v>
      </c>
      <c r="C399" s="91" t="s">
        <v>191</v>
      </c>
      <c r="D399" s="91" t="s">
        <v>165</v>
      </c>
      <c r="E399" s="155" t="s">
        <v>167</v>
      </c>
      <c r="F399" s="156" t="s">
        <v>272</v>
      </c>
      <c r="G399" s="156" t="s">
        <v>163</v>
      </c>
      <c r="H399" s="141" t="s">
        <v>235</v>
      </c>
      <c r="I399" s="78"/>
      <c r="J399" s="171">
        <f>J400++J405</f>
        <v>2437</v>
      </c>
    </row>
    <row r="400" spans="2:10" s="80" customFormat="1" ht="30" customHeight="1">
      <c r="B400" s="8" t="s">
        <v>380</v>
      </c>
      <c r="C400" s="91" t="s">
        <v>191</v>
      </c>
      <c r="D400" s="56" t="s">
        <v>165</v>
      </c>
      <c r="E400" s="138" t="s">
        <v>167</v>
      </c>
      <c r="F400" s="138" t="s">
        <v>272</v>
      </c>
      <c r="G400" s="138" t="s">
        <v>167</v>
      </c>
      <c r="H400" s="138" t="s">
        <v>235</v>
      </c>
      <c r="I400" s="78"/>
      <c r="J400" s="171">
        <f>J401+J403</f>
        <v>2437</v>
      </c>
    </row>
    <row r="401" spans="2:10" s="80" customFormat="1" ht="31.5" customHeight="1">
      <c r="B401" s="8" t="s">
        <v>381</v>
      </c>
      <c r="C401" s="91" t="s">
        <v>191</v>
      </c>
      <c r="D401" s="56" t="s">
        <v>165</v>
      </c>
      <c r="E401" s="155" t="s">
        <v>167</v>
      </c>
      <c r="F401" s="156" t="s">
        <v>272</v>
      </c>
      <c r="G401" s="156" t="s">
        <v>167</v>
      </c>
      <c r="H401" s="141" t="s">
        <v>305</v>
      </c>
      <c r="I401" s="78"/>
      <c r="J401" s="171">
        <f>J402</f>
        <v>2276.1</v>
      </c>
    </row>
    <row r="402" spans="2:10" s="80" customFormat="1" ht="18" customHeight="1">
      <c r="B402" s="3" t="s">
        <v>9</v>
      </c>
      <c r="C402" s="91" t="s">
        <v>191</v>
      </c>
      <c r="D402" s="56" t="s">
        <v>165</v>
      </c>
      <c r="E402" s="155" t="s">
        <v>167</v>
      </c>
      <c r="F402" s="156" t="s">
        <v>272</v>
      </c>
      <c r="G402" s="156" t="s">
        <v>167</v>
      </c>
      <c r="H402" s="141" t="s">
        <v>305</v>
      </c>
      <c r="I402" s="78" t="s">
        <v>10</v>
      </c>
      <c r="J402" s="171">
        <f>'приложение 10 (2021г)'!K141</f>
        <v>2276.1</v>
      </c>
    </row>
    <row r="403" spans="2:10" s="80" customFormat="1" ht="42" customHeight="1">
      <c r="B403" s="9" t="s">
        <v>377</v>
      </c>
      <c r="C403" s="91" t="s">
        <v>191</v>
      </c>
      <c r="D403" s="56" t="s">
        <v>165</v>
      </c>
      <c r="E403" s="155" t="s">
        <v>167</v>
      </c>
      <c r="F403" s="156" t="s">
        <v>272</v>
      </c>
      <c r="G403" s="156" t="s">
        <v>173</v>
      </c>
      <c r="H403" s="141" t="s">
        <v>367</v>
      </c>
      <c r="I403" s="78"/>
      <c r="J403" s="171">
        <f>J404</f>
        <v>160.9</v>
      </c>
    </row>
    <row r="404" spans="2:10" s="80" customFormat="1" ht="18" customHeight="1">
      <c r="B404" s="9" t="s">
        <v>9</v>
      </c>
      <c r="C404" s="91" t="s">
        <v>191</v>
      </c>
      <c r="D404" s="56" t="s">
        <v>165</v>
      </c>
      <c r="E404" s="155" t="s">
        <v>167</v>
      </c>
      <c r="F404" s="156" t="s">
        <v>272</v>
      </c>
      <c r="G404" s="156" t="s">
        <v>173</v>
      </c>
      <c r="H404" s="141" t="s">
        <v>367</v>
      </c>
      <c r="I404" s="78" t="s">
        <v>10</v>
      </c>
      <c r="J404" s="171">
        <f>'приложение 10 (2021г)'!K143</f>
        <v>160.9</v>
      </c>
    </row>
    <row r="405" spans="2:10" s="80" customFormat="1" ht="81" customHeight="1" hidden="1">
      <c r="B405" s="41" t="s">
        <v>95</v>
      </c>
      <c r="C405" s="91" t="s">
        <v>191</v>
      </c>
      <c r="D405" s="56" t="s">
        <v>165</v>
      </c>
      <c r="E405" s="155" t="s">
        <v>167</v>
      </c>
      <c r="F405" s="156" t="s">
        <v>272</v>
      </c>
      <c r="G405" s="156" t="s">
        <v>173</v>
      </c>
      <c r="H405" s="141" t="s">
        <v>235</v>
      </c>
      <c r="I405" s="78"/>
      <c r="J405" s="171">
        <f>J406</f>
        <v>0</v>
      </c>
    </row>
    <row r="406" spans="2:10" s="80" customFormat="1" ht="18.75" customHeight="1" hidden="1">
      <c r="B406" s="8" t="s">
        <v>9</v>
      </c>
      <c r="C406" s="91" t="s">
        <v>191</v>
      </c>
      <c r="D406" s="56" t="s">
        <v>165</v>
      </c>
      <c r="E406" s="155" t="s">
        <v>167</v>
      </c>
      <c r="F406" s="156" t="s">
        <v>272</v>
      </c>
      <c r="G406" s="156" t="s">
        <v>173</v>
      </c>
      <c r="H406" s="141" t="s">
        <v>282</v>
      </c>
      <c r="I406" s="78" t="s">
        <v>10</v>
      </c>
      <c r="J406" s="171">
        <f>'приложение 10 (2021г)'!K145</f>
        <v>0</v>
      </c>
    </row>
    <row r="407" spans="2:10" s="80" customFormat="1" ht="29.25" customHeight="1">
      <c r="B407" s="11" t="s">
        <v>134</v>
      </c>
      <c r="C407" s="114" t="s">
        <v>216</v>
      </c>
      <c r="D407" s="114" t="s">
        <v>162</v>
      </c>
      <c r="E407" s="155"/>
      <c r="F407" s="156"/>
      <c r="G407" s="156"/>
      <c r="H407" s="141"/>
      <c r="I407" s="4"/>
      <c r="J407" s="129">
        <f>J408</f>
        <v>98</v>
      </c>
    </row>
    <row r="408" spans="2:10" s="80" customFormat="1" ht="38.25">
      <c r="B408" s="3" t="s">
        <v>82</v>
      </c>
      <c r="C408" s="92" t="s">
        <v>216</v>
      </c>
      <c r="D408" s="56" t="s">
        <v>162</v>
      </c>
      <c r="E408" s="128" t="s">
        <v>179</v>
      </c>
      <c r="F408" s="128" t="s">
        <v>232</v>
      </c>
      <c r="G408" s="128" t="s">
        <v>163</v>
      </c>
      <c r="H408" s="128" t="s">
        <v>235</v>
      </c>
      <c r="I408" s="1"/>
      <c r="J408" s="171">
        <f>J409</f>
        <v>98</v>
      </c>
    </row>
    <row r="409" spans="2:10" s="80" customFormat="1" ht="51">
      <c r="B409" s="3" t="s">
        <v>121</v>
      </c>
      <c r="C409" s="92" t="s">
        <v>216</v>
      </c>
      <c r="D409" s="92" t="s">
        <v>162</v>
      </c>
      <c r="E409" s="92" t="s">
        <v>179</v>
      </c>
      <c r="F409" s="142" t="s">
        <v>246</v>
      </c>
      <c r="G409" s="142" t="s">
        <v>163</v>
      </c>
      <c r="H409" s="120" t="s">
        <v>235</v>
      </c>
      <c r="I409" s="1"/>
      <c r="J409" s="171">
        <f>J410</f>
        <v>98</v>
      </c>
    </row>
    <row r="410" spans="2:10" s="80" customFormat="1" ht="12.75">
      <c r="B410" s="3" t="s">
        <v>122</v>
      </c>
      <c r="C410" s="92" t="s">
        <v>216</v>
      </c>
      <c r="D410" s="92" t="s">
        <v>162</v>
      </c>
      <c r="E410" s="128" t="s">
        <v>179</v>
      </c>
      <c r="F410" s="128" t="s">
        <v>246</v>
      </c>
      <c r="G410" s="128" t="s">
        <v>162</v>
      </c>
      <c r="H410" s="128" t="s">
        <v>320</v>
      </c>
      <c r="I410" s="1"/>
      <c r="J410" s="171">
        <f>J411</f>
        <v>98</v>
      </c>
    </row>
    <row r="411" spans="2:10" s="80" customFormat="1" ht="12.75">
      <c r="B411" s="118" t="s">
        <v>66</v>
      </c>
      <c r="C411" s="92" t="s">
        <v>216</v>
      </c>
      <c r="D411" s="92" t="s">
        <v>162</v>
      </c>
      <c r="E411" s="92" t="s">
        <v>179</v>
      </c>
      <c r="F411" s="142" t="s">
        <v>246</v>
      </c>
      <c r="G411" s="142" t="s">
        <v>162</v>
      </c>
      <c r="H411" s="120" t="s">
        <v>320</v>
      </c>
      <c r="I411" s="1" t="s">
        <v>84</v>
      </c>
      <c r="J411" s="171">
        <f>'приложение 10 (2021г)'!K454</f>
        <v>98</v>
      </c>
    </row>
    <row r="412" spans="2:10" s="80" customFormat="1" ht="45" customHeight="1">
      <c r="B412" s="59" t="s">
        <v>135</v>
      </c>
      <c r="C412" s="114" t="s">
        <v>227</v>
      </c>
      <c r="D412" s="114"/>
      <c r="E412" s="155"/>
      <c r="F412" s="156"/>
      <c r="G412" s="156"/>
      <c r="H412" s="141"/>
      <c r="I412" s="4"/>
      <c r="J412" s="131">
        <f>J413+J420+J424</f>
        <v>30935.8</v>
      </c>
    </row>
    <row r="413" spans="2:10" s="80" customFormat="1" ht="42" customHeight="1">
      <c r="B413" s="59" t="s">
        <v>124</v>
      </c>
      <c r="C413" s="114" t="s">
        <v>227</v>
      </c>
      <c r="D413" s="114" t="s">
        <v>162</v>
      </c>
      <c r="E413" s="155"/>
      <c r="F413" s="156"/>
      <c r="G413" s="156"/>
      <c r="H413" s="141"/>
      <c r="I413" s="4"/>
      <c r="J413" s="129">
        <f>J414</f>
        <v>10507.7</v>
      </c>
    </row>
    <row r="414" spans="2:10" s="80" customFormat="1" ht="36" customHeight="1">
      <c r="B414" s="6" t="s">
        <v>124</v>
      </c>
      <c r="C414" s="114" t="s">
        <v>227</v>
      </c>
      <c r="D414" s="82" t="s">
        <v>162</v>
      </c>
      <c r="E414" s="215"/>
      <c r="F414" s="215"/>
      <c r="G414" s="215"/>
      <c r="H414" s="215"/>
      <c r="I414" s="4"/>
      <c r="J414" s="129">
        <f>J415</f>
        <v>10507.7</v>
      </c>
    </row>
    <row r="415" spans="2:10" s="80" customFormat="1" ht="12.75">
      <c r="B415" s="3" t="s">
        <v>383</v>
      </c>
      <c r="C415" s="92" t="s">
        <v>227</v>
      </c>
      <c r="D415" s="56" t="s">
        <v>162</v>
      </c>
      <c r="E415" s="92" t="s">
        <v>333</v>
      </c>
      <c r="F415" s="142" t="s">
        <v>232</v>
      </c>
      <c r="G415" s="142" t="s">
        <v>163</v>
      </c>
      <c r="H415" s="120" t="s">
        <v>235</v>
      </c>
      <c r="I415" s="1"/>
      <c r="J415" s="171">
        <f>J416+J418</f>
        <v>10507.7</v>
      </c>
    </row>
    <row r="416" spans="2:13" s="80" customFormat="1" ht="27" customHeight="1">
      <c r="B416" s="6" t="s">
        <v>126</v>
      </c>
      <c r="C416" s="92" t="s">
        <v>227</v>
      </c>
      <c r="D416" s="56" t="s">
        <v>162</v>
      </c>
      <c r="E416" s="92" t="s">
        <v>333</v>
      </c>
      <c r="F416" s="142" t="s">
        <v>232</v>
      </c>
      <c r="G416" s="142" t="s">
        <v>163</v>
      </c>
      <c r="H416" s="120" t="s">
        <v>321</v>
      </c>
      <c r="I416" s="1"/>
      <c r="J416" s="171">
        <f>J417</f>
        <v>8173.8</v>
      </c>
      <c r="M416" s="182"/>
    </row>
    <row r="417" spans="2:13" s="80" customFormat="1" ht="20.25">
      <c r="B417" s="3" t="s">
        <v>149</v>
      </c>
      <c r="C417" s="92" t="s">
        <v>227</v>
      </c>
      <c r="D417" s="56" t="s">
        <v>162</v>
      </c>
      <c r="E417" s="92" t="s">
        <v>333</v>
      </c>
      <c r="F417" s="142" t="s">
        <v>232</v>
      </c>
      <c r="G417" s="142" t="s">
        <v>163</v>
      </c>
      <c r="H417" s="128" t="s">
        <v>321</v>
      </c>
      <c r="I417" s="1" t="s">
        <v>150</v>
      </c>
      <c r="J417" s="171">
        <f>'приложение 10 (2021г)'!K459</f>
        <v>8173.8</v>
      </c>
      <c r="M417" s="182"/>
    </row>
    <row r="418" spans="2:13" s="80" customFormat="1" ht="81.75" customHeight="1">
      <c r="B418" s="6" t="s">
        <v>125</v>
      </c>
      <c r="C418" s="92" t="s">
        <v>227</v>
      </c>
      <c r="D418" s="56" t="s">
        <v>162</v>
      </c>
      <c r="E418" s="92" t="s">
        <v>333</v>
      </c>
      <c r="F418" s="142" t="s">
        <v>232</v>
      </c>
      <c r="G418" s="142" t="s">
        <v>163</v>
      </c>
      <c r="H418" s="120" t="s">
        <v>322</v>
      </c>
      <c r="I418" s="1"/>
      <c r="J418" s="171">
        <f>J419</f>
        <v>2333.9</v>
      </c>
      <c r="M418" s="182"/>
    </row>
    <row r="419" spans="2:13" s="80" customFormat="1" ht="21" customHeight="1">
      <c r="B419" s="3" t="s">
        <v>149</v>
      </c>
      <c r="C419" s="92" t="s">
        <v>227</v>
      </c>
      <c r="D419" s="56" t="s">
        <v>162</v>
      </c>
      <c r="E419" s="92" t="s">
        <v>333</v>
      </c>
      <c r="F419" s="142" t="s">
        <v>232</v>
      </c>
      <c r="G419" s="142" t="s">
        <v>163</v>
      </c>
      <c r="H419" s="120" t="s">
        <v>322</v>
      </c>
      <c r="I419" s="1" t="s">
        <v>150</v>
      </c>
      <c r="J419" s="171">
        <f>'приложение 10 (2021г)'!K461</f>
        <v>2333.9</v>
      </c>
      <c r="M419" s="182"/>
    </row>
    <row r="420" spans="2:13" s="80" customFormat="1" ht="20.25">
      <c r="B420" s="6" t="s">
        <v>151</v>
      </c>
      <c r="C420" s="114" t="s">
        <v>227</v>
      </c>
      <c r="D420" s="114" t="s">
        <v>167</v>
      </c>
      <c r="E420" s="166"/>
      <c r="F420" s="167"/>
      <c r="G420" s="167"/>
      <c r="H420" s="214"/>
      <c r="I420" s="4"/>
      <c r="J420" s="129">
        <f>J421</f>
        <v>19939.3</v>
      </c>
      <c r="M420" s="182"/>
    </row>
    <row r="421" spans="2:13" s="80" customFormat="1" ht="20.25">
      <c r="B421" s="3" t="s">
        <v>383</v>
      </c>
      <c r="C421" s="92" t="s">
        <v>227</v>
      </c>
      <c r="D421" s="56" t="s">
        <v>167</v>
      </c>
      <c r="E421" s="92" t="s">
        <v>333</v>
      </c>
      <c r="F421" s="142" t="s">
        <v>232</v>
      </c>
      <c r="G421" s="142" t="s">
        <v>163</v>
      </c>
      <c r="H421" s="120" t="s">
        <v>235</v>
      </c>
      <c r="I421" s="1"/>
      <c r="J421" s="171">
        <f>J422</f>
        <v>19939.3</v>
      </c>
      <c r="M421" s="182"/>
    </row>
    <row r="422" spans="2:13" s="80" customFormat="1" ht="33" customHeight="1">
      <c r="B422" s="6" t="s">
        <v>127</v>
      </c>
      <c r="C422" s="92" t="s">
        <v>227</v>
      </c>
      <c r="D422" s="56" t="s">
        <v>167</v>
      </c>
      <c r="E422" s="92" t="s">
        <v>333</v>
      </c>
      <c r="F422" s="142" t="s">
        <v>232</v>
      </c>
      <c r="G422" s="142" t="s">
        <v>163</v>
      </c>
      <c r="H422" s="128" t="s">
        <v>323</v>
      </c>
      <c r="I422" s="1"/>
      <c r="J422" s="171">
        <f>J423</f>
        <v>19939.3</v>
      </c>
      <c r="M422" s="182"/>
    </row>
    <row r="423" spans="2:13" s="80" customFormat="1" ht="20.25">
      <c r="B423" s="3" t="s">
        <v>149</v>
      </c>
      <c r="C423" s="92" t="s">
        <v>227</v>
      </c>
      <c r="D423" s="56" t="s">
        <v>167</v>
      </c>
      <c r="E423" s="92" t="s">
        <v>333</v>
      </c>
      <c r="F423" s="142" t="s">
        <v>232</v>
      </c>
      <c r="G423" s="142" t="s">
        <v>163</v>
      </c>
      <c r="H423" s="120" t="s">
        <v>323</v>
      </c>
      <c r="I423" s="1" t="s">
        <v>150</v>
      </c>
      <c r="J423" s="171">
        <f>'приложение 10 (2021г)'!K465</f>
        <v>19939.3</v>
      </c>
      <c r="M423" s="182"/>
    </row>
    <row r="424" spans="2:13" s="80" customFormat="1" ht="20.25">
      <c r="B424" s="197" t="s">
        <v>384</v>
      </c>
      <c r="C424" s="82" t="s">
        <v>227</v>
      </c>
      <c r="D424" s="82" t="s">
        <v>164</v>
      </c>
      <c r="E424" s="142"/>
      <c r="F424" s="142"/>
      <c r="G424" s="142"/>
      <c r="H424" s="120"/>
      <c r="I424" s="1"/>
      <c r="J424" s="129">
        <f>J425</f>
        <v>488.8</v>
      </c>
      <c r="M424" s="182"/>
    </row>
    <row r="425" spans="2:13" s="80" customFormat="1" ht="20.25">
      <c r="B425" s="3" t="s">
        <v>383</v>
      </c>
      <c r="C425" s="56" t="s">
        <v>227</v>
      </c>
      <c r="D425" s="56" t="s">
        <v>164</v>
      </c>
      <c r="E425" s="92" t="s">
        <v>333</v>
      </c>
      <c r="F425" s="142" t="s">
        <v>232</v>
      </c>
      <c r="G425" s="142" t="s">
        <v>163</v>
      </c>
      <c r="H425" s="120" t="s">
        <v>367</v>
      </c>
      <c r="I425" s="1"/>
      <c r="J425" s="171">
        <f>J426</f>
        <v>488.8</v>
      </c>
      <c r="M425" s="182"/>
    </row>
    <row r="426" spans="2:13" s="80" customFormat="1" ht="20.25">
      <c r="B426" s="198" t="s">
        <v>65</v>
      </c>
      <c r="C426" s="56" t="s">
        <v>227</v>
      </c>
      <c r="D426" s="56" t="s">
        <v>164</v>
      </c>
      <c r="E426" s="92" t="s">
        <v>333</v>
      </c>
      <c r="F426" s="142" t="s">
        <v>232</v>
      </c>
      <c r="G426" s="142" t="s">
        <v>163</v>
      </c>
      <c r="H426" s="120" t="s">
        <v>367</v>
      </c>
      <c r="I426" s="1" t="s">
        <v>64</v>
      </c>
      <c r="J426" s="130">
        <f>'приложение 10 (2021г)'!K468</f>
        <v>488.8</v>
      </c>
      <c r="M426" s="182"/>
    </row>
    <row r="427" spans="2:13" ht="17.25" customHeight="1">
      <c r="B427" s="123" t="s">
        <v>374</v>
      </c>
      <c r="C427" s="144"/>
      <c r="D427" s="144"/>
      <c r="E427" s="144"/>
      <c r="F427" s="144"/>
      <c r="G427" s="144"/>
      <c r="H427" s="144"/>
      <c r="I427" s="144"/>
      <c r="J427" s="213">
        <f>J16+J116+J127+J168+J189+J197+J300+J348+J353+J382+J407+J412</f>
        <v>414437.89999999997</v>
      </c>
      <c r="M427" s="183"/>
    </row>
    <row r="428" spans="2:10" ht="12.75">
      <c r="B428" s="193" t="s">
        <v>375</v>
      </c>
      <c r="C428" s="144"/>
      <c r="D428" s="144"/>
      <c r="E428" s="144"/>
      <c r="F428" s="144"/>
      <c r="G428" s="144"/>
      <c r="H428" s="144"/>
      <c r="I428" s="144"/>
      <c r="J428" s="132">
        <v>11179</v>
      </c>
    </row>
    <row r="429" spans="2:13" ht="19.5" customHeight="1">
      <c r="B429" s="123" t="s">
        <v>376</v>
      </c>
      <c r="C429" s="144"/>
      <c r="D429" s="144"/>
      <c r="E429" s="144"/>
      <c r="F429" s="144"/>
      <c r="G429" s="144"/>
      <c r="H429" s="144"/>
      <c r="I429" s="144"/>
      <c r="J429" s="213">
        <f>J428+J427</f>
        <v>425616.89999999997</v>
      </c>
      <c r="M429" s="184"/>
    </row>
  </sheetData>
  <sheetProtection/>
  <autoFilter ref="B11:J429"/>
  <mergeCells count="5">
    <mergeCell ref="E15:H15"/>
    <mergeCell ref="B12:B14"/>
    <mergeCell ref="I12:I14"/>
    <mergeCell ref="E12:H14"/>
    <mergeCell ref="B8:J8"/>
  </mergeCells>
  <printOptions/>
  <pageMargins left="0.984251968503937" right="0.5905511811023623" top="0.5905511811023623" bottom="0.3937007874015748" header="0.5118110236220472" footer="0.5118110236220472"/>
  <pageSetup fitToHeight="6" horizontalDpi="600" verticalDpi="600" orientation="portrait" paperSize="9" scale="59" r:id="rId1"/>
  <rowBreaks count="3" manualBreakCount="3">
    <brk id="47" min="1" max="9" man="1"/>
    <brk id="90" min="1" max="9" man="1"/>
    <brk id="126" min="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Y471"/>
  <sheetViews>
    <sheetView view="pageBreakPreview" zoomScale="110" zoomScaleNormal="110" zoomScaleSheetLayoutView="110" zoomScalePageLayoutView="0" workbookViewId="0" topLeftCell="A462">
      <selection activeCell="K90" sqref="K90"/>
    </sheetView>
  </sheetViews>
  <sheetFormatPr defaultColWidth="9.00390625" defaultRowHeight="12.75"/>
  <cols>
    <col min="1" max="1" width="1.875" style="16" customWidth="1"/>
    <col min="2" max="2" width="49.75390625" style="16" customWidth="1"/>
    <col min="3" max="3" width="6.875" style="16" customWidth="1"/>
    <col min="4" max="4" width="6.125" style="16" customWidth="1"/>
    <col min="5" max="5" width="5.625" style="16" customWidth="1"/>
    <col min="6" max="6" width="3.75390625" style="16" customWidth="1"/>
    <col min="7" max="7" width="3.00390625" style="16" customWidth="1"/>
    <col min="8" max="8" width="3.625" style="16" customWidth="1"/>
    <col min="9" max="9" width="5.875" style="16" customWidth="1"/>
    <col min="10" max="10" width="7.375" style="16" customWidth="1"/>
    <col min="11" max="11" width="10.25390625" style="185" customWidth="1"/>
    <col min="12" max="12" width="8.75390625" style="16" customWidth="1"/>
    <col min="13" max="16384" width="9.125" style="16" customWidth="1"/>
  </cols>
  <sheetData>
    <row r="1" spans="3:12" ht="12.75">
      <c r="C1" s="133"/>
      <c r="D1" s="133"/>
      <c r="E1" s="133"/>
      <c r="F1" s="133"/>
      <c r="G1" s="133"/>
      <c r="H1" s="133"/>
      <c r="L1" s="17"/>
    </row>
    <row r="2" spans="3:12" ht="12.75">
      <c r="C2" s="133"/>
      <c r="D2" s="133"/>
      <c r="E2" s="133"/>
      <c r="F2" s="133"/>
      <c r="G2" s="133"/>
      <c r="H2" s="133"/>
      <c r="L2" s="17"/>
    </row>
    <row r="3" spans="3:12" ht="12.75">
      <c r="C3" s="47"/>
      <c r="H3" s="16" t="s">
        <v>401</v>
      </c>
      <c r="K3" s="16"/>
      <c r="L3" s="17"/>
    </row>
    <row r="4" spans="7:12" ht="12.75">
      <c r="G4" s="16" t="s">
        <v>195</v>
      </c>
      <c r="H4" s="185"/>
      <c r="L4" s="17"/>
    </row>
    <row r="5" spans="7:12" ht="12.75">
      <c r="G5" s="16" t="s">
        <v>169</v>
      </c>
      <c r="H5" s="185"/>
      <c r="L5" s="17"/>
    </row>
    <row r="6" spans="7:12" ht="12.75">
      <c r="G6" s="16" t="s">
        <v>368</v>
      </c>
      <c r="H6" s="185"/>
      <c r="L6" s="17"/>
    </row>
    <row r="7" spans="3:12" ht="12.75">
      <c r="C7" s="47"/>
      <c r="L7" s="17"/>
    </row>
    <row r="8" spans="3:12" ht="12.75">
      <c r="C8" s="47"/>
      <c r="L8" s="17"/>
    </row>
    <row r="9" spans="2:12" ht="26.25" customHeight="1">
      <c r="B9" s="237" t="s">
        <v>402</v>
      </c>
      <c r="C9" s="237"/>
      <c r="D9" s="237"/>
      <c r="E9" s="237"/>
      <c r="F9" s="237"/>
      <c r="G9" s="237"/>
      <c r="H9" s="237"/>
      <c r="I9" s="237"/>
      <c r="J9" s="237"/>
      <c r="K9" s="237"/>
      <c r="L9" s="18"/>
    </row>
    <row r="10" spans="2:11" ht="33" customHeight="1">
      <c r="B10" s="237"/>
      <c r="C10" s="237"/>
      <c r="D10" s="237"/>
      <c r="E10" s="237"/>
      <c r="F10" s="237"/>
      <c r="G10" s="237"/>
      <c r="H10" s="237"/>
      <c r="I10" s="237"/>
      <c r="J10" s="237"/>
      <c r="K10" s="237"/>
    </row>
    <row r="11" spans="2:11" ht="15.75" customHeight="1">
      <c r="B11" s="19"/>
      <c r="C11" s="19"/>
      <c r="D11" s="19"/>
      <c r="E11" s="19"/>
      <c r="F11" s="19"/>
      <c r="G11" s="19"/>
      <c r="H11" s="19"/>
      <c r="J11" s="20" t="s">
        <v>188</v>
      </c>
      <c r="K11" s="189"/>
    </row>
    <row r="12" spans="2:11" ht="12" customHeight="1">
      <c r="B12" s="21"/>
      <c r="C12" s="22" t="s">
        <v>205</v>
      </c>
      <c r="D12" s="22" t="s">
        <v>159</v>
      </c>
      <c r="E12" s="23" t="s">
        <v>200</v>
      </c>
      <c r="F12" s="241"/>
      <c r="G12" s="242"/>
      <c r="H12" s="242"/>
      <c r="I12" s="243"/>
      <c r="J12" s="22" t="s">
        <v>170</v>
      </c>
      <c r="K12" s="250" t="s">
        <v>161</v>
      </c>
    </row>
    <row r="13" spans="2:12" ht="13.5" customHeight="1">
      <c r="B13" s="24" t="s">
        <v>202</v>
      </c>
      <c r="C13" s="24" t="s">
        <v>206</v>
      </c>
      <c r="D13" s="24" t="s">
        <v>160</v>
      </c>
      <c r="E13" s="25" t="s">
        <v>201</v>
      </c>
      <c r="F13" s="244"/>
      <c r="G13" s="245"/>
      <c r="H13" s="245"/>
      <c r="I13" s="246"/>
      <c r="J13" s="24" t="s">
        <v>181</v>
      </c>
      <c r="K13" s="250"/>
      <c r="L13" s="19"/>
    </row>
    <row r="14" spans="2:11" ht="14.25" customHeight="1">
      <c r="B14" s="26"/>
      <c r="C14" s="27" t="s">
        <v>207</v>
      </c>
      <c r="D14" s="27"/>
      <c r="E14" s="28" t="s">
        <v>160</v>
      </c>
      <c r="F14" s="247"/>
      <c r="G14" s="248"/>
      <c r="H14" s="248"/>
      <c r="I14" s="249"/>
      <c r="J14" s="29" t="s">
        <v>182</v>
      </c>
      <c r="K14" s="33" t="s">
        <v>231</v>
      </c>
    </row>
    <row r="15" spans="2:11" ht="15" customHeight="1">
      <c r="B15" s="190">
        <v>1</v>
      </c>
      <c r="C15" s="190">
        <v>2</v>
      </c>
      <c r="D15" s="190">
        <v>3</v>
      </c>
      <c r="E15" s="191" t="s">
        <v>81</v>
      </c>
      <c r="F15" s="238">
        <v>5</v>
      </c>
      <c r="G15" s="239"/>
      <c r="H15" s="239"/>
      <c r="I15" s="240"/>
      <c r="J15" s="192">
        <v>6</v>
      </c>
      <c r="K15" s="191">
        <v>7</v>
      </c>
    </row>
    <row r="16" spans="2:11" s="32" customFormat="1" ht="42" customHeight="1">
      <c r="B16" s="5" t="s">
        <v>60</v>
      </c>
      <c r="C16" s="82" t="s">
        <v>194</v>
      </c>
      <c r="D16" s="82"/>
      <c r="E16" s="82"/>
      <c r="F16" s="155"/>
      <c r="G16" s="156"/>
      <c r="H16" s="156"/>
      <c r="I16" s="156"/>
      <c r="J16" s="4"/>
      <c r="K16" s="129">
        <f>K17+K33+K66+K114+K121</f>
        <v>42153.200000000004</v>
      </c>
    </row>
    <row r="17" spans="2:11" s="32" customFormat="1" ht="17.25" customHeight="1">
      <c r="B17" s="38" t="s">
        <v>209</v>
      </c>
      <c r="C17" s="56" t="s">
        <v>194</v>
      </c>
      <c r="D17" s="56" t="s">
        <v>173</v>
      </c>
      <c r="E17" s="56" t="s">
        <v>163</v>
      </c>
      <c r="F17" s="155"/>
      <c r="G17" s="156"/>
      <c r="H17" s="156"/>
      <c r="I17" s="156"/>
      <c r="J17" s="1"/>
      <c r="K17" s="171">
        <f>K18</f>
        <v>466</v>
      </c>
    </row>
    <row r="18" spans="2:11" s="32" customFormat="1" ht="20.25" customHeight="1">
      <c r="B18" s="38" t="s">
        <v>190</v>
      </c>
      <c r="C18" s="56" t="s">
        <v>194</v>
      </c>
      <c r="D18" s="56" t="s">
        <v>173</v>
      </c>
      <c r="E18" s="56" t="s">
        <v>168</v>
      </c>
      <c r="F18" s="155"/>
      <c r="G18" s="156"/>
      <c r="H18" s="156"/>
      <c r="I18" s="156"/>
      <c r="J18" s="1"/>
      <c r="K18" s="171">
        <f>K19</f>
        <v>466</v>
      </c>
    </row>
    <row r="19" spans="2:11" s="32" customFormat="1" ht="42" customHeight="1">
      <c r="B19" s="38" t="s">
        <v>263</v>
      </c>
      <c r="C19" s="1" t="s">
        <v>194</v>
      </c>
      <c r="D19" s="56" t="s">
        <v>173</v>
      </c>
      <c r="E19" s="56" t="s">
        <v>168</v>
      </c>
      <c r="F19" s="155" t="s">
        <v>167</v>
      </c>
      <c r="G19" s="156" t="s">
        <v>232</v>
      </c>
      <c r="H19" s="156" t="s">
        <v>163</v>
      </c>
      <c r="I19" s="156" t="s">
        <v>235</v>
      </c>
      <c r="J19" s="1"/>
      <c r="K19" s="171">
        <f>K20</f>
        <v>466</v>
      </c>
    </row>
    <row r="20" spans="2:11" s="32" customFormat="1" ht="15.75" customHeight="1">
      <c r="B20" s="108" t="s">
        <v>269</v>
      </c>
      <c r="C20" s="1" t="s">
        <v>194</v>
      </c>
      <c r="D20" s="56" t="s">
        <v>173</v>
      </c>
      <c r="E20" s="56" t="s">
        <v>168</v>
      </c>
      <c r="F20" s="155" t="s">
        <v>167</v>
      </c>
      <c r="G20" s="156" t="s">
        <v>264</v>
      </c>
      <c r="H20" s="156" t="s">
        <v>163</v>
      </c>
      <c r="I20" s="141" t="s">
        <v>235</v>
      </c>
      <c r="J20" s="1"/>
      <c r="K20" s="171">
        <f>K21+K25+K29</f>
        <v>466</v>
      </c>
    </row>
    <row r="21" spans="2:11" s="32" customFormat="1" ht="29.25" customHeight="1">
      <c r="B21" s="108" t="s">
        <v>292</v>
      </c>
      <c r="C21" s="1" t="s">
        <v>194</v>
      </c>
      <c r="D21" s="56" t="s">
        <v>173</v>
      </c>
      <c r="E21" s="56" t="s">
        <v>168</v>
      </c>
      <c r="F21" s="138" t="s">
        <v>167</v>
      </c>
      <c r="G21" s="138" t="s">
        <v>264</v>
      </c>
      <c r="H21" s="138" t="s">
        <v>162</v>
      </c>
      <c r="I21" s="138" t="s">
        <v>235</v>
      </c>
      <c r="J21" s="1"/>
      <c r="K21" s="171">
        <f>K22</f>
        <v>100</v>
      </c>
    </row>
    <row r="22" spans="2:11" s="32" customFormat="1" ht="17.25" customHeight="1">
      <c r="B22" s="13" t="s">
        <v>36</v>
      </c>
      <c r="C22" s="1" t="s">
        <v>194</v>
      </c>
      <c r="D22" s="56" t="s">
        <v>173</v>
      </c>
      <c r="E22" s="56" t="s">
        <v>168</v>
      </c>
      <c r="F22" s="155" t="s">
        <v>167</v>
      </c>
      <c r="G22" s="156" t="s">
        <v>264</v>
      </c>
      <c r="H22" s="156" t="s">
        <v>162</v>
      </c>
      <c r="I22" s="141" t="s">
        <v>293</v>
      </c>
      <c r="J22" s="1"/>
      <c r="K22" s="171">
        <f>K23+K24</f>
        <v>100</v>
      </c>
    </row>
    <row r="23" spans="2:11" s="32" customFormat="1" ht="29.25" customHeight="1">
      <c r="B23" s="3" t="s">
        <v>152</v>
      </c>
      <c r="C23" s="1" t="s">
        <v>194</v>
      </c>
      <c r="D23" s="56" t="s">
        <v>173</v>
      </c>
      <c r="E23" s="56" t="s">
        <v>168</v>
      </c>
      <c r="F23" s="138" t="s">
        <v>167</v>
      </c>
      <c r="G23" s="138" t="s">
        <v>264</v>
      </c>
      <c r="H23" s="138" t="s">
        <v>162</v>
      </c>
      <c r="I23" s="138" t="s">
        <v>293</v>
      </c>
      <c r="J23" s="1" t="s">
        <v>4</v>
      </c>
      <c r="K23" s="171">
        <v>0</v>
      </c>
    </row>
    <row r="24" spans="2:11" s="32" customFormat="1" ht="20.25" customHeight="1">
      <c r="B24" s="3" t="s">
        <v>9</v>
      </c>
      <c r="C24" s="1" t="s">
        <v>194</v>
      </c>
      <c r="D24" s="56" t="s">
        <v>173</v>
      </c>
      <c r="E24" s="56" t="s">
        <v>168</v>
      </c>
      <c r="F24" s="155" t="s">
        <v>167</v>
      </c>
      <c r="G24" s="156" t="s">
        <v>264</v>
      </c>
      <c r="H24" s="156" t="s">
        <v>162</v>
      </c>
      <c r="I24" s="141" t="s">
        <v>293</v>
      </c>
      <c r="J24" s="94">
        <v>610</v>
      </c>
      <c r="K24" s="165">
        <v>100</v>
      </c>
    </row>
    <row r="25" spans="2:11" s="32" customFormat="1" ht="42.75" customHeight="1">
      <c r="B25" s="3" t="s">
        <v>294</v>
      </c>
      <c r="C25" s="1" t="s">
        <v>194</v>
      </c>
      <c r="D25" s="56" t="s">
        <v>173</v>
      </c>
      <c r="E25" s="56" t="s">
        <v>168</v>
      </c>
      <c r="F25" s="138" t="s">
        <v>167</v>
      </c>
      <c r="G25" s="138" t="s">
        <v>264</v>
      </c>
      <c r="H25" s="138" t="s">
        <v>167</v>
      </c>
      <c r="I25" s="138" t="s">
        <v>235</v>
      </c>
      <c r="J25" s="1"/>
      <c r="K25" s="171">
        <f>K26</f>
        <v>316</v>
      </c>
    </row>
    <row r="26" spans="2:11" s="32" customFormat="1" ht="17.25" customHeight="1">
      <c r="B26" s="13" t="s">
        <v>36</v>
      </c>
      <c r="C26" s="1" t="s">
        <v>194</v>
      </c>
      <c r="D26" s="56" t="s">
        <v>173</v>
      </c>
      <c r="E26" s="56" t="s">
        <v>168</v>
      </c>
      <c r="F26" s="155" t="s">
        <v>167</v>
      </c>
      <c r="G26" s="156" t="s">
        <v>264</v>
      </c>
      <c r="H26" s="156" t="s">
        <v>167</v>
      </c>
      <c r="I26" s="141" t="s">
        <v>293</v>
      </c>
      <c r="J26" s="1"/>
      <c r="K26" s="171">
        <f>K27+K28</f>
        <v>316</v>
      </c>
    </row>
    <row r="27" spans="2:11" s="32" customFormat="1" ht="29.25" customHeight="1">
      <c r="B27" s="3" t="s">
        <v>152</v>
      </c>
      <c r="C27" s="1" t="s">
        <v>194</v>
      </c>
      <c r="D27" s="56" t="s">
        <v>173</v>
      </c>
      <c r="E27" s="56" t="s">
        <v>168</v>
      </c>
      <c r="F27" s="138" t="s">
        <v>167</v>
      </c>
      <c r="G27" s="138" t="s">
        <v>264</v>
      </c>
      <c r="H27" s="138" t="s">
        <v>167</v>
      </c>
      <c r="I27" s="138" t="s">
        <v>293</v>
      </c>
      <c r="J27" s="1" t="s">
        <v>4</v>
      </c>
      <c r="K27" s="171">
        <v>0</v>
      </c>
    </row>
    <row r="28" spans="2:11" s="32" customFormat="1" ht="15.75" customHeight="1">
      <c r="B28" s="3" t="s">
        <v>9</v>
      </c>
      <c r="C28" s="1" t="s">
        <v>194</v>
      </c>
      <c r="D28" s="56" t="s">
        <v>173</v>
      </c>
      <c r="E28" s="56" t="s">
        <v>168</v>
      </c>
      <c r="F28" s="155" t="s">
        <v>167</v>
      </c>
      <c r="G28" s="156" t="s">
        <v>264</v>
      </c>
      <c r="H28" s="156" t="s">
        <v>167</v>
      </c>
      <c r="I28" s="141" t="s">
        <v>293</v>
      </c>
      <c r="J28" s="1" t="s">
        <v>10</v>
      </c>
      <c r="K28" s="171">
        <v>316</v>
      </c>
    </row>
    <row r="29" spans="2:11" s="32" customFormat="1" ht="43.5" customHeight="1">
      <c r="B29" s="3" t="s">
        <v>295</v>
      </c>
      <c r="C29" s="1" t="s">
        <v>194</v>
      </c>
      <c r="D29" s="56" t="s">
        <v>173</v>
      </c>
      <c r="E29" s="56" t="s">
        <v>168</v>
      </c>
      <c r="F29" s="138" t="s">
        <v>167</v>
      </c>
      <c r="G29" s="138" t="s">
        <v>264</v>
      </c>
      <c r="H29" s="138" t="s">
        <v>164</v>
      </c>
      <c r="I29" s="138" t="s">
        <v>235</v>
      </c>
      <c r="J29" s="1"/>
      <c r="K29" s="171">
        <f>K30</f>
        <v>50</v>
      </c>
    </row>
    <row r="30" spans="2:11" s="32" customFormat="1" ht="15.75" customHeight="1">
      <c r="B30" s="108" t="s">
        <v>36</v>
      </c>
      <c r="C30" s="1" t="s">
        <v>194</v>
      </c>
      <c r="D30" s="56" t="s">
        <v>173</v>
      </c>
      <c r="E30" s="56" t="s">
        <v>168</v>
      </c>
      <c r="F30" s="155" t="s">
        <v>167</v>
      </c>
      <c r="G30" s="156" t="s">
        <v>264</v>
      </c>
      <c r="H30" s="156" t="s">
        <v>164</v>
      </c>
      <c r="I30" s="141" t="s">
        <v>293</v>
      </c>
      <c r="J30" s="1"/>
      <c r="K30" s="171">
        <f>K31+K32</f>
        <v>50</v>
      </c>
    </row>
    <row r="31" spans="2:11" s="32" customFormat="1" ht="15.75" customHeight="1">
      <c r="B31" s="3" t="s">
        <v>152</v>
      </c>
      <c r="C31" s="1" t="s">
        <v>194</v>
      </c>
      <c r="D31" s="56" t="s">
        <v>173</v>
      </c>
      <c r="E31" s="56" t="s">
        <v>168</v>
      </c>
      <c r="F31" s="138" t="s">
        <v>167</v>
      </c>
      <c r="G31" s="138" t="s">
        <v>264</v>
      </c>
      <c r="H31" s="138" t="s">
        <v>164</v>
      </c>
      <c r="I31" s="138" t="s">
        <v>293</v>
      </c>
      <c r="J31" s="1" t="s">
        <v>4</v>
      </c>
      <c r="K31" s="171">
        <v>0</v>
      </c>
    </row>
    <row r="32" spans="2:11" s="32" customFormat="1" ht="15.75" customHeight="1">
      <c r="B32" s="3" t="s">
        <v>9</v>
      </c>
      <c r="C32" s="1" t="s">
        <v>194</v>
      </c>
      <c r="D32" s="56" t="s">
        <v>173</v>
      </c>
      <c r="E32" s="56" t="s">
        <v>168</v>
      </c>
      <c r="F32" s="155" t="s">
        <v>167</v>
      </c>
      <c r="G32" s="156" t="s">
        <v>264</v>
      </c>
      <c r="H32" s="156" t="s">
        <v>164</v>
      </c>
      <c r="I32" s="141" t="s">
        <v>293</v>
      </c>
      <c r="J32" s="1" t="s">
        <v>10</v>
      </c>
      <c r="K32" s="171">
        <v>50</v>
      </c>
    </row>
    <row r="33" spans="2:11" s="32" customFormat="1" ht="18" customHeight="1">
      <c r="B33" s="38" t="s">
        <v>213</v>
      </c>
      <c r="C33" s="56" t="s">
        <v>194</v>
      </c>
      <c r="D33" s="56" t="s">
        <v>172</v>
      </c>
      <c r="E33" s="56" t="s">
        <v>163</v>
      </c>
      <c r="F33" s="155"/>
      <c r="G33" s="156"/>
      <c r="H33" s="156"/>
      <c r="I33" s="141"/>
      <c r="J33" s="1"/>
      <c r="K33" s="171">
        <f>K34+K47</f>
        <v>8262.4</v>
      </c>
    </row>
    <row r="34" spans="2:11" s="32" customFormat="1" ht="18" customHeight="1">
      <c r="B34" s="38" t="s">
        <v>83</v>
      </c>
      <c r="C34" s="56" t="s">
        <v>194</v>
      </c>
      <c r="D34" s="56" t="s">
        <v>172</v>
      </c>
      <c r="E34" s="56" t="s">
        <v>164</v>
      </c>
      <c r="F34" s="155"/>
      <c r="G34" s="156"/>
      <c r="H34" s="156"/>
      <c r="I34" s="141"/>
      <c r="J34" s="1"/>
      <c r="K34" s="171">
        <f>K35+K45</f>
        <v>7833</v>
      </c>
    </row>
    <row r="35" spans="2:11" s="32" customFormat="1" ht="48" customHeight="1">
      <c r="B35" s="38" t="s">
        <v>263</v>
      </c>
      <c r="C35" s="56" t="s">
        <v>194</v>
      </c>
      <c r="D35" s="56" t="s">
        <v>172</v>
      </c>
      <c r="E35" s="56" t="s">
        <v>164</v>
      </c>
      <c r="F35" s="155" t="s">
        <v>167</v>
      </c>
      <c r="G35" s="156" t="s">
        <v>232</v>
      </c>
      <c r="H35" s="156" t="s">
        <v>163</v>
      </c>
      <c r="I35" s="156" t="s">
        <v>235</v>
      </c>
      <c r="J35" s="2"/>
      <c r="K35" s="171">
        <f>K36</f>
        <v>7833</v>
      </c>
    </row>
    <row r="36" spans="2:11" s="32" customFormat="1" ht="32.25" customHeight="1">
      <c r="B36" s="38" t="s">
        <v>265</v>
      </c>
      <c r="C36" s="56" t="s">
        <v>194</v>
      </c>
      <c r="D36" s="56" t="s">
        <v>172</v>
      </c>
      <c r="E36" s="56" t="s">
        <v>164</v>
      </c>
      <c r="F36" s="155" t="s">
        <v>167</v>
      </c>
      <c r="G36" s="156" t="s">
        <v>246</v>
      </c>
      <c r="H36" s="156" t="s">
        <v>163</v>
      </c>
      <c r="I36" s="156" t="s">
        <v>235</v>
      </c>
      <c r="J36" s="2"/>
      <c r="K36" s="171">
        <f>K37+K42</f>
        <v>7833</v>
      </c>
    </row>
    <row r="37" spans="2:11" s="32" customFormat="1" ht="42.75" customHeight="1">
      <c r="B37" s="38" t="s">
        <v>275</v>
      </c>
      <c r="C37" s="56" t="s">
        <v>194</v>
      </c>
      <c r="D37" s="56" t="s">
        <v>172</v>
      </c>
      <c r="E37" s="56" t="s">
        <v>164</v>
      </c>
      <c r="F37" s="138" t="s">
        <v>167</v>
      </c>
      <c r="G37" s="138" t="s">
        <v>246</v>
      </c>
      <c r="H37" s="138" t="s">
        <v>162</v>
      </c>
      <c r="I37" s="138" t="s">
        <v>235</v>
      </c>
      <c r="J37" s="1"/>
      <c r="K37" s="171">
        <f>K38+K40</f>
        <v>7753</v>
      </c>
    </row>
    <row r="38" spans="2:11" s="32" customFormat="1" ht="29.25" customHeight="1">
      <c r="B38" s="6" t="s">
        <v>27</v>
      </c>
      <c r="C38" s="56" t="s">
        <v>194</v>
      </c>
      <c r="D38" s="56" t="s">
        <v>172</v>
      </c>
      <c r="E38" s="56" t="s">
        <v>164</v>
      </c>
      <c r="F38" s="155" t="s">
        <v>167</v>
      </c>
      <c r="G38" s="156" t="s">
        <v>246</v>
      </c>
      <c r="H38" s="156" t="s">
        <v>162</v>
      </c>
      <c r="I38" s="156" t="s">
        <v>276</v>
      </c>
      <c r="J38" s="2"/>
      <c r="K38" s="171">
        <f>K39</f>
        <v>6646</v>
      </c>
    </row>
    <row r="39" spans="2:11" s="32" customFormat="1" ht="15.75" customHeight="1">
      <c r="B39" s="3" t="s">
        <v>9</v>
      </c>
      <c r="C39" s="56" t="s">
        <v>194</v>
      </c>
      <c r="D39" s="56" t="s">
        <v>172</v>
      </c>
      <c r="E39" s="56" t="s">
        <v>164</v>
      </c>
      <c r="F39" s="138" t="s">
        <v>167</v>
      </c>
      <c r="G39" s="138" t="s">
        <v>246</v>
      </c>
      <c r="H39" s="138" t="s">
        <v>162</v>
      </c>
      <c r="I39" s="138" t="s">
        <v>276</v>
      </c>
      <c r="J39" s="1" t="s">
        <v>10</v>
      </c>
      <c r="K39" s="171">
        <v>6646</v>
      </c>
    </row>
    <row r="40" spans="2:11" s="32" customFormat="1" ht="54.75" customHeight="1">
      <c r="B40" s="195" t="s">
        <v>377</v>
      </c>
      <c r="C40" s="56" t="s">
        <v>194</v>
      </c>
      <c r="D40" s="56" t="s">
        <v>172</v>
      </c>
      <c r="E40" s="56" t="s">
        <v>164</v>
      </c>
      <c r="F40" s="155" t="s">
        <v>167</v>
      </c>
      <c r="G40" s="156" t="s">
        <v>246</v>
      </c>
      <c r="H40" s="156" t="s">
        <v>162</v>
      </c>
      <c r="I40" s="141" t="s">
        <v>367</v>
      </c>
      <c r="J40" s="1"/>
      <c r="K40" s="171">
        <f>K41</f>
        <v>1107</v>
      </c>
    </row>
    <row r="41" spans="2:11" s="32" customFormat="1" ht="18.75" customHeight="1">
      <c r="B41" s="9" t="s">
        <v>9</v>
      </c>
      <c r="C41" s="56" t="s">
        <v>194</v>
      </c>
      <c r="D41" s="56" t="s">
        <v>172</v>
      </c>
      <c r="E41" s="56" t="s">
        <v>164</v>
      </c>
      <c r="F41" s="138" t="s">
        <v>167</v>
      </c>
      <c r="G41" s="138" t="s">
        <v>246</v>
      </c>
      <c r="H41" s="138" t="s">
        <v>162</v>
      </c>
      <c r="I41" s="138" t="s">
        <v>367</v>
      </c>
      <c r="J41" s="1" t="s">
        <v>10</v>
      </c>
      <c r="K41" s="171">
        <v>1107</v>
      </c>
    </row>
    <row r="42" spans="2:11" ht="41.25" customHeight="1">
      <c r="B42" s="108" t="s">
        <v>277</v>
      </c>
      <c r="C42" s="56" t="s">
        <v>194</v>
      </c>
      <c r="D42" s="56" t="s">
        <v>172</v>
      </c>
      <c r="E42" s="56" t="s">
        <v>164</v>
      </c>
      <c r="F42" s="155" t="s">
        <v>167</v>
      </c>
      <c r="G42" s="156" t="s">
        <v>246</v>
      </c>
      <c r="H42" s="156" t="s">
        <v>167</v>
      </c>
      <c r="I42" s="141" t="s">
        <v>235</v>
      </c>
      <c r="J42" s="78"/>
      <c r="K42" s="130">
        <f>K43</f>
        <v>80</v>
      </c>
    </row>
    <row r="43" spans="2:11" ht="28.5" customHeight="1">
      <c r="B43" s="3" t="s">
        <v>27</v>
      </c>
      <c r="C43" s="56" t="s">
        <v>194</v>
      </c>
      <c r="D43" s="56" t="s">
        <v>172</v>
      </c>
      <c r="E43" s="56" t="s">
        <v>164</v>
      </c>
      <c r="F43" s="155" t="s">
        <v>167</v>
      </c>
      <c r="G43" s="156" t="s">
        <v>246</v>
      </c>
      <c r="H43" s="156" t="s">
        <v>167</v>
      </c>
      <c r="I43" s="156" t="s">
        <v>276</v>
      </c>
      <c r="J43" s="78"/>
      <c r="K43" s="130">
        <f>K44</f>
        <v>80</v>
      </c>
    </row>
    <row r="44" spans="2:11" ht="17.25" customHeight="1">
      <c r="B44" s="108" t="s">
        <v>9</v>
      </c>
      <c r="C44" s="56" t="s">
        <v>194</v>
      </c>
      <c r="D44" s="56" t="s">
        <v>172</v>
      </c>
      <c r="E44" s="56" t="s">
        <v>164</v>
      </c>
      <c r="F44" s="138" t="s">
        <v>167</v>
      </c>
      <c r="G44" s="138" t="s">
        <v>246</v>
      </c>
      <c r="H44" s="138" t="s">
        <v>167</v>
      </c>
      <c r="I44" s="138" t="s">
        <v>276</v>
      </c>
      <c r="J44" s="78" t="s">
        <v>10</v>
      </c>
      <c r="K44" s="130">
        <v>80</v>
      </c>
    </row>
    <row r="45" spans="2:11" ht="15.75" customHeight="1">
      <c r="B45" s="7" t="s">
        <v>48</v>
      </c>
      <c r="C45" s="56" t="s">
        <v>194</v>
      </c>
      <c r="D45" s="56" t="s">
        <v>172</v>
      </c>
      <c r="E45" s="56" t="s">
        <v>164</v>
      </c>
      <c r="F45" s="163" t="s">
        <v>333</v>
      </c>
      <c r="G45" s="163" t="s">
        <v>232</v>
      </c>
      <c r="H45" s="163" t="s">
        <v>163</v>
      </c>
      <c r="I45" s="161" t="s">
        <v>334</v>
      </c>
      <c r="J45" s="96"/>
      <c r="K45" s="130">
        <f>K46</f>
        <v>0</v>
      </c>
    </row>
    <row r="46" spans="2:11" ht="15.75" customHeight="1">
      <c r="B46" s="3" t="s">
        <v>9</v>
      </c>
      <c r="C46" s="56" t="s">
        <v>194</v>
      </c>
      <c r="D46" s="56" t="s">
        <v>172</v>
      </c>
      <c r="E46" s="56" t="s">
        <v>164</v>
      </c>
      <c r="F46" s="147" t="s">
        <v>333</v>
      </c>
      <c r="G46" s="147" t="s">
        <v>232</v>
      </c>
      <c r="H46" s="147" t="s">
        <v>163</v>
      </c>
      <c r="I46" s="139" t="s">
        <v>334</v>
      </c>
      <c r="J46" s="96" t="s">
        <v>10</v>
      </c>
      <c r="K46" s="130">
        <v>0</v>
      </c>
    </row>
    <row r="47" spans="2:11" s="32" customFormat="1" ht="18" customHeight="1">
      <c r="B47" s="6" t="s">
        <v>132</v>
      </c>
      <c r="C47" s="56" t="s">
        <v>194</v>
      </c>
      <c r="D47" s="56" t="s">
        <v>172</v>
      </c>
      <c r="E47" s="56" t="s">
        <v>172</v>
      </c>
      <c r="F47" s="155"/>
      <c r="G47" s="156"/>
      <c r="H47" s="156"/>
      <c r="I47" s="141"/>
      <c r="J47" s="58"/>
      <c r="K47" s="154">
        <f>K48</f>
        <v>429.4</v>
      </c>
    </row>
    <row r="48" spans="2:11" s="32" customFormat="1" ht="40.5" customHeight="1">
      <c r="B48" s="38" t="s">
        <v>263</v>
      </c>
      <c r="C48" s="56" t="s">
        <v>194</v>
      </c>
      <c r="D48" s="92" t="s">
        <v>172</v>
      </c>
      <c r="E48" s="92" t="s">
        <v>172</v>
      </c>
      <c r="F48" s="155" t="s">
        <v>167</v>
      </c>
      <c r="G48" s="156" t="s">
        <v>232</v>
      </c>
      <c r="H48" s="156" t="s">
        <v>163</v>
      </c>
      <c r="I48" s="156" t="s">
        <v>235</v>
      </c>
      <c r="J48" s="1"/>
      <c r="K48" s="171">
        <f>K49</f>
        <v>429.4</v>
      </c>
    </row>
    <row r="49" spans="2:11" s="32" customFormat="1" ht="16.5" customHeight="1">
      <c r="B49" s="108" t="s">
        <v>270</v>
      </c>
      <c r="C49" s="56" t="s">
        <v>194</v>
      </c>
      <c r="D49" s="92" t="s">
        <v>172</v>
      </c>
      <c r="E49" s="56" t="s">
        <v>172</v>
      </c>
      <c r="F49" s="156" t="s">
        <v>167</v>
      </c>
      <c r="G49" s="156" t="s">
        <v>271</v>
      </c>
      <c r="H49" s="156" t="s">
        <v>163</v>
      </c>
      <c r="I49" s="141" t="s">
        <v>235</v>
      </c>
      <c r="J49" s="107"/>
      <c r="K49" s="171">
        <f>K50+K53+K56+K59+K62</f>
        <v>429.4</v>
      </c>
    </row>
    <row r="50" spans="2:11" s="32" customFormat="1" ht="27.75" customHeight="1">
      <c r="B50" s="108" t="s">
        <v>296</v>
      </c>
      <c r="C50" s="56" t="s">
        <v>194</v>
      </c>
      <c r="D50" s="92" t="s">
        <v>172</v>
      </c>
      <c r="E50" s="56" t="s">
        <v>172</v>
      </c>
      <c r="F50" s="138" t="s">
        <v>167</v>
      </c>
      <c r="G50" s="138" t="s">
        <v>271</v>
      </c>
      <c r="H50" s="138" t="s">
        <v>162</v>
      </c>
      <c r="I50" s="138" t="s">
        <v>235</v>
      </c>
      <c r="J50" s="107"/>
      <c r="K50" s="171">
        <f>K51</f>
        <v>51.4</v>
      </c>
    </row>
    <row r="51" spans="2:11" s="32" customFormat="1" ht="27.75" customHeight="1">
      <c r="B51" s="108" t="s">
        <v>297</v>
      </c>
      <c r="C51" s="56" t="s">
        <v>194</v>
      </c>
      <c r="D51" s="92" t="s">
        <v>172</v>
      </c>
      <c r="E51" s="56" t="s">
        <v>172</v>
      </c>
      <c r="F51" s="156" t="s">
        <v>167</v>
      </c>
      <c r="G51" s="156" t="s">
        <v>271</v>
      </c>
      <c r="H51" s="156" t="s">
        <v>162</v>
      </c>
      <c r="I51" s="141" t="s">
        <v>298</v>
      </c>
      <c r="J51" s="107"/>
      <c r="K51" s="171">
        <f>K52</f>
        <v>51.4</v>
      </c>
    </row>
    <row r="52" spans="2:11" s="32" customFormat="1" ht="33" customHeight="1">
      <c r="B52" s="3" t="s">
        <v>152</v>
      </c>
      <c r="C52" s="56" t="s">
        <v>194</v>
      </c>
      <c r="D52" s="92" t="s">
        <v>172</v>
      </c>
      <c r="E52" s="56" t="s">
        <v>172</v>
      </c>
      <c r="F52" s="138" t="s">
        <v>167</v>
      </c>
      <c r="G52" s="138" t="s">
        <v>271</v>
      </c>
      <c r="H52" s="138" t="s">
        <v>162</v>
      </c>
      <c r="I52" s="138" t="s">
        <v>298</v>
      </c>
      <c r="J52" s="104">
        <v>240</v>
      </c>
      <c r="K52" s="171">
        <v>51.4</v>
      </c>
    </row>
    <row r="53" spans="2:11" s="32" customFormat="1" ht="40.5" customHeight="1">
      <c r="B53" s="108" t="s">
        <v>299</v>
      </c>
      <c r="C53" s="56" t="s">
        <v>194</v>
      </c>
      <c r="D53" s="92" t="s">
        <v>172</v>
      </c>
      <c r="E53" s="56" t="s">
        <v>172</v>
      </c>
      <c r="F53" s="156" t="s">
        <v>167</v>
      </c>
      <c r="G53" s="156" t="s">
        <v>271</v>
      </c>
      <c r="H53" s="156" t="s">
        <v>167</v>
      </c>
      <c r="I53" s="141" t="s">
        <v>235</v>
      </c>
      <c r="J53" s="104"/>
      <c r="K53" s="171">
        <f>K54</f>
        <v>180</v>
      </c>
    </row>
    <row r="54" spans="2:11" s="32" customFormat="1" ht="27" customHeight="1">
      <c r="B54" s="108" t="s">
        <v>297</v>
      </c>
      <c r="C54" s="56" t="s">
        <v>194</v>
      </c>
      <c r="D54" s="92" t="s">
        <v>172</v>
      </c>
      <c r="E54" s="56" t="s">
        <v>172</v>
      </c>
      <c r="F54" s="138" t="s">
        <v>167</v>
      </c>
      <c r="G54" s="138" t="s">
        <v>271</v>
      </c>
      <c r="H54" s="138" t="s">
        <v>167</v>
      </c>
      <c r="I54" s="138" t="s">
        <v>298</v>
      </c>
      <c r="J54" s="104"/>
      <c r="K54" s="171">
        <f>K55</f>
        <v>180</v>
      </c>
    </row>
    <row r="55" spans="2:11" s="32" customFormat="1" ht="27.75" customHeight="1">
      <c r="B55" s="3" t="s">
        <v>152</v>
      </c>
      <c r="C55" s="56" t="s">
        <v>194</v>
      </c>
      <c r="D55" s="92" t="s">
        <v>172</v>
      </c>
      <c r="E55" s="56" t="s">
        <v>172</v>
      </c>
      <c r="F55" s="156" t="s">
        <v>167</v>
      </c>
      <c r="G55" s="156" t="s">
        <v>271</v>
      </c>
      <c r="H55" s="156" t="s">
        <v>167</v>
      </c>
      <c r="I55" s="141" t="s">
        <v>298</v>
      </c>
      <c r="J55" s="104">
        <v>240</v>
      </c>
      <c r="K55" s="171">
        <v>180</v>
      </c>
    </row>
    <row r="56" spans="2:11" s="32" customFormat="1" ht="46.5" customHeight="1">
      <c r="B56" s="3" t="s">
        <v>300</v>
      </c>
      <c r="C56" s="56" t="s">
        <v>194</v>
      </c>
      <c r="D56" s="92" t="s">
        <v>172</v>
      </c>
      <c r="E56" s="56" t="s">
        <v>172</v>
      </c>
      <c r="F56" s="138" t="s">
        <v>167</v>
      </c>
      <c r="G56" s="138" t="s">
        <v>271</v>
      </c>
      <c r="H56" s="138" t="s">
        <v>164</v>
      </c>
      <c r="I56" s="138" t="s">
        <v>235</v>
      </c>
      <c r="J56" s="104"/>
      <c r="K56" s="171">
        <f>K57</f>
        <v>20</v>
      </c>
    </row>
    <row r="57" spans="2:11" s="32" customFormat="1" ht="27" customHeight="1">
      <c r="B57" s="108" t="s">
        <v>297</v>
      </c>
      <c r="C57" s="56" t="s">
        <v>194</v>
      </c>
      <c r="D57" s="92" t="s">
        <v>172</v>
      </c>
      <c r="E57" s="56" t="s">
        <v>172</v>
      </c>
      <c r="F57" s="156" t="s">
        <v>167</v>
      </c>
      <c r="G57" s="156" t="s">
        <v>271</v>
      </c>
      <c r="H57" s="156" t="s">
        <v>164</v>
      </c>
      <c r="I57" s="141" t="s">
        <v>298</v>
      </c>
      <c r="J57" s="104"/>
      <c r="K57" s="171">
        <f>K58</f>
        <v>20</v>
      </c>
    </row>
    <row r="58" spans="2:11" s="32" customFormat="1" ht="33" customHeight="1">
      <c r="B58" s="3" t="s">
        <v>152</v>
      </c>
      <c r="C58" s="56" t="s">
        <v>194</v>
      </c>
      <c r="D58" s="92" t="s">
        <v>172</v>
      </c>
      <c r="E58" s="56" t="s">
        <v>172</v>
      </c>
      <c r="F58" s="138" t="s">
        <v>167</v>
      </c>
      <c r="G58" s="138" t="s">
        <v>271</v>
      </c>
      <c r="H58" s="138" t="s">
        <v>164</v>
      </c>
      <c r="I58" s="138" t="s">
        <v>298</v>
      </c>
      <c r="J58" s="104">
        <v>240</v>
      </c>
      <c r="K58" s="171">
        <v>20</v>
      </c>
    </row>
    <row r="59" spans="2:11" s="32" customFormat="1" ht="63.75" customHeight="1">
      <c r="B59" s="3" t="s">
        <v>301</v>
      </c>
      <c r="C59" s="56" t="s">
        <v>194</v>
      </c>
      <c r="D59" s="92" t="s">
        <v>172</v>
      </c>
      <c r="E59" s="56" t="s">
        <v>172</v>
      </c>
      <c r="F59" s="156" t="s">
        <v>167</v>
      </c>
      <c r="G59" s="156" t="s">
        <v>271</v>
      </c>
      <c r="H59" s="156" t="s">
        <v>173</v>
      </c>
      <c r="I59" s="141" t="s">
        <v>235</v>
      </c>
      <c r="J59" s="104"/>
      <c r="K59" s="171">
        <f>K60</f>
        <v>100</v>
      </c>
    </row>
    <row r="60" spans="2:11" s="32" customFormat="1" ht="27" customHeight="1">
      <c r="B60" s="108" t="s">
        <v>297</v>
      </c>
      <c r="C60" s="56" t="s">
        <v>194</v>
      </c>
      <c r="D60" s="92" t="s">
        <v>172</v>
      </c>
      <c r="E60" s="56" t="s">
        <v>172</v>
      </c>
      <c r="F60" s="138" t="s">
        <v>167</v>
      </c>
      <c r="G60" s="138" t="s">
        <v>271</v>
      </c>
      <c r="H60" s="138" t="s">
        <v>173</v>
      </c>
      <c r="I60" s="138" t="s">
        <v>298</v>
      </c>
      <c r="J60" s="104"/>
      <c r="K60" s="171">
        <f>K61</f>
        <v>100</v>
      </c>
    </row>
    <row r="61" spans="2:11" s="32" customFormat="1" ht="27" customHeight="1">
      <c r="B61" s="3" t="s">
        <v>152</v>
      </c>
      <c r="C61" s="56" t="s">
        <v>194</v>
      </c>
      <c r="D61" s="92" t="s">
        <v>172</v>
      </c>
      <c r="E61" s="56" t="s">
        <v>172</v>
      </c>
      <c r="F61" s="156" t="s">
        <v>167</v>
      </c>
      <c r="G61" s="156" t="s">
        <v>271</v>
      </c>
      <c r="H61" s="156" t="s">
        <v>173</v>
      </c>
      <c r="I61" s="141" t="s">
        <v>298</v>
      </c>
      <c r="J61" s="104">
        <v>240</v>
      </c>
      <c r="K61" s="171">
        <v>100</v>
      </c>
    </row>
    <row r="62" spans="2:11" s="32" customFormat="1" ht="27" customHeight="1">
      <c r="B62" s="3" t="s">
        <v>92</v>
      </c>
      <c r="C62" s="56" t="s">
        <v>194</v>
      </c>
      <c r="D62" s="92" t="s">
        <v>172</v>
      </c>
      <c r="E62" s="56" t="s">
        <v>172</v>
      </c>
      <c r="F62" s="138" t="s">
        <v>167</v>
      </c>
      <c r="G62" s="138" t="s">
        <v>271</v>
      </c>
      <c r="H62" s="138" t="s">
        <v>165</v>
      </c>
      <c r="I62" s="138" t="s">
        <v>235</v>
      </c>
      <c r="J62" s="104"/>
      <c r="K62" s="171">
        <f>K63</f>
        <v>78</v>
      </c>
    </row>
    <row r="63" spans="2:11" s="32" customFormat="1" ht="27.75" customHeight="1">
      <c r="B63" s="108" t="s">
        <v>297</v>
      </c>
      <c r="C63" s="78" t="s">
        <v>194</v>
      </c>
      <c r="D63" s="121" t="s">
        <v>172</v>
      </c>
      <c r="E63" s="96" t="s">
        <v>172</v>
      </c>
      <c r="F63" s="156" t="s">
        <v>167</v>
      </c>
      <c r="G63" s="156" t="s">
        <v>271</v>
      </c>
      <c r="H63" s="156" t="s">
        <v>165</v>
      </c>
      <c r="I63" s="141" t="s">
        <v>298</v>
      </c>
      <c r="J63" s="104"/>
      <c r="K63" s="130">
        <f>K64+K65</f>
        <v>78</v>
      </c>
    </row>
    <row r="64" spans="2:11" s="32" customFormat="1" ht="36" customHeight="1">
      <c r="B64" s="3" t="s">
        <v>152</v>
      </c>
      <c r="C64" s="78" t="s">
        <v>194</v>
      </c>
      <c r="D64" s="121" t="s">
        <v>172</v>
      </c>
      <c r="E64" s="96" t="s">
        <v>172</v>
      </c>
      <c r="F64" s="138" t="s">
        <v>167</v>
      </c>
      <c r="G64" s="138" t="s">
        <v>271</v>
      </c>
      <c r="H64" s="138" t="s">
        <v>165</v>
      </c>
      <c r="I64" s="138" t="s">
        <v>298</v>
      </c>
      <c r="J64" s="104">
        <v>240</v>
      </c>
      <c r="K64" s="130">
        <v>24</v>
      </c>
    </row>
    <row r="65" spans="2:11" s="32" customFormat="1" ht="27" customHeight="1">
      <c r="B65" s="3" t="s">
        <v>9</v>
      </c>
      <c r="C65" s="78" t="s">
        <v>194</v>
      </c>
      <c r="D65" s="121" t="s">
        <v>172</v>
      </c>
      <c r="E65" s="96" t="s">
        <v>172</v>
      </c>
      <c r="F65" s="156" t="s">
        <v>167</v>
      </c>
      <c r="G65" s="156" t="s">
        <v>271</v>
      </c>
      <c r="H65" s="156" t="s">
        <v>165</v>
      </c>
      <c r="I65" s="141" t="s">
        <v>298</v>
      </c>
      <c r="J65" s="104">
        <v>610</v>
      </c>
      <c r="K65" s="130">
        <v>54</v>
      </c>
    </row>
    <row r="66" spans="2:11" s="32" customFormat="1" ht="15.75" customHeight="1">
      <c r="B66" s="38" t="s">
        <v>220</v>
      </c>
      <c r="C66" s="56" t="s">
        <v>194</v>
      </c>
      <c r="D66" s="56" t="s">
        <v>166</v>
      </c>
      <c r="E66" s="56" t="s">
        <v>163</v>
      </c>
      <c r="F66" s="138"/>
      <c r="G66" s="138"/>
      <c r="H66" s="138"/>
      <c r="I66" s="138"/>
      <c r="J66" s="58"/>
      <c r="K66" s="171">
        <f>K67+K106</f>
        <v>29346.300000000003</v>
      </c>
    </row>
    <row r="67" spans="2:11" s="32" customFormat="1" ht="16.5" customHeight="1">
      <c r="B67" s="38" t="s">
        <v>187</v>
      </c>
      <c r="C67" s="56" t="s">
        <v>194</v>
      </c>
      <c r="D67" s="56" t="s">
        <v>166</v>
      </c>
      <c r="E67" s="56" t="s">
        <v>162</v>
      </c>
      <c r="F67" s="155"/>
      <c r="G67" s="156"/>
      <c r="H67" s="156"/>
      <c r="I67" s="141"/>
      <c r="J67" s="58"/>
      <c r="K67" s="171">
        <f>K68+K102</f>
        <v>27284.500000000004</v>
      </c>
    </row>
    <row r="68" spans="2:11" s="32" customFormat="1" ht="41.25" customHeight="1">
      <c r="B68" s="38" t="s">
        <v>263</v>
      </c>
      <c r="C68" s="56" t="s">
        <v>194</v>
      </c>
      <c r="D68" s="56" t="s">
        <v>166</v>
      </c>
      <c r="E68" s="56" t="s">
        <v>162</v>
      </c>
      <c r="F68" s="155" t="s">
        <v>167</v>
      </c>
      <c r="G68" s="156" t="s">
        <v>232</v>
      </c>
      <c r="H68" s="156" t="s">
        <v>163</v>
      </c>
      <c r="I68" s="156" t="s">
        <v>235</v>
      </c>
      <c r="J68" s="58"/>
      <c r="K68" s="154">
        <f>K69+K81+K93</f>
        <v>27284.500000000004</v>
      </c>
    </row>
    <row r="69" spans="2:12" s="32" customFormat="1" ht="30" customHeight="1">
      <c r="B69" s="38" t="s">
        <v>266</v>
      </c>
      <c r="C69" s="56" t="s">
        <v>194</v>
      </c>
      <c r="D69" s="56" t="s">
        <v>166</v>
      </c>
      <c r="E69" s="56" t="s">
        <v>162</v>
      </c>
      <c r="F69" s="155" t="s">
        <v>167</v>
      </c>
      <c r="G69" s="156" t="s">
        <v>248</v>
      </c>
      <c r="H69" s="156" t="s">
        <v>163</v>
      </c>
      <c r="I69" s="156" t="s">
        <v>235</v>
      </c>
      <c r="J69" s="104"/>
      <c r="K69" s="164">
        <f>K70+K75+K78</f>
        <v>11915.7</v>
      </c>
      <c r="L69" s="37"/>
    </row>
    <row r="70" spans="2:12" s="32" customFormat="1" ht="33" customHeight="1">
      <c r="B70" s="196" t="s">
        <v>378</v>
      </c>
      <c r="C70" s="56" t="s">
        <v>194</v>
      </c>
      <c r="D70" s="56" t="s">
        <v>166</v>
      </c>
      <c r="E70" s="56" t="s">
        <v>162</v>
      </c>
      <c r="F70" s="138" t="s">
        <v>167</v>
      </c>
      <c r="G70" s="138" t="s">
        <v>248</v>
      </c>
      <c r="H70" s="138" t="s">
        <v>162</v>
      </c>
      <c r="I70" s="138" t="s">
        <v>235</v>
      </c>
      <c r="J70" s="104"/>
      <c r="K70" s="164">
        <f>K71+K73</f>
        <v>10214.7</v>
      </c>
      <c r="L70" s="37"/>
    </row>
    <row r="71" spans="2:11" s="32" customFormat="1" ht="15.75" customHeight="1">
      <c r="B71" s="108" t="s">
        <v>34</v>
      </c>
      <c r="C71" s="56" t="s">
        <v>194</v>
      </c>
      <c r="D71" s="56" t="s">
        <v>166</v>
      </c>
      <c r="E71" s="56" t="s">
        <v>162</v>
      </c>
      <c r="F71" s="155" t="s">
        <v>167</v>
      </c>
      <c r="G71" s="156" t="s">
        <v>248</v>
      </c>
      <c r="H71" s="156" t="s">
        <v>162</v>
      </c>
      <c r="I71" s="141" t="s">
        <v>279</v>
      </c>
      <c r="J71" s="104"/>
      <c r="K71" s="164">
        <f>K72</f>
        <v>8751.2</v>
      </c>
    </row>
    <row r="72" spans="2:11" s="32" customFormat="1" ht="18" customHeight="1">
      <c r="B72" s="108" t="s">
        <v>9</v>
      </c>
      <c r="C72" s="56" t="s">
        <v>194</v>
      </c>
      <c r="D72" s="56" t="s">
        <v>166</v>
      </c>
      <c r="E72" s="56" t="s">
        <v>162</v>
      </c>
      <c r="F72" s="138" t="s">
        <v>167</v>
      </c>
      <c r="G72" s="138" t="s">
        <v>248</v>
      </c>
      <c r="H72" s="138" t="s">
        <v>162</v>
      </c>
      <c r="I72" s="138" t="s">
        <v>279</v>
      </c>
      <c r="J72" s="104">
        <v>610</v>
      </c>
      <c r="K72" s="164">
        <v>8751.2</v>
      </c>
    </row>
    <row r="73" spans="2:11" s="32" customFormat="1" ht="54" customHeight="1">
      <c r="B73" s="195" t="s">
        <v>377</v>
      </c>
      <c r="C73" s="56" t="s">
        <v>194</v>
      </c>
      <c r="D73" s="56" t="s">
        <v>166</v>
      </c>
      <c r="E73" s="56" t="s">
        <v>162</v>
      </c>
      <c r="F73" s="155" t="s">
        <v>167</v>
      </c>
      <c r="G73" s="156" t="s">
        <v>248</v>
      </c>
      <c r="H73" s="156" t="s">
        <v>162</v>
      </c>
      <c r="I73" s="141" t="s">
        <v>367</v>
      </c>
      <c r="J73" s="1"/>
      <c r="K73" s="164">
        <f>K74</f>
        <v>1463.5</v>
      </c>
    </row>
    <row r="74" spans="2:11" s="32" customFormat="1" ht="21.75" customHeight="1">
      <c r="B74" s="9" t="s">
        <v>9</v>
      </c>
      <c r="C74" s="56" t="s">
        <v>194</v>
      </c>
      <c r="D74" s="56" t="s">
        <v>166</v>
      </c>
      <c r="E74" s="56" t="s">
        <v>162</v>
      </c>
      <c r="F74" s="138" t="s">
        <v>167</v>
      </c>
      <c r="G74" s="138" t="s">
        <v>248</v>
      </c>
      <c r="H74" s="138" t="s">
        <v>162</v>
      </c>
      <c r="I74" s="138" t="s">
        <v>367</v>
      </c>
      <c r="J74" s="1" t="s">
        <v>10</v>
      </c>
      <c r="K74" s="164">
        <v>1463.5</v>
      </c>
    </row>
    <row r="75" spans="2:11" s="32" customFormat="1" ht="29.25" customHeight="1">
      <c r="B75" s="108" t="s">
        <v>280</v>
      </c>
      <c r="C75" s="56" t="s">
        <v>194</v>
      </c>
      <c r="D75" s="56" t="s">
        <v>166</v>
      </c>
      <c r="E75" s="56" t="s">
        <v>162</v>
      </c>
      <c r="F75" s="155" t="s">
        <v>167</v>
      </c>
      <c r="G75" s="156" t="s">
        <v>248</v>
      </c>
      <c r="H75" s="156" t="s">
        <v>164</v>
      </c>
      <c r="I75" s="141" t="s">
        <v>235</v>
      </c>
      <c r="J75" s="104"/>
      <c r="K75" s="164">
        <f>K76</f>
        <v>1</v>
      </c>
    </row>
    <row r="76" spans="2:11" s="32" customFormat="1" ht="27.75" customHeight="1">
      <c r="B76" s="108" t="s">
        <v>35</v>
      </c>
      <c r="C76" s="56" t="s">
        <v>194</v>
      </c>
      <c r="D76" s="56" t="s">
        <v>166</v>
      </c>
      <c r="E76" s="56" t="s">
        <v>162</v>
      </c>
      <c r="F76" s="138" t="s">
        <v>167</v>
      </c>
      <c r="G76" s="138" t="s">
        <v>248</v>
      </c>
      <c r="H76" s="138" t="s">
        <v>164</v>
      </c>
      <c r="I76" s="138" t="s">
        <v>281</v>
      </c>
      <c r="J76" s="104"/>
      <c r="K76" s="164">
        <f>K77</f>
        <v>1</v>
      </c>
    </row>
    <row r="77" spans="2:11" s="32" customFormat="1" ht="15.75" customHeight="1">
      <c r="B77" s="108" t="s">
        <v>9</v>
      </c>
      <c r="C77" s="56" t="s">
        <v>194</v>
      </c>
      <c r="D77" s="56" t="s">
        <v>166</v>
      </c>
      <c r="E77" s="56" t="s">
        <v>162</v>
      </c>
      <c r="F77" s="155" t="s">
        <v>167</v>
      </c>
      <c r="G77" s="156" t="s">
        <v>248</v>
      </c>
      <c r="H77" s="156" t="s">
        <v>164</v>
      </c>
      <c r="I77" s="141" t="s">
        <v>281</v>
      </c>
      <c r="J77" s="104">
        <v>610</v>
      </c>
      <c r="K77" s="164">
        <v>1</v>
      </c>
    </row>
    <row r="78" spans="2:11" s="32" customFormat="1" ht="66.75" customHeight="1">
      <c r="B78" s="108" t="s">
        <v>283</v>
      </c>
      <c r="C78" s="56" t="s">
        <v>194</v>
      </c>
      <c r="D78" s="56" t="s">
        <v>166</v>
      </c>
      <c r="E78" s="56" t="s">
        <v>162</v>
      </c>
      <c r="F78" s="138" t="s">
        <v>167</v>
      </c>
      <c r="G78" s="138" t="s">
        <v>248</v>
      </c>
      <c r="H78" s="138" t="s">
        <v>173</v>
      </c>
      <c r="I78" s="138" t="s">
        <v>235</v>
      </c>
      <c r="J78" s="104"/>
      <c r="K78" s="164">
        <f>K79</f>
        <v>1700</v>
      </c>
    </row>
    <row r="79" spans="2:11" s="32" customFormat="1" ht="72" customHeight="1">
      <c r="B79" s="13" t="s">
        <v>94</v>
      </c>
      <c r="C79" s="56" t="s">
        <v>194</v>
      </c>
      <c r="D79" s="56" t="s">
        <v>166</v>
      </c>
      <c r="E79" s="56" t="s">
        <v>162</v>
      </c>
      <c r="F79" s="155" t="s">
        <v>167</v>
      </c>
      <c r="G79" s="156" t="s">
        <v>248</v>
      </c>
      <c r="H79" s="156" t="s">
        <v>173</v>
      </c>
      <c r="I79" s="141" t="s">
        <v>282</v>
      </c>
      <c r="J79" s="104"/>
      <c r="K79" s="164">
        <f>K80</f>
        <v>1700</v>
      </c>
    </row>
    <row r="80" spans="2:11" s="32" customFormat="1" ht="15.75" customHeight="1">
      <c r="B80" s="108" t="s">
        <v>9</v>
      </c>
      <c r="C80" s="56" t="s">
        <v>194</v>
      </c>
      <c r="D80" s="56" t="s">
        <v>166</v>
      </c>
      <c r="E80" s="56" t="s">
        <v>162</v>
      </c>
      <c r="F80" s="138" t="s">
        <v>167</v>
      </c>
      <c r="G80" s="138" t="s">
        <v>248</v>
      </c>
      <c r="H80" s="138" t="s">
        <v>173</v>
      </c>
      <c r="I80" s="138" t="s">
        <v>282</v>
      </c>
      <c r="J80" s="104">
        <v>610</v>
      </c>
      <c r="K80" s="164">
        <v>1700</v>
      </c>
    </row>
    <row r="81" spans="2:12" s="32" customFormat="1" ht="31.5" customHeight="1">
      <c r="B81" s="38" t="s">
        <v>267</v>
      </c>
      <c r="C81" s="56" t="s">
        <v>194</v>
      </c>
      <c r="D81" s="56" t="s">
        <v>166</v>
      </c>
      <c r="E81" s="56" t="s">
        <v>162</v>
      </c>
      <c r="F81" s="155" t="s">
        <v>167</v>
      </c>
      <c r="G81" s="156" t="s">
        <v>158</v>
      </c>
      <c r="H81" s="156" t="s">
        <v>163</v>
      </c>
      <c r="I81" s="156" t="s">
        <v>235</v>
      </c>
      <c r="J81" s="104"/>
      <c r="K81" s="164">
        <f>K82+K87+K90</f>
        <v>7223.6</v>
      </c>
      <c r="L81" s="37"/>
    </row>
    <row r="82" spans="2:12" s="32" customFormat="1" ht="55.5" customHeight="1">
      <c r="B82" s="108" t="s">
        <v>284</v>
      </c>
      <c r="C82" s="56" t="s">
        <v>194</v>
      </c>
      <c r="D82" s="56" t="s">
        <v>166</v>
      </c>
      <c r="E82" s="56" t="s">
        <v>162</v>
      </c>
      <c r="F82" s="155" t="s">
        <v>167</v>
      </c>
      <c r="G82" s="156" t="s">
        <v>158</v>
      </c>
      <c r="H82" s="156" t="s">
        <v>162</v>
      </c>
      <c r="I82" s="156" t="s">
        <v>235</v>
      </c>
      <c r="J82" s="107"/>
      <c r="K82" s="164">
        <f>K83+K85</f>
        <v>2953.6</v>
      </c>
      <c r="L82" s="37"/>
    </row>
    <row r="83" spans="2:11" s="32" customFormat="1" ht="22.5" customHeight="1">
      <c r="B83" s="108" t="s">
        <v>31</v>
      </c>
      <c r="C83" s="56" t="s">
        <v>194</v>
      </c>
      <c r="D83" s="56" t="s">
        <v>166</v>
      </c>
      <c r="E83" s="56" t="s">
        <v>162</v>
      </c>
      <c r="F83" s="138" t="s">
        <v>167</v>
      </c>
      <c r="G83" s="138" t="s">
        <v>158</v>
      </c>
      <c r="H83" s="138" t="s">
        <v>162</v>
      </c>
      <c r="I83" s="138" t="s">
        <v>285</v>
      </c>
      <c r="J83" s="107"/>
      <c r="K83" s="164">
        <f>K84</f>
        <v>1400.1</v>
      </c>
    </row>
    <row r="84" spans="2:11" s="32" customFormat="1" ht="17.25" customHeight="1">
      <c r="B84" s="108" t="s">
        <v>9</v>
      </c>
      <c r="C84" s="56" t="s">
        <v>194</v>
      </c>
      <c r="D84" s="56" t="s">
        <v>166</v>
      </c>
      <c r="E84" s="56" t="s">
        <v>162</v>
      </c>
      <c r="F84" s="155" t="s">
        <v>167</v>
      </c>
      <c r="G84" s="156" t="s">
        <v>158</v>
      </c>
      <c r="H84" s="156" t="s">
        <v>162</v>
      </c>
      <c r="I84" s="141" t="s">
        <v>285</v>
      </c>
      <c r="J84" s="104">
        <v>610</v>
      </c>
      <c r="K84" s="164">
        <v>1400.1</v>
      </c>
    </row>
    <row r="85" spans="2:11" s="32" customFormat="1" ht="51.75" customHeight="1">
      <c r="B85" s="195" t="s">
        <v>377</v>
      </c>
      <c r="C85" s="56" t="s">
        <v>194</v>
      </c>
      <c r="D85" s="56" t="s">
        <v>166</v>
      </c>
      <c r="E85" s="56" t="s">
        <v>162</v>
      </c>
      <c r="F85" s="155" t="s">
        <v>167</v>
      </c>
      <c r="G85" s="156" t="s">
        <v>158</v>
      </c>
      <c r="H85" s="156" t="s">
        <v>162</v>
      </c>
      <c r="I85" s="141" t="s">
        <v>367</v>
      </c>
      <c r="J85" s="104"/>
      <c r="K85" s="164">
        <f>K86</f>
        <v>1553.5</v>
      </c>
    </row>
    <row r="86" spans="2:11" s="32" customFormat="1" ht="21" customHeight="1">
      <c r="B86" s="9" t="s">
        <v>9</v>
      </c>
      <c r="C86" s="56" t="s">
        <v>194</v>
      </c>
      <c r="D86" s="56" t="s">
        <v>166</v>
      </c>
      <c r="E86" s="56" t="s">
        <v>162</v>
      </c>
      <c r="F86" s="155" t="s">
        <v>167</v>
      </c>
      <c r="G86" s="156" t="s">
        <v>158</v>
      </c>
      <c r="H86" s="156" t="s">
        <v>162</v>
      </c>
      <c r="I86" s="141" t="s">
        <v>367</v>
      </c>
      <c r="J86" s="104">
        <v>610</v>
      </c>
      <c r="K86" s="164">
        <v>1553.5</v>
      </c>
    </row>
    <row r="87" spans="2:11" s="32" customFormat="1" ht="32.25" customHeight="1" hidden="1">
      <c r="B87" s="108" t="s">
        <v>286</v>
      </c>
      <c r="C87" s="56" t="s">
        <v>194</v>
      </c>
      <c r="D87" s="56" t="s">
        <v>166</v>
      </c>
      <c r="E87" s="56" t="s">
        <v>162</v>
      </c>
      <c r="F87" s="138" t="s">
        <v>167</v>
      </c>
      <c r="G87" s="138" t="s">
        <v>158</v>
      </c>
      <c r="H87" s="138" t="s">
        <v>167</v>
      </c>
      <c r="I87" s="138" t="s">
        <v>235</v>
      </c>
      <c r="J87" s="104"/>
      <c r="K87" s="164">
        <f>K88</f>
        <v>0</v>
      </c>
    </row>
    <row r="88" spans="2:11" s="32" customFormat="1" ht="38.25" customHeight="1" hidden="1">
      <c r="B88" s="108" t="s">
        <v>32</v>
      </c>
      <c r="C88" s="56" t="s">
        <v>194</v>
      </c>
      <c r="D88" s="56" t="s">
        <v>166</v>
      </c>
      <c r="E88" s="56" t="s">
        <v>162</v>
      </c>
      <c r="F88" s="155" t="s">
        <v>167</v>
      </c>
      <c r="G88" s="156" t="s">
        <v>158</v>
      </c>
      <c r="H88" s="156" t="s">
        <v>167</v>
      </c>
      <c r="I88" s="141" t="s">
        <v>285</v>
      </c>
      <c r="J88" s="104"/>
      <c r="K88" s="164">
        <f>K89</f>
        <v>0</v>
      </c>
    </row>
    <row r="89" spans="2:11" s="32" customFormat="1" ht="15" customHeight="1" hidden="1">
      <c r="B89" s="108" t="s">
        <v>9</v>
      </c>
      <c r="C89" s="56" t="s">
        <v>194</v>
      </c>
      <c r="D89" s="56" t="s">
        <v>166</v>
      </c>
      <c r="E89" s="56" t="s">
        <v>162</v>
      </c>
      <c r="F89" s="138" t="s">
        <v>167</v>
      </c>
      <c r="G89" s="138" t="s">
        <v>158</v>
      </c>
      <c r="H89" s="138" t="s">
        <v>167</v>
      </c>
      <c r="I89" s="138" t="s">
        <v>285</v>
      </c>
      <c r="J89" s="104">
        <v>610</v>
      </c>
      <c r="K89" s="164">
        <v>0</v>
      </c>
    </row>
    <row r="90" spans="2:11" s="32" customFormat="1" ht="57.75" customHeight="1">
      <c r="B90" s="108" t="s">
        <v>287</v>
      </c>
      <c r="C90" s="56" t="s">
        <v>194</v>
      </c>
      <c r="D90" s="56" t="s">
        <v>166</v>
      </c>
      <c r="E90" s="56" t="s">
        <v>162</v>
      </c>
      <c r="F90" s="155" t="s">
        <v>167</v>
      </c>
      <c r="G90" s="156" t="s">
        <v>158</v>
      </c>
      <c r="H90" s="156" t="s">
        <v>164</v>
      </c>
      <c r="I90" s="141" t="s">
        <v>235</v>
      </c>
      <c r="J90" s="104"/>
      <c r="K90" s="165">
        <f>K91</f>
        <v>4270</v>
      </c>
    </row>
    <row r="91" spans="2:11" s="32" customFormat="1" ht="54.75" customHeight="1">
      <c r="B91" s="10" t="s">
        <v>93</v>
      </c>
      <c r="C91" s="56" t="s">
        <v>194</v>
      </c>
      <c r="D91" s="56" t="s">
        <v>166</v>
      </c>
      <c r="E91" s="56" t="s">
        <v>162</v>
      </c>
      <c r="F91" s="138" t="s">
        <v>167</v>
      </c>
      <c r="G91" s="138" t="s">
        <v>158</v>
      </c>
      <c r="H91" s="138" t="s">
        <v>164</v>
      </c>
      <c r="I91" s="138" t="s">
        <v>282</v>
      </c>
      <c r="J91" s="107"/>
      <c r="K91" s="165">
        <f>K92</f>
        <v>4270</v>
      </c>
    </row>
    <row r="92" spans="2:11" s="32" customFormat="1" ht="15" customHeight="1">
      <c r="B92" s="108" t="s">
        <v>9</v>
      </c>
      <c r="C92" s="56" t="s">
        <v>194</v>
      </c>
      <c r="D92" s="56" t="s">
        <v>166</v>
      </c>
      <c r="E92" s="56" t="s">
        <v>162</v>
      </c>
      <c r="F92" s="155" t="s">
        <v>167</v>
      </c>
      <c r="G92" s="156" t="s">
        <v>158</v>
      </c>
      <c r="H92" s="156" t="s">
        <v>164</v>
      </c>
      <c r="I92" s="141" t="s">
        <v>282</v>
      </c>
      <c r="J92" s="104">
        <v>610</v>
      </c>
      <c r="K92" s="165">
        <v>4270</v>
      </c>
    </row>
    <row r="93" spans="2:11" s="32" customFormat="1" ht="15" customHeight="1">
      <c r="B93" s="108" t="s">
        <v>268</v>
      </c>
      <c r="C93" s="56" t="s">
        <v>194</v>
      </c>
      <c r="D93" s="56" t="s">
        <v>166</v>
      </c>
      <c r="E93" s="56" t="s">
        <v>162</v>
      </c>
      <c r="F93" s="159" t="s">
        <v>167</v>
      </c>
      <c r="G93" s="159" t="s">
        <v>81</v>
      </c>
      <c r="H93" s="159" t="s">
        <v>163</v>
      </c>
      <c r="I93" s="159" t="s">
        <v>235</v>
      </c>
      <c r="J93" s="107"/>
      <c r="K93" s="165">
        <f>K94+K99</f>
        <v>8145.200000000001</v>
      </c>
    </row>
    <row r="94" spans="2:11" s="32" customFormat="1" ht="31.5" customHeight="1">
      <c r="B94" s="108" t="s">
        <v>291</v>
      </c>
      <c r="C94" s="56" t="s">
        <v>194</v>
      </c>
      <c r="D94" s="56" t="s">
        <v>166</v>
      </c>
      <c r="E94" s="56" t="s">
        <v>162</v>
      </c>
      <c r="F94" s="155" t="s">
        <v>167</v>
      </c>
      <c r="G94" s="156" t="s">
        <v>81</v>
      </c>
      <c r="H94" s="156" t="s">
        <v>162</v>
      </c>
      <c r="I94" s="141" t="s">
        <v>235</v>
      </c>
      <c r="J94" s="107"/>
      <c r="K94" s="165">
        <f>K95+K97</f>
        <v>8145.200000000001</v>
      </c>
    </row>
    <row r="95" spans="2:11" s="32" customFormat="1" ht="15" customHeight="1">
      <c r="B95" s="108" t="s">
        <v>33</v>
      </c>
      <c r="C95" s="56" t="s">
        <v>194</v>
      </c>
      <c r="D95" s="56" t="s">
        <v>166</v>
      </c>
      <c r="E95" s="56" t="s">
        <v>162</v>
      </c>
      <c r="F95" s="138" t="s">
        <v>167</v>
      </c>
      <c r="G95" s="138" t="s">
        <v>81</v>
      </c>
      <c r="H95" s="138" t="s">
        <v>162</v>
      </c>
      <c r="I95" s="138" t="s">
        <v>288</v>
      </c>
      <c r="J95" s="107"/>
      <c r="K95" s="165">
        <f>K96</f>
        <v>7031.3</v>
      </c>
    </row>
    <row r="96" spans="2:11" s="32" customFormat="1" ht="15" customHeight="1">
      <c r="B96" s="108" t="s">
        <v>9</v>
      </c>
      <c r="C96" s="56" t="s">
        <v>194</v>
      </c>
      <c r="D96" s="56" t="s">
        <v>166</v>
      </c>
      <c r="E96" s="56" t="s">
        <v>162</v>
      </c>
      <c r="F96" s="155" t="s">
        <v>167</v>
      </c>
      <c r="G96" s="156" t="s">
        <v>81</v>
      </c>
      <c r="H96" s="156" t="s">
        <v>162</v>
      </c>
      <c r="I96" s="141" t="s">
        <v>288</v>
      </c>
      <c r="J96" s="107">
        <v>610</v>
      </c>
      <c r="K96" s="165">
        <v>7031.3</v>
      </c>
    </row>
    <row r="97" spans="2:11" s="32" customFormat="1" ht="54" customHeight="1">
      <c r="B97" s="195" t="s">
        <v>377</v>
      </c>
      <c r="C97" s="56" t="s">
        <v>194</v>
      </c>
      <c r="D97" s="56" t="s">
        <v>166</v>
      </c>
      <c r="E97" s="56" t="s">
        <v>162</v>
      </c>
      <c r="F97" s="155" t="s">
        <v>167</v>
      </c>
      <c r="G97" s="156" t="s">
        <v>81</v>
      </c>
      <c r="H97" s="156" t="s">
        <v>162</v>
      </c>
      <c r="I97" s="141" t="s">
        <v>367</v>
      </c>
      <c r="J97" s="107"/>
      <c r="K97" s="165">
        <f>K98</f>
        <v>1113.9</v>
      </c>
    </row>
    <row r="98" spans="2:11" s="32" customFormat="1" ht="19.5" customHeight="1">
      <c r="B98" s="9" t="s">
        <v>9</v>
      </c>
      <c r="C98" s="56" t="s">
        <v>194</v>
      </c>
      <c r="D98" s="56" t="s">
        <v>166</v>
      </c>
      <c r="E98" s="56" t="s">
        <v>162</v>
      </c>
      <c r="F98" s="155" t="s">
        <v>167</v>
      </c>
      <c r="G98" s="156" t="s">
        <v>81</v>
      </c>
      <c r="H98" s="156" t="s">
        <v>162</v>
      </c>
      <c r="I98" s="141" t="s">
        <v>367</v>
      </c>
      <c r="J98" s="104">
        <v>610</v>
      </c>
      <c r="K98" s="165">
        <v>1113.9</v>
      </c>
    </row>
    <row r="99" spans="2:11" s="32" customFormat="1" ht="26.25" customHeight="1">
      <c r="B99" s="108" t="s">
        <v>289</v>
      </c>
      <c r="C99" s="56" t="s">
        <v>194</v>
      </c>
      <c r="D99" s="56" t="s">
        <v>166</v>
      </c>
      <c r="E99" s="56" t="s">
        <v>162</v>
      </c>
      <c r="F99" s="138" t="s">
        <v>167</v>
      </c>
      <c r="G99" s="138" t="s">
        <v>81</v>
      </c>
      <c r="H99" s="138" t="s">
        <v>167</v>
      </c>
      <c r="I99" s="138" t="s">
        <v>235</v>
      </c>
      <c r="J99" s="107"/>
      <c r="K99" s="165">
        <f>K100</f>
        <v>0</v>
      </c>
    </row>
    <row r="100" spans="2:11" s="32" customFormat="1" ht="26.25" customHeight="1">
      <c r="B100" s="108" t="s">
        <v>290</v>
      </c>
      <c r="C100" s="56" t="s">
        <v>194</v>
      </c>
      <c r="D100" s="56" t="s">
        <v>166</v>
      </c>
      <c r="E100" s="56" t="s">
        <v>162</v>
      </c>
      <c r="F100" s="155" t="s">
        <v>167</v>
      </c>
      <c r="G100" s="156" t="s">
        <v>81</v>
      </c>
      <c r="H100" s="156" t="s">
        <v>167</v>
      </c>
      <c r="I100" s="141" t="s">
        <v>288</v>
      </c>
      <c r="J100" s="107"/>
      <c r="K100" s="165">
        <f>K101</f>
        <v>0</v>
      </c>
    </row>
    <row r="101" spans="2:11" s="32" customFormat="1" ht="15" customHeight="1">
      <c r="B101" s="108" t="s">
        <v>9</v>
      </c>
      <c r="C101" s="56" t="s">
        <v>194</v>
      </c>
      <c r="D101" s="56" t="s">
        <v>166</v>
      </c>
      <c r="E101" s="56" t="s">
        <v>162</v>
      </c>
      <c r="F101" s="138" t="s">
        <v>167</v>
      </c>
      <c r="G101" s="138" t="s">
        <v>81</v>
      </c>
      <c r="H101" s="138" t="s">
        <v>167</v>
      </c>
      <c r="I101" s="138" t="s">
        <v>288</v>
      </c>
      <c r="J101" s="107">
        <v>610</v>
      </c>
      <c r="K101" s="165">
        <v>0</v>
      </c>
    </row>
    <row r="102" spans="2:11" s="32" customFormat="1" ht="42" customHeight="1" hidden="1">
      <c r="B102" s="180" t="s">
        <v>47</v>
      </c>
      <c r="C102" s="56" t="s">
        <v>194</v>
      </c>
      <c r="D102" s="56" t="s">
        <v>166</v>
      </c>
      <c r="E102" s="56" t="s">
        <v>162</v>
      </c>
      <c r="F102" s="121" t="s">
        <v>171</v>
      </c>
      <c r="G102" s="163" t="s">
        <v>232</v>
      </c>
      <c r="H102" s="163" t="s">
        <v>163</v>
      </c>
      <c r="I102" s="137" t="s">
        <v>235</v>
      </c>
      <c r="J102" s="181"/>
      <c r="K102" s="165">
        <f>K103</f>
        <v>0</v>
      </c>
    </row>
    <row r="103" spans="2:11" s="32" customFormat="1" ht="43.5" customHeight="1" hidden="1">
      <c r="B103" s="8" t="s">
        <v>360</v>
      </c>
      <c r="C103" s="56" t="s">
        <v>194</v>
      </c>
      <c r="D103" s="56" t="s">
        <v>166</v>
      </c>
      <c r="E103" s="56" t="s">
        <v>162</v>
      </c>
      <c r="F103" s="139" t="s">
        <v>171</v>
      </c>
      <c r="G103" s="139" t="s">
        <v>232</v>
      </c>
      <c r="H103" s="139" t="s">
        <v>173</v>
      </c>
      <c r="I103" s="139" t="s">
        <v>235</v>
      </c>
      <c r="J103" s="181"/>
      <c r="K103" s="165">
        <f>K104</f>
        <v>0</v>
      </c>
    </row>
    <row r="104" spans="2:11" s="32" customFormat="1" ht="33.75" customHeight="1" hidden="1">
      <c r="B104" s="8" t="s">
        <v>362</v>
      </c>
      <c r="C104" s="56" t="s">
        <v>194</v>
      </c>
      <c r="D104" s="56" t="s">
        <v>166</v>
      </c>
      <c r="E104" s="56" t="s">
        <v>162</v>
      </c>
      <c r="F104" s="160" t="s">
        <v>171</v>
      </c>
      <c r="G104" s="161" t="s">
        <v>232</v>
      </c>
      <c r="H104" s="161" t="s">
        <v>173</v>
      </c>
      <c r="I104" s="162" t="s">
        <v>361</v>
      </c>
      <c r="J104" s="181"/>
      <c r="K104" s="165">
        <f>K105</f>
        <v>0</v>
      </c>
    </row>
    <row r="105" spans="2:11" s="32" customFormat="1" ht="15" customHeight="1" hidden="1">
      <c r="B105" s="108" t="s">
        <v>9</v>
      </c>
      <c r="C105" s="56" t="s">
        <v>194</v>
      </c>
      <c r="D105" s="56" t="s">
        <v>166</v>
      </c>
      <c r="E105" s="56" t="s">
        <v>162</v>
      </c>
      <c r="F105" s="160" t="s">
        <v>171</v>
      </c>
      <c r="G105" s="161" t="s">
        <v>232</v>
      </c>
      <c r="H105" s="161" t="s">
        <v>173</v>
      </c>
      <c r="I105" s="162" t="s">
        <v>361</v>
      </c>
      <c r="J105" s="181">
        <v>610</v>
      </c>
      <c r="K105" s="165">
        <v>0</v>
      </c>
    </row>
    <row r="106" spans="2:11" s="32" customFormat="1" ht="15.75" customHeight="1">
      <c r="B106" s="38" t="s">
        <v>133</v>
      </c>
      <c r="C106" s="56" t="s">
        <v>215</v>
      </c>
      <c r="D106" s="56" t="s">
        <v>166</v>
      </c>
      <c r="E106" s="56" t="s">
        <v>173</v>
      </c>
      <c r="F106" s="155"/>
      <c r="G106" s="156"/>
      <c r="H106" s="156"/>
      <c r="I106" s="141"/>
      <c r="J106" s="1"/>
      <c r="K106" s="171">
        <f>K107</f>
        <v>2061.8</v>
      </c>
    </row>
    <row r="107" spans="2:11" s="32" customFormat="1" ht="42.75" customHeight="1">
      <c r="B107" s="38" t="s">
        <v>263</v>
      </c>
      <c r="C107" s="56" t="s">
        <v>194</v>
      </c>
      <c r="D107" s="56" t="s">
        <v>166</v>
      </c>
      <c r="E107" s="56" t="s">
        <v>173</v>
      </c>
      <c r="F107" s="155" t="s">
        <v>167</v>
      </c>
      <c r="G107" s="156" t="s">
        <v>232</v>
      </c>
      <c r="H107" s="156" t="s">
        <v>163</v>
      </c>
      <c r="I107" s="156" t="s">
        <v>235</v>
      </c>
      <c r="J107" s="1"/>
      <c r="K107" s="171">
        <f>K108</f>
        <v>2061.8</v>
      </c>
    </row>
    <row r="108" spans="2:11" s="32" customFormat="1" ht="29.25" customHeight="1">
      <c r="B108" s="108" t="s">
        <v>273</v>
      </c>
      <c r="C108" s="56" t="s">
        <v>194</v>
      </c>
      <c r="D108" s="56" t="s">
        <v>166</v>
      </c>
      <c r="E108" s="56" t="s">
        <v>173</v>
      </c>
      <c r="F108" s="155" t="s">
        <v>167</v>
      </c>
      <c r="G108" s="156" t="s">
        <v>274</v>
      </c>
      <c r="H108" s="156" t="s">
        <v>163</v>
      </c>
      <c r="I108" s="141" t="s">
        <v>235</v>
      </c>
      <c r="J108" s="1"/>
      <c r="K108" s="171">
        <f>K109</f>
        <v>2061.8</v>
      </c>
    </row>
    <row r="109" spans="2:11" s="32" customFormat="1" ht="68.25" customHeight="1">
      <c r="B109" s="108" t="s">
        <v>307</v>
      </c>
      <c r="C109" s="1" t="s">
        <v>194</v>
      </c>
      <c r="D109" s="56" t="s">
        <v>166</v>
      </c>
      <c r="E109" s="56" t="s">
        <v>173</v>
      </c>
      <c r="F109" s="138" t="s">
        <v>167</v>
      </c>
      <c r="G109" s="138" t="s">
        <v>274</v>
      </c>
      <c r="H109" s="138" t="s">
        <v>162</v>
      </c>
      <c r="I109" s="138" t="s">
        <v>235</v>
      </c>
      <c r="J109" s="1"/>
      <c r="K109" s="171">
        <f>K110</f>
        <v>2061.8</v>
      </c>
    </row>
    <row r="110" spans="2:11" s="32" customFormat="1" ht="33" customHeight="1">
      <c r="B110" s="3" t="s">
        <v>28</v>
      </c>
      <c r="C110" s="1" t="s">
        <v>194</v>
      </c>
      <c r="D110" s="56" t="s">
        <v>166</v>
      </c>
      <c r="E110" s="56" t="s">
        <v>173</v>
      </c>
      <c r="F110" s="156" t="s">
        <v>167</v>
      </c>
      <c r="G110" s="156" t="s">
        <v>274</v>
      </c>
      <c r="H110" s="156" t="s">
        <v>162</v>
      </c>
      <c r="I110" s="156" t="s">
        <v>308</v>
      </c>
      <c r="J110" s="54"/>
      <c r="K110" s="164">
        <f>K111+K112+K113</f>
        <v>2061.8</v>
      </c>
    </row>
    <row r="111" spans="2:11" s="32" customFormat="1" ht="31.5" customHeight="1">
      <c r="B111" s="108" t="s">
        <v>155</v>
      </c>
      <c r="C111" s="1" t="s">
        <v>194</v>
      </c>
      <c r="D111" s="56" t="s">
        <v>166</v>
      </c>
      <c r="E111" s="56" t="s">
        <v>173</v>
      </c>
      <c r="F111" s="138" t="s">
        <v>167</v>
      </c>
      <c r="G111" s="138" t="s">
        <v>274</v>
      </c>
      <c r="H111" s="138" t="s">
        <v>162</v>
      </c>
      <c r="I111" s="138" t="s">
        <v>308</v>
      </c>
      <c r="J111" s="104">
        <v>120</v>
      </c>
      <c r="K111" s="164">
        <v>1801.8</v>
      </c>
    </row>
    <row r="112" spans="2:11" s="32" customFormat="1" ht="18" customHeight="1">
      <c r="B112" s="38" t="s">
        <v>22</v>
      </c>
      <c r="C112" s="1" t="s">
        <v>194</v>
      </c>
      <c r="D112" s="56" t="s">
        <v>166</v>
      </c>
      <c r="E112" s="56" t="s">
        <v>173</v>
      </c>
      <c r="F112" s="155" t="s">
        <v>167</v>
      </c>
      <c r="G112" s="156" t="s">
        <v>274</v>
      </c>
      <c r="H112" s="156" t="s">
        <v>162</v>
      </c>
      <c r="I112" s="156" t="s">
        <v>308</v>
      </c>
      <c r="J112" s="104">
        <v>240</v>
      </c>
      <c r="K112" s="165">
        <v>250</v>
      </c>
    </row>
    <row r="113" spans="2:11" s="32" customFormat="1" ht="24.75" customHeight="1">
      <c r="B113" s="3" t="s">
        <v>3</v>
      </c>
      <c r="C113" s="1" t="s">
        <v>194</v>
      </c>
      <c r="D113" s="56" t="s">
        <v>166</v>
      </c>
      <c r="E113" s="56" t="s">
        <v>173</v>
      </c>
      <c r="F113" s="155" t="s">
        <v>167</v>
      </c>
      <c r="G113" s="156" t="s">
        <v>274</v>
      </c>
      <c r="H113" s="156" t="s">
        <v>162</v>
      </c>
      <c r="I113" s="156" t="s">
        <v>308</v>
      </c>
      <c r="J113" s="94">
        <v>850</v>
      </c>
      <c r="K113" s="165">
        <v>10</v>
      </c>
    </row>
    <row r="114" spans="2:11" s="32" customFormat="1" ht="20.25" customHeight="1">
      <c r="B114" s="45" t="s">
        <v>214</v>
      </c>
      <c r="C114" s="56" t="s">
        <v>194</v>
      </c>
      <c r="D114" s="1" t="s">
        <v>179</v>
      </c>
      <c r="E114" s="1" t="s">
        <v>163</v>
      </c>
      <c r="F114" s="155"/>
      <c r="G114" s="156"/>
      <c r="H114" s="156"/>
      <c r="I114" s="156"/>
      <c r="J114" s="1"/>
      <c r="K114" s="171">
        <f aca="true" t="shared" si="0" ref="K114:K119">K115</f>
        <v>61.4</v>
      </c>
    </row>
    <row r="115" spans="2:11" s="32" customFormat="1" ht="20.25" customHeight="1">
      <c r="B115" s="45" t="s">
        <v>211</v>
      </c>
      <c r="C115" s="56" t="s">
        <v>194</v>
      </c>
      <c r="D115" s="1" t="s">
        <v>179</v>
      </c>
      <c r="E115" s="1" t="s">
        <v>164</v>
      </c>
      <c r="F115" s="155"/>
      <c r="G115" s="156"/>
      <c r="H115" s="156"/>
      <c r="I115" s="156"/>
      <c r="J115" s="1"/>
      <c r="K115" s="171">
        <f t="shared" si="0"/>
        <v>61.4</v>
      </c>
    </row>
    <row r="116" spans="2:11" s="32" customFormat="1" ht="44.25" customHeight="1">
      <c r="B116" s="38" t="s">
        <v>263</v>
      </c>
      <c r="C116" s="56" t="s">
        <v>194</v>
      </c>
      <c r="D116" s="1" t="s">
        <v>179</v>
      </c>
      <c r="E116" s="1" t="s">
        <v>164</v>
      </c>
      <c r="F116" s="155" t="s">
        <v>167</v>
      </c>
      <c r="G116" s="156" t="s">
        <v>232</v>
      </c>
      <c r="H116" s="156" t="s">
        <v>163</v>
      </c>
      <c r="I116" s="156" t="s">
        <v>235</v>
      </c>
      <c r="J116" s="1"/>
      <c r="K116" s="171">
        <f t="shared" si="0"/>
        <v>61.4</v>
      </c>
    </row>
    <row r="117" spans="2:11" s="32" customFormat="1" ht="20.25" customHeight="1">
      <c r="B117" s="38" t="s">
        <v>270</v>
      </c>
      <c r="C117" s="56" t="s">
        <v>194</v>
      </c>
      <c r="D117" s="1" t="s">
        <v>179</v>
      </c>
      <c r="E117" s="1" t="s">
        <v>164</v>
      </c>
      <c r="F117" s="156" t="s">
        <v>167</v>
      </c>
      <c r="G117" s="156" t="s">
        <v>271</v>
      </c>
      <c r="H117" s="156" t="s">
        <v>163</v>
      </c>
      <c r="I117" s="141" t="s">
        <v>235</v>
      </c>
      <c r="J117" s="1"/>
      <c r="K117" s="171">
        <f t="shared" si="0"/>
        <v>61.4</v>
      </c>
    </row>
    <row r="118" spans="2:11" s="32" customFormat="1" ht="27" customHeight="1">
      <c r="B118" s="45" t="s">
        <v>144</v>
      </c>
      <c r="C118" s="56" t="s">
        <v>194</v>
      </c>
      <c r="D118" s="1" t="s">
        <v>179</v>
      </c>
      <c r="E118" s="1" t="s">
        <v>164</v>
      </c>
      <c r="F118" s="138" t="s">
        <v>167</v>
      </c>
      <c r="G118" s="138" t="s">
        <v>271</v>
      </c>
      <c r="H118" s="138" t="s">
        <v>171</v>
      </c>
      <c r="I118" s="138" t="s">
        <v>235</v>
      </c>
      <c r="J118" s="1"/>
      <c r="K118" s="171">
        <f t="shared" si="0"/>
        <v>61.4</v>
      </c>
    </row>
    <row r="119" spans="2:11" s="32" customFormat="1" ht="20.25" customHeight="1">
      <c r="B119" s="45" t="s">
        <v>145</v>
      </c>
      <c r="C119" s="56" t="s">
        <v>194</v>
      </c>
      <c r="D119" s="1" t="s">
        <v>179</v>
      </c>
      <c r="E119" s="1" t="s">
        <v>164</v>
      </c>
      <c r="F119" s="155" t="s">
        <v>167</v>
      </c>
      <c r="G119" s="156" t="s">
        <v>271</v>
      </c>
      <c r="H119" s="156" t="s">
        <v>171</v>
      </c>
      <c r="I119" s="141" t="s">
        <v>302</v>
      </c>
      <c r="J119" s="1"/>
      <c r="K119" s="171">
        <f t="shared" si="0"/>
        <v>61.4</v>
      </c>
    </row>
    <row r="120" spans="2:11" s="32" customFormat="1" ht="28.5" customHeight="1">
      <c r="B120" s="38" t="s">
        <v>41</v>
      </c>
      <c r="C120" s="56" t="s">
        <v>194</v>
      </c>
      <c r="D120" s="1" t="s">
        <v>179</v>
      </c>
      <c r="E120" s="1" t="s">
        <v>164</v>
      </c>
      <c r="F120" s="138" t="s">
        <v>167</v>
      </c>
      <c r="G120" s="138" t="s">
        <v>271</v>
      </c>
      <c r="H120" s="138" t="s">
        <v>171</v>
      </c>
      <c r="I120" s="138" t="s">
        <v>302</v>
      </c>
      <c r="J120" s="1" t="s">
        <v>154</v>
      </c>
      <c r="K120" s="171">
        <v>61.4</v>
      </c>
    </row>
    <row r="121" spans="2:11" s="32" customFormat="1" ht="17.25" customHeight="1">
      <c r="B121" s="38" t="s">
        <v>219</v>
      </c>
      <c r="C121" s="56" t="s">
        <v>194</v>
      </c>
      <c r="D121" s="56" t="s">
        <v>191</v>
      </c>
      <c r="E121" s="56" t="s">
        <v>163</v>
      </c>
      <c r="F121" s="155"/>
      <c r="G121" s="156"/>
      <c r="H121" s="156"/>
      <c r="I121" s="156"/>
      <c r="J121" s="58"/>
      <c r="K121" s="154">
        <f>K122+K130+K136</f>
        <v>4017.1</v>
      </c>
    </row>
    <row r="122" spans="2:11" s="32" customFormat="1" ht="17.25" customHeight="1">
      <c r="B122" s="46" t="s">
        <v>85</v>
      </c>
      <c r="C122" s="56" t="s">
        <v>194</v>
      </c>
      <c r="D122" s="56" t="s">
        <v>191</v>
      </c>
      <c r="E122" s="56" t="s">
        <v>162</v>
      </c>
      <c r="F122" s="155"/>
      <c r="G122" s="156"/>
      <c r="H122" s="156"/>
      <c r="I122" s="156"/>
      <c r="J122" s="2"/>
      <c r="K122" s="171">
        <f>K123</f>
        <v>1580.1</v>
      </c>
    </row>
    <row r="123" spans="2:11" s="32" customFormat="1" ht="42.75" customHeight="1">
      <c r="B123" s="38" t="s">
        <v>263</v>
      </c>
      <c r="C123" s="56" t="s">
        <v>194</v>
      </c>
      <c r="D123" s="56" t="s">
        <v>191</v>
      </c>
      <c r="E123" s="56" t="s">
        <v>162</v>
      </c>
      <c r="F123" s="155" t="s">
        <v>167</v>
      </c>
      <c r="G123" s="156" t="s">
        <v>232</v>
      </c>
      <c r="H123" s="156" t="s">
        <v>163</v>
      </c>
      <c r="I123" s="156" t="s">
        <v>235</v>
      </c>
      <c r="J123" s="2"/>
      <c r="K123" s="171">
        <f>K124</f>
        <v>1580.1</v>
      </c>
    </row>
    <row r="124" spans="2:11" s="32" customFormat="1" ht="24" customHeight="1">
      <c r="B124" s="38" t="s">
        <v>303</v>
      </c>
      <c r="C124" s="56" t="s">
        <v>194</v>
      </c>
      <c r="D124" s="56" t="s">
        <v>191</v>
      </c>
      <c r="E124" s="56" t="s">
        <v>162</v>
      </c>
      <c r="F124" s="155" t="s">
        <v>167</v>
      </c>
      <c r="G124" s="156" t="s">
        <v>272</v>
      </c>
      <c r="H124" s="156" t="s">
        <v>163</v>
      </c>
      <c r="I124" s="141" t="s">
        <v>235</v>
      </c>
      <c r="J124" s="2"/>
      <c r="K124" s="171">
        <f>K125+K128</f>
        <v>1580.1</v>
      </c>
    </row>
    <row r="125" spans="2:11" s="32" customFormat="1" ht="32.25" customHeight="1">
      <c r="B125" s="8" t="s">
        <v>382</v>
      </c>
      <c r="C125" s="56" t="s">
        <v>194</v>
      </c>
      <c r="D125" s="1" t="s">
        <v>191</v>
      </c>
      <c r="E125" s="1" t="s">
        <v>162</v>
      </c>
      <c r="F125" s="138" t="s">
        <v>167</v>
      </c>
      <c r="G125" s="138" t="s">
        <v>272</v>
      </c>
      <c r="H125" s="138" t="s">
        <v>162</v>
      </c>
      <c r="I125" s="138" t="s">
        <v>235</v>
      </c>
      <c r="J125" s="1"/>
      <c r="K125" s="171">
        <f>K126</f>
        <v>437</v>
      </c>
    </row>
    <row r="126" spans="2:11" s="32" customFormat="1" ht="19.5" customHeight="1">
      <c r="B126" s="6" t="s">
        <v>38</v>
      </c>
      <c r="C126" s="56" t="s">
        <v>194</v>
      </c>
      <c r="D126" s="1" t="s">
        <v>191</v>
      </c>
      <c r="E126" s="1" t="s">
        <v>162</v>
      </c>
      <c r="F126" s="155" t="s">
        <v>167</v>
      </c>
      <c r="G126" s="156" t="s">
        <v>272</v>
      </c>
      <c r="H126" s="156" t="s">
        <v>162</v>
      </c>
      <c r="I126" s="141" t="s">
        <v>305</v>
      </c>
      <c r="J126" s="1"/>
      <c r="K126" s="171">
        <f>K127</f>
        <v>437</v>
      </c>
    </row>
    <row r="127" spans="2:11" s="32" customFormat="1" ht="20.25" customHeight="1">
      <c r="B127" s="3" t="s">
        <v>9</v>
      </c>
      <c r="C127" s="56" t="s">
        <v>194</v>
      </c>
      <c r="D127" s="1" t="s">
        <v>191</v>
      </c>
      <c r="E127" s="1" t="s">
        <v>162</v>
      </c>
      <c r="F127" s="138" t="s">
        <v>167</v>
      </c>
      <c r="G127" s="138" t="s">
        <v>272</v>
      </c>
      <c r="H127" s="138" t="s">
        <v>162</v>
      </c>
      <c r="I127" s="138" t="s">
        <v>305</v>
      </c>
      <c r="J127" s="1" t="s">
        <v>10</v>
      </c>
      <c r="K127" s="171">
        <v>437</v>
      </c>
    </row>
    <row r="128" spans="2:12" s="32" customFormat="1" ht="90.75" customHeight="1">
      <c r="B128" s="41" t="s">
        <v>95</v>
      </c>
      <c r="C128" s="96" t="s">
        <v>194</v>
      </c>
      <c r="D128" s="78" t="s">
        <v>191</v>
      </c>
      <c r="E128" s="78" t="s">
        <v>162</v>
      </c>
      <c r="F128" s="155" t="s">
        <v>167</v>
      </c>
      <c r="G128" s="156" t="s">
        <v>272</v>
      </c>
      <c r="H128" s="156" t="s">
        <v>173</v>
      </c>
      <c r="I128" s="141" t="s">
        <v>235</v>
      </c>
      <c r="J128" s="78"/>
      <c r="K128" s="130">
        <f>K129</f>
        <v>1143.1</v>
      </c>
      <c r="L128" s="16"/>
    </row>
    <row r="129" spans="2:12" s="32" customFormat="1" ht="19.5" customHeight="1">
      <c r="B129" s="8" t="s">
        <v>9</v>
      </c>
      <c r="C129" s="96" t="s">
        <v>194</v>
      </c>
      <c r="D129" s="78" t="s">
        <v>191</v>
      </c>
      <c r="E129" s="78" t="s">
        <v>162</v>
      </c>
      <c r="F129" s="138" t="s">
        <v>167</v>
      </c>
      <c r="G129" s="138" t="s">
        <v>272</v>
      </c>
      <c r="H129" s="138" t="s">
        <v>173</v>
      </c>
      <c r="I129" s="138" t="s">
        <v>282</v>
      </c>
      <c r="J129" s="78" t="s">
        <v>10</v>
      </c>
      <c r="K129" s="130">
        <v>1143.1</v>
      </c>
      <c r="L129" s="16"/>
    </row>
    <row r="130" spans="2:12" s="32" customFormat="1" ht="15.75" customHeight="1" hidden="1">
      <c r="B130" s="7" t="s">
        <v>11</v>
      </c>
      <c r="C130" s="96" t="s">
        <v>194</v>
      </c>
      <c r="D130" s="96" t="s">
        <v>191</v>
      </c>
      <c r="E130" s="96" t="s">
        <v>51</v>
      </c>
      <c r="F130" s="155"/>
      <c r="G130" s="156"/>
      <c r="H130" s="156"/>
      <c r="I130" s="156"/>
      <c r="J130" s="78"/>
      <c r="K130" s="130">
        <f>K131</f>
        <v>0</v>
      </c>
      <c r="L130" s="16"/>
    </row>
    <row r="131" spans="2:12" s="32" customFormat="1" ht="40.5" customHeight="1" hidden="1">
      <c r="B131" s="38" t="s">
        <v>263</v>
      </c>
      <c r="C131" s="96" t="s">
        <v>194</v>
      </c>
      <c r="D131" s="78" t="s">
        <v>191</v>
      </c>
      <c r="E131" s="78" t="s">
        <v>167</v>
      </c>
      <c r="F131" s="155" t="s">
        <v>167</v>
      </c>
      <c r="G131" s="156" t="s">
        <v>232</v>
      </c>
      <c r="H131" s="156" t="s">
        <v>163</v>
      </c>
      <c r="I131" s="156" t="s">
        <v>235</v>
      </c>
      <c r="J131" s="78"/>
      <c r="K131" s="130">
        <f>K132</f>
        <v>0</v>
      </c>
      <c r="L131" s="16"/>
    </row>
    <row r="132" spans="2:12" s="32" customFormat="1" ht="21" customHeight="1" hidden="1">
      <c r="B132" s="38" t="s">
        <v>303</v>
      </c>
      <c r="C132" s="56" t="s">
        <v>194</v>
      </c>
      <c r="D132" s="56" t="s">
        <v>191</v>
      </c>
      <c r="E132" s="56" t="s">
        <v>167</v>
      </c>
      <c r="F132" s="155" t="s">
        <v>167</v>
      </c>
      <c r="G132" s="156" t="s">
        <v>272</v>
      </c>
      <c r="H132" s="156" t="s">
        <v>163</v>
      </c>
      <c r="I132" s="141" t="s">
        <v>235</v>
      </c>
      <c r="J132" s="78"/>
      <c r="K132" s="130">
        <f>K133</f>
        <v>0</v>
      </c>
      <c r="L132" s="16"/>
    </row>
    <row r="133" spans="2:12" s="32" customFormat="1" ht="44.25" customHeight="1" hidden="1">
      <c r="B133" s="8" t="s">
        <v>306</v>
      </c>
      <c r="C133" s="96" t="s">
        <v>194</v>
      </c>
      <c r="D133" s="78" t="s">
        <v>191</v>
      </c>
      <c r="E133" s="78" t="s">
        <v>167</v>
      </c>
      <c r="F133" s="138" t="s">
        <v>167</v>
      </c>
      <c r="G133" s="138" t="s">
        <v>272</v>
      </c>
      <c r="H133" s="138" t="s">
        <v>164</v>
      </c>
      <c r="I133" s="138" t="s">
        <v>235</v>
      </c>
      <c r="J133" s="78"/>
      <c r="K133" s="130">
        <f>K134</f>
        <v>0</v>
      </c>
      <c r="L133" s="16"/>
    </row>
    <row r="134" spans="2:12" s="32" customFormat="1" ht="35.25" customHeight="1" hidden="1">
      <c r="B134" s="7" t="s">
        <v>379</v>
      </c>
      <c r="C134" s="96" t="s">
        <v>194</v>
      </c>
      <c r="D134" s="78" t="s">
        <v>191</v>
      </c>
      <c r="E134" s="78" t="s">
        <v>167</v>
      </c>
      <c r="F134" s="155" t="s">
        <v>167</v>
      </c>
      <c r="G134" s="156" t="s">
        <v>272</v>
      </c>
      <c r="H134" s="156" t="s">
        <v>164</v>
      </c>
      <c r="I134" s="141" t="s">
        <v>355</v>
      </c>
      <c r="J134" s="78"/>
      <c r="K134" s="130">
        <f>K135</f>
        <v>0</v>
      </c>
      <c r="L134" s="16"/>
    </row>
    <row r="135" spans="2:12" s="32" customFormat="1" ht="15.75" customHeight="1" hidden="1">
      <c r="B135" s="8" t="s">
        <v>9</v>
      </c>
      <c r="C135" s="96" t="s">
        <v>194</v>
      </c>
      <c r="D135" s="78" t="s">
        <v>191</v>
      </c>
      <c r="E135" s="78" t="s">
        <v>167</v>
      </c>
      <c r="F135" s="155" t="s">
        <v>167</v>
      </c>
      <c r="G135" s="156" t="s">
        <v>272</v>
      </c>
      <c r="H135" s="156" t="s">
        <v>164</v>
      </c>
      <c r="I135" s="141" t="s">
        <v>355</v>
      </c>
      <c r="J135" s="78" t="s">
        <v>10</v>
      </c>
      <c r="K135" s="130">
        <v>0</v>
      </c>
      <c r="L135" s="16"/>
    </row>
    <row r="136" spans="2:12" s="32" customFormat="1" ht="15.75" customHeight="1">
      <c r="B136" s="7" t="s">
        <v>359</v>
      </c>
      <c r="C136" s="96" t="s">
        <v>194</v>
      </c>
      <c r="D136" s="96" t="s">
        <v>191</v>
      </c>
      <c r="E136" s="96" t="s">
        <v>165</v>
      </c>
      <c r="F136" s="155"/>
      <c r="G136" s="156"/>
      <c r="H136" s="156"/>
      <c r="I136" s="141"/>
      <c r="J136" s="78"/>
      <c r="K136" s="130">
        <f>K137</f>
        <v>2437</v>
      </c>
      <c r="L136" s="16"/>
    </row>
    <row r="137" spans="2:12" s="32" customFormat="1" ht="39.75" customHeight="1">
      <c r="B137" s="38" t="s">
        <v>263</v>
      </c>
      <c r="C137" s="96" t="s">
        <v>194</v>
      </c>
      <c r="D137" s="78" t="s">
        <v>191</v>
      </c>
      <c r="E137" s="78" t="s">
        <v>165</v>
      </c>
      <c r="F137" s="155" t="s">
        <v>167</v>
      </c>
      <c r="G137" s="156" t="s">
        <v>232</v>
      </c>
      <c r="H137" s="156" t="s">
        <v>163</v>
      </c>
      <c r="I137" s="156" t="s">
        <v>235</v>
      </c>
      <c r="J137" s="78"/>
      <c r="K137" s="130">
        <f>K138</f>
        <v>2437</v>
      </c>
      <c r="L137" s="16"/>
    </row>
    <row r="138" spans="2:12" s="32" customFormat="1" ht="24" customHeight="1">
      <c r="B138" s="38" t="s">
        <v>303</v>
      </c>
      <c r="C138" s="56" t="s">
        <v>194</v>
      </c>
      <c r="D138" s="56" t="s">
        <v>191</v>
      </c>
      <c r="E138" s="56" t="s">
        <v>165</v>
      </c>
      <c r="F138" s="155" t="s">
        <v>167</v>
      </c>
      <c r="G138" s="156" t="s">
        <v>272</v>
      </c>
      <c r="H138" s="156" t="s">
        <v>163</v>
      </c>
      <c r="I138" s="141" t="s">
        <v>235</v>
      </c>
      <c r="J138" s="78"/>
      <c r="K138" s="130">
        <f>K139+K144</f>
        <v>2437</v>
      </c>
      <c r="L138" s="16"/>
    </row>
    <row r="139" spans="2:12" s="32" customFormat="1" ht="27.75" customHeight="1">
      <c r="B139" s="8" t="s">
        <v>380</v>
      </c>
      <c r="C139" s="56" t="s">
        <v>194</v>
      </c>
      <c r="D139" s="56" t="s">
        <v>191</v>
      </c>
      <c r="E139" s="56" t="s">
        <v>165</v>
      </c>
      <c r="F139" s="138" t="s">
        <v>167</v>
      </c>
      <c r="G139" s="138" t="s">
        <v>272</v>
      </c>
      <c r="H139" s="138" t="s">
        <v>167</v>
      </c>
      <c r="I139" s="138" t="s">
        <v>235</v>
      </c>
      <c r="J139" s="78"/>
      <c r="K139" s="130">
        <f>K140+K142</f>
        <v>2437</v>
      </c>
      <c r="L139" s="16"/>
    </row>
    <row r="140" spans="2:12" s="32" customFormat="1" ht="27.75" customHeight="1">
      <c r="B140" s="8" t="s">
        <v>381</v>
      </c>
      <c r="C140" s="56" t="s">
        <v>194</v>
      </c>
      <c r="D140" s="56" t="s">
        <v>191</v>
      </c>
      <c r="E140" s="56" t="s">
        <v>165</v>
      </c>
      <c r="F140" s="155" t="s">
        <v>167</v>
      </c>
      <c r="G140" s="156" t="s">
        <v>272</v>
      </c>
      <c r="H140" s="156" t="s">
        <v>167</v>
      </c>
      <c r="I140" s="141" t="s">
        <v>305</v>
      </c>
      <c r="J140" s="78"/>
      <c r="K140" s="130">
        <f>K141</f>
        <v>2276.1</v>
      </c>
      <c r="L140" s="16"/>
    </row>
    <row r="141" spans="2:12" s="32" customFormat="1" ht="15.75" customHeight="1">
      <c r="B141" s="3" t="s">
        <v>9</v>
      </c>
      <c r="C141" s="56" t="s">
        <v>194</v>
      </c>
      <c r="D141" s="56" t="s">
        <v>191</v>
      </c>
      <c r="E141" s="56" t="s">
        <v>165</v>
      </c>
      <c r="F141" s="155" t="s">
        <v>167</v>
      </c>
      <c r="G141" s="156" t="s">
        <v>272</v>
      </c>
      <c r="H141" s="156" t="s">
        <v>167</v>
      </c>
      <c r="I141" s="141" t="s">
        <v>305</v>
      </c>
      <c r="J141" s="78" t="s">
        <v>10</v>
      </c>
      <c r="K141" s="130">
        <v>2276.1</v>
      </c>
      <c r="L141" s="16"/>
    </row>
    <row r="142" spans="2:12" s="32" customFormat="1" ht="54.75" customHeight="1">
      <c r="B142" s="195" t="s">
        <v>377</v>
      </c>
      <c r="C142" s="56" t="s">
        <v>194</v>
      </c>
      <c r="D142" s="56" t="s">
        <v>191</v>
      </c>
      <c r="E142" s="56" t="s">
        <v>165</v>
      </c>
      <c r="F142" s="155" t="s">
        <v>167</v>
      </c>
      <c r="G142" s="156" t="s">
        <v>272</v>
      </c>
      <c r="H142" s="156" t="s">
        <v>167</v>
      </c>
      <c r="I142" s="141" t="s">
        <v>367</v>
      </c>
      <c r="J142" s="78"/>
      <c r="K142" s="130">
        <f>K143</f>
        <v>160.9</v>
      </c>
      <c r="L142" s="16"/>
    </row>
    <row r="143" spans="2:12" s="32" customFormat="1" ht="20.25" customHeight="1">
      <c r="B143" s="9" t="s">
        <v>9</v>
      </c>
      <c r="C143" s="56" t="s">
        <v>194</v>
      </c>
      <c r="D143" s="56" t="s">
        <v>191</v>
      </c>
      <c r="E143" s="56" t="s">
        <v>165</v>
      </c>
      <c r="F143" s="155" t="s">
        <v>167</v>
      </c>
      <c r="G143" s="156" t="s">
        <v>272</v>
      </c>
      <c r="H143" s="156" t="s">
        <v>167</v>
      </c>
      <c r="I143" s="141" t="s">
        <v>367</v>
      </c>
      <c r="J143" s="78" t="s">
        <v>10</v>
      </c>
      <c r="K143" s="130">
        <v>160.9</v>
      </c>
      <c r="L143" s="16"/>
    </row>
    <row r="144" spans="2:12" s="32" customFormat="1" ht="98.25" customHeight="1">
      <c r="B144" s="41" t="s">
        <v>95</v>
      </c>
      <c r="C144" s="96" t="s">
        <v>194</v>
      </c>
      <c r="D144" s="78" t="s">
        <v>191</v>
      </c>
      <c r="E144" s="78" t="s">
        <v>167</v>
      </c>
      <c r="F144" s="155" t="s">
        <v>167</v>
      </c>
      <c r="G144" s="156" t="s">
        <v>272</v>
      </c>
      <c r="H144" s="156" t="s">
        <v>173</v>
      </c>
      <c r="I144" s="141" t="s">
        <v>235</v>
      </c>
      <c r="J144" s="78"/>
      <c r="K144" s="130">
        <f>K145</f>
        <v>0</v>
      </c>
      <c r="L144" s="16"/>
    </row>
    <row r="145" spans="2:12" s="32" customFormat="1" ht="19.5" customHeight="1">
      <c r="B145" s="8" t="s">
        <v>9</v>
      </c>
      <c r="C145" s="96" t="s">
        <v>194</v>
      </c>
      <c r="D145" s="78" t="s">
        <v>191</v>
      </c>
      <c r="E145" s="78" t="s">
        <v>167</v>
      </c>
      <c r="F145" s="155" t="s">
        <v>167</v>
      </c>
      <c r="G145" s="156" t="s">
        <v>272</v>
      </c>
      <c r="H145" s="156" t="s">
        <v>173</v>
      </c>
      <c r="I145" s="141" t="s">
        <v>282</v>
      </c>
      <c r="J145" s="78" t="s">
        <v>10</v>
      </c>
      <c r="K145" s="130">
        <v>0</v>
      </c>
      <c r="L145" s="16"/>
    </row>
    <row r="146" spans="2:11" s="32" customFormat="1" ht="32.25" customHeight="1">
      <c r="B146" s="42" t="s">
        <v>203</v>
      </c>
      <c r="C146" s="111">
        <v>114</v>
      </c>
      <c r="D146" s="93"/>
      <c r="E146" s="1"/>
      <c r="F146" s="155"/>
      <c r="G146" s="156"/>
      <c r="H146" s="156"/>
      <c r="I146" s="156"/>
      <c r="J146" s="2"/>
      <c r="K146" s="171">
        <f>K147</f>
        <v>3058.4</v>
      </c>
    </row>
    <row r="147" spans="2:11" s="32" customFormat="1" ht="15.75" customHeight="1">
      <c r="B147" s="6" t="s">
        <v>204</v>
      </c>
      <c r="C147" s="56" t="s">
        <v>192</v>
      </c>
      <c r="D147" s="56" t="s">
        <v>162</v>
      </c>
      <c r="E147" s="56" t="s">
        <v>163</v>
      </c>
      <c r="F147" s="155"/>
      <c r="G147" s="156"/>
      <c r="H147" s="156"/>
      <c r="I147" s="156"/>
      <c r="J147" s="2"/>
      <c r="K147" s="171">
        <f>K148+K153+K162</f>
        <v>3058.4</v>
      </c>
    </row>
    <row r="148" spans="2:11" s="32" customFormat="1" ht="31.5" customHeight="1">
      <c r="B148" s="6" t="s">
        <v>96</v>
      </c>
      <c r="C148" s="56" t="s">
        <v>192</v>
      </c>
      <c r="D148" s="56" t="s">
        <v>162</v>
      </c>
      <c r="E148" s="56" t="s">
        <v>167</v>
      </c>
      <c r="F148" s="155"/>
      <c r="G148" s="156"/>
      <c r="H148" s="156"/>
      <c r="I148" s="156"/>
      <c r="J148" s="1"/>
      <c r="K148" s="171">
        <f>K149</f>
        <v>1461.4</v>
      </c>
    </row>
    <row r="149" spans="2:11" s="32" customFormat="1" ht="27" customHeight="1">
      <c r="B149" s="6" t="s">
        <v>97</v>
      </c>
      <c r="C149" s="56" t="s">
        <v>192</v>
      </c>
      <c r="D149" s="56" t="s">
        <v>162</v>
      </c>
      <c r="E149" s="56" t="s">
        <v>167</v>
      </c>
      <c r="F149" s="155" t="s">
        <v>335</v>
      </c>
      <c r="G149" s="156" t="s">
        <v>232</v>
      </c>
      <c r="H149" s="156" t="s">
        <v>163</v>
      </c>
      <c r="I149" s="156" t="s">
        <v>235</v>
      </c>
      <c r="J149" s="1"/>
      <c r="K149" s="171">
        <f>K150</f>
        <v>1461.4</v>
      </c>
    </row>
    <row r="150" spans="2:11" s="32" customFormat="1" ht="24" customHeight="1">
      <c r="B150" s="6" t="s">
        <v>2</v>
      </c>
      <c r="C150" s="56" t="s">
        <v>192</v>
      </c>
      <c r="D150" s="56" t="s">
        <v>162</v>
      </c>
      <c r="E150" s="56" t="s">
        <v>167</v>
      </c>
      <c r="F150" s="155" t="s">
        <v>335</v>
      </c>
      <c r="G150" s="156" t="s">
        <v>246</v>
      </c>
      <c r="H150" s="156" t="s">
        <v>163</v>
      </c>
      <c r="I150" s="156" t="s">
        <v>235</v>
      </c>
      <c r="J150" s="1"/>
      <c r="K150" s="171">
        <f>K151</f>
        <v>1461.4</v>
      </c>
    </row>
    <row r="151" spans="2:11" s="32" customFormat="1" ht="30" customHeight="1">
      <c r="B151" s="6" t="s">
        <v>37</v>
      </c>
      <c r="C151" s="56" t="s">
        <v>192</v>
      </c>
      <c r="D151" s="56" t="s">
        <v>162</v>
      </c>
      <c r="E151" s="56" t="s">
        <v>167</v>
      </c>
      <c r="F151" s="155" t="s">
        <v>335</v>
      </c>
      <c r="G151" s="156" t="s">
        <v>246</v>
      </c>
      <c r="H151" s="156" t="s">
        <v>163</v>
      </c>
      <c r="I151" s="156" t="s">
        <v>237</v>
      </c>
      <c r="J151" s="1"/>
      <c r="K151" s="171">
        <f>K152</f>
        <v>1461.4</v>
      </c>
    </row>
    <row r="152" spans="2:11" s="32" customFormat="1" ht="31.5" customHeight="1">
      <c r="B152" s="3" t="s">
        <v>155</v>
      </c>
      <c r="C152" s="56" t="s">
        <v>192</v>
      </c>
      <c r="D152" s="56" t="s">
        <v>162</v>
      </c>
      <c r="E152" s="56" t="s">
        <v>167</v>
      </c>
      <c r="F152" s="155" t="s">
        <v>335</v>
      </c>
      <c r="G152" s="156" t="s">
        <v>246</v>
      </c>
      <c r="H152" s="156" t="s">
        <v>163</v>
      </c>
      <c r="I152" s="156" t="s">
        <v>237</v>
      </c>
      <c r="J152" s="1" t="s">
        <v>1</v>
      </c>
      <c r="K152" s="171">
        <v>1461.4</v>
      </c>
    </row>
    <row r="153" spans="2:11" s="32" customFormat="1" ht="43.5" customHeight="1">
      <c r="B153" s="55" t="s">
        <v>98</v>
      </c>
      <c r="C153" s="56" t="s">
        <v>192</v>
      </c>
      <c r="D153" s="56" t="s">
        <v>162</v>
      </c>
      <c r="E153" s="56" t="s">
        <v>164</v>
      </c>
      <c r="F153" s="155"/>
      <c r="G153" s="156"/>
      <c r="H153" s="156"/>
      <c r="I153" s="156"/>
      <c r="J153" s="1"/>
      <c r="K153" s="171">
        <f>K154+K159</f>
        <v>1514.6</v>
      </c>
    </row>
    <row r="154" spans="2:11" s="32" customFormat="1" ht="32.25" customHeight="1">
      <c r="B154" s="6" t="s">
        <v>99</v>
      </c>
      <c r="C154" s="56" t="s">
        <v>192</v>
      </c>
      <c r="D154" s="56" t="s">
        <v>162</v>
      </c>
      <c r="E154" s="56" t="s">
        <v>164</v>
      </c>
      <c r="F154" s="155" t="s">
        <v>336</v>
      </c>
      <c r="G154" s="156" t="s">
        <v>232</v>
      </c>
      <c r="H154" s="156" t="s">
        <v>163</v>
      </c>
      <c r="I154" s="156" t="s">
        <v>235</v>
      </c>
      <c r="J154" s="1"/>
      <c r="K154" s="171">
        <f>K155</f>
        <v>1349</v>
      </c>
    </row>
    <row r="155" spans="2:11" s="32" customFormat="1" ht="31.5" customHeight="1">
      <c r="B155" s="6" t="s">
        <v>37</v>
      </c>
      <c r="C155" s="56" t="s">
        <v>192</v>
      </c>
      <c r="D155" s="56" t="s">
        <v>162</v>
      </c>
      <c r="E155" s="56" t="s">
        <v>164</v>
      </c>
      <c r="F155" s="155" t="s">
        <v>336</v>
      </c>
      <c r="G155" s="156" t="s">
        <v>248</v>
      </c>
      <c r="H155" s="156" t="s">
        <v>163</v>
      </c>
      <c r="I155" s="156" t="s">
        <v>237</v>
      </c>
      <c r="J155" s="1"/>
      <c r="K155" s="171">
        <f>K156+K157+K158</f>
        <v>1349</v>
      </c>
    </row>
    <row r="156" spans="2:11" s="32" customFormat="1" ht="27" customHeight="1">
      <c r="B156" s="3" t="s">
        <v>155</v>
      </c>
      <c r="C156" s="56" t="s">
        <v>192</v>
      </c>
      <c r="D156" s="56" t="s">
        <v>162</v>
      </c>
      <c r="E156" s="56" t="s">
        <v>164</v>
      </c>
      <c r="F156" s="155" t="s">
        <v>336</v>
      </c>
      <c r="G156" s="156" t="s">
        <v>248</v>
      </c>
      <c r="H156" s="156" t="s">
        <v>163</v>
      </c>
      <c r="I156" s="156" t="s">
        <v>237</v>
      </c>
      <c r="J156" s="1" t="s">
        <v>1</v>
      </c>
      <c r="K156" s="171">
        <v>781</v>
      </c>
    </row>
    <row r="157" spans="2:11" s="32" customFormat="1" ht="30" customHeight="1">
      <c r="B157" s="3" t="s">
        <v>152</v>
      </c>
      <c r="C157" s="56" t="s">
        <v>192</v>
      </c>
      <c r="D157" s="56" t="s">
        <v>162</v>
      </c>
      <c r="E157" s="56" t="s">
        <v>164</v>
      </c>
      <c r="F157" s="155" t="s">
        <v>336</v>
      </c>
      <c r="G157" s="156" t="s">
        <v>248</v>
      </c>
      <c r="H157" s="156" t="s">
        <v>163</v>
      </c>
      <c r="I157" s="156" t="s">
        <v>237</v>
      </c>
      <c r="J157" s="1" t="s">
        <v>4</v>
      </c>
      <c r="K157" s="171">
        <v>560</v>
      </c>
    </row>
    <row r="158" spans="2:11" s="32" customFormat="1" ht="15" customHeight="1">
      <c r="B158" s="3" t="s">
        <v>3</v>
      </c>
      <c r="C158" s="56" t="s">
        <v>192</v>
      </c>
      <c r="D158" s="56" t="s">
        <v>162</v>
      </c>
      <c r="E158" s="56" t="s">
        <v>164</v>
      </c>
      <c r="F158" s="155" t="s">
        <v>336</v>
      </c>
      <c r="G158" s="156" t="s">
        <v>248</v>
      </c>
      <c r="H158" s="156" t="s">
        <v>163</v>
      </c>
      <c r="I158" s="156" t="s">
        <v>237</v>
      </c>
      <c r="J158" s="1" t="s">
        <v>5</v>
      </c>
      <c r="K158" s="171">
        <v>8</v>
      </c>
    </row>
    <row r="159" spans="2:11" s="32" customFormat="1" ht="58.5" customHeight="1">
      <c r="B159" s="38" t="s">
        <v>337</v>
      </c>
      <c r="C159" s="56" t="s">
        <v>192</v>
      </c>
      <c r="D159" s="56" t="s">
        <v>162</v>
      </c>
      <c r="E159" s="56" t="s">
        <v>164</v>
      </c>
      <c r="F159" s="155" t="s">
        <v>336</v>
      </c>
      <c r="G159" s="156" t="s">
        <v>248</v>
      </c>
      <c r="H159" s="156" t="s">
        <v>163</v>
      </c>
      <c r="I159" s="156" t="s">
        <v>282</v>
      </c>
      <c r="J159" s="1"/>
      <c r="K159" s="171">
        <f>K160+K161</f>
        <v>165.6</v>
      </c>
    </row>
    <row r="160" spans="2:11" s="32" customFormat="1" ht="30.75" customHeight="1">
      <c r="B160" s="3" t="s">
        <v>155</v>
      </c>
      <c r="C160" s="56" t="s">
        <v>192</v>
      </c>
      <c r="D160" s="56" t="s">
        <v>162</v>
      </c>
      <c r="E160" s="56" t="s">
        <v>164</v>
      </c>
      <c r="F160" s="155" t="s">
        <v>336</v>
      </c>
      <c r="G160" s="156" t="s">
        <v>248</v>
      </c>
      <c r="H160" s="156" t="s">
        <v>163</v>
      </c>
      <c r="I160" s="156" t="s">
        <v>282</v>
      </c>
      <c r="J160" s="1" t="s">
        <v>1</v>
      </c>
      <c r="K160" s="171">
        <v>165.6</v>
      </c>
    </row>
    <row r="161" spans="2:11" s="32" customFormat="1" ht="33" customHeight="1">
      <c r="B161" s="3" t="s">
        <v>152</v>
      </c>
      <c r="C161" s="56" t="s">
        <v>192</v>
      </c>
      <c r="D161" s="56" t="s">
        <v>162</v>
      </c>
      <c r="E161" s="56" t="s">
        <v>164</v>
      </c>
      <c r="F161" s="155" t="s">
        <v>336</v>
      </c>
      <c r="G161" s="156" t="s">
        <v>248</v>
      </c>
      <c r="H161" s="156" t="s">
        <v>163</v>
      </c>
      <c r="I161" s="156" t="s">
        <v>282</v>
      </c>
      <c r="J161" s="1" t="s">
        <v>4</v>
      </c>
      <c r="K161" s="171">
        <v>0</v>
      </c>
    </row>
    <row r="162" spans="2:11" s="32" customFormat="1" ht="15.75" customHeight="1">
      <c r="B162" s="38" t="s">
        <v>189</v>
      </c>
      <c r="C162" s="56" t="s">
        <v>192</v>
      </c>
      <c r="D162" s="56" t="s">
        <v>162</v>
      </c>
      <c r="E162" s="56" t="s">
        <v>216</v>
      </c>
      <c r="F162" s="155"/>
      <c r="G162" s="156"/>
      <c r="H162" s="156"/>
      <c r="I162" s="156"/>
      <c r="J162" s="1"/>
      <c r="K162" s="154">
        <f>K163</f>
        <v>82.4</v>
      </c>
    </row>
    <row r="163" spans="2:11" s="32" customFormat="1" ht="36" customHeight="1">
      <c r="B163" s="6" t="s">
        <v>100</v>
      </c>
      <c r="C163" s="56" t="s">
        <v>192</v>
      </c>
      <c r="D163" s="56" t="s">
        <v>162</v>
      </c>
      <c r="E163" s="56" t="s">
        <v>216</v>
      </c>
      <c r="F163" s="155" t="s">
        <v>338</v>
      </c>
      <c r="G163" s="156" t="s">
        <v>232</v>
      </c>
      <c r="H163" s="156" t="s">
        <v>163</v>
      </c>
      <c r="I163" s="156" t="s">
        <v>339</v>
      </c>
      <c r="J163" s="1"/>
      <c r="K163" s="154">
        <f>K164</f>
        <v>82.4</v>
      </c>
    </row>
    <row r="164" spans="2:11" s="32" customFormat="1" ht="29.25" customHeight="1">
      <c r="B164" s="6" t="s">
        <v>101</v>
      </c>
      <c r="C164" s="56" t="s">
        <v>192</v>
      </c>
      <c r="D164" s="56" t="s">
        <v>162</v>
      </c>
      <c r="E164" s="56" t="s">
        <v>216</v>
      </c>
      <c r="F164" s="155" t="s">
        <v>338</v>
      </c>
      <c r="G164" s="156" t="s">
        <v>232</v>
      </c>
      <c r="H164" s="156" t="s">
        <v>163</v>
      </c>
      <c r="I164" s="156" t="s">
        <v>339</v>
      </c>
      <c r="J164" s="1"/>
      <c r="K164" s="154">
        <f>K165</f>
        <v>82.4</v>
      </c>
    </row>
    <row r="165" spans="2:11" s="32" customFormat="1" ht="18" customHeight="1">
      <c r="B165" s="3" t="s">
        <v>3</v>
      </c>
      <c r="C165" s="56" t="s">
        <v>192</v>
      </c>
      <c r="D165" s="56" t="s">
        <v>162</v>
      </c>
      <c r="E165" s="56" t="s">
        <v>216</v>
      </c>
      <c r="F165" s="155" t="s">
        <v>338</v>
      </c>
      <c r="G165" s="156" t="s">
        <v>232</v>
      </c>
      <c r="H165" s="156" t="s">
        <v>163</v>
      </c>
      <c r="I165" s="156" t="s">
        <v>339</v>
      </c>
      <c r="J165" s="1" t="s">
        <v>5</v>
      </c>
      <c r="K165" s="171">
        <v>82.4</v>
      </c>
    </row>
    <row r="166" spans="2:11" s="32" customFormat="1" ht="30" customHeight="1">
      <c r="B166" s="5" t="s">
        <v>208</v>
      </c>
      <c r="C166" s="82" t="s">
        <v>193</v>
      </c>
      <c r="D166" s="56"/>
      <c r="E166" s="56"/>
      <c r="F166" s="155"/>
      <c r="G166" s="156"/>
      <c r="H166" s="156"/>
      <c r="I166" s="156"/>
      <c r="J166" s="1"/>
      <c r="K166" s="171">
        <f>K167+K229+K240+K255+K270+K278+K288+K283</f>
        <v>64114.90000000001</v>
      </c>
    </row>
    <row r="167" spans="2:11" s="32" customFormat="1" ht="15.75" customHeight="1">
      <c r="B167" s="43" t="s">
        <v>204</v>
      </c>
      <c r="C167" s="56" t="s">
        <v>193</v>
      </c>
      <c r="D167" s="56" t="s">
        <v>162</v>
      </c>
      <c r="E167" s="56" t="s">
        <v>163</v>
      </c>
      <c r="F167" s="155"/>
      <c r="G167" s="156"/>
      <c r="H167" s="156"/>
      <c r="I167" s="156"/>
      <c r="J167" s="1"/>
      <c r="K167" s="171">
        <f>K168+K190+K197+K201</f>
        <v>46359.700000000004</v>
      </c>
    </row>
    <row r="168" spans="2:11" s="32" customFormat="1" ht="45.75" customHeight="1">
      <c r="B168" s="38" t="s">
        <v>102</v>
      </c>
      <c r="C168" s="56" t="s">
        <v>193</v>
      </c>
      <c r="D168" s="56" t="s">
        <v>162</v>
      </c>
      <c r="E168" s="56" t="s">
        <v>173</v>
      </c>
      <c r="F168" s="155"/>
      <c r="G168" s="156"/>
      <c r="H168" s="156"/>
      <c r="I168" s="156"/>
      <c r="J168" s="1"/>
      <c r="K168" s="171">
        <f>K169+K181</f>
        <v>18270.100000000002</v>
      </c>
    </row>
    <row r="169" spans="2:11" s="32" customFormat="1" ht="18.75" customHeight="1">
      <c r="B169" s="48" t="s">
        <v>385</v>
      </c>
      <c r="C169" s="56" t="s">
        <v>193</v>
      </c>
      <c r="D169" s="56" t="s">
        <v>162</v>
      </c>
      <c r="E169" s="56" t="s">
        <v>173</v>
      </c>
      <c r="F169" s="155" t="s">
        <v>386</v>
      </c>
      <c r="G169" s="156" t="s">
        <v>232</v>
      </c>
      <c r="H169" s="156" t="s">
        <v>163</v>
      </c>
      <c r="I169" s="156" t="s">
        <v>235</v>
      </c>
      <c r="J169" s="1"/>
      <c r="K169" s="171">
        <f>K170+K177</f>
        <v>17301.100000000002</v>
      </c>
    </row>
    <row r="170" spans="2:11" s="32" customFormat="1" ht="33.75" customHeight="1">
      <c r="B170" s="203" t="s">
        <v>387</v>
      </c>
      <c r="C170" s="56" t="s">
        <v>193</v>
      </c>
      <c r="D170" s="56" t="s">
        <v>162</v>
      </c>
      <c r="E170" s="56" t="s">
        <v>173</v>
      </c>
      <c r="F170" s="155" t="s">
        <v>388</v>
      </c>
      <c r="G170" s="156" t="s">
        <v>232</v>
      </c>
      <c r="H170" s="156" t="s">
        <v>163</v>
      </c>
      <c r="I170" s="156" t="s">
        <v>233</v>
      </c>
      <c r="J170" s="1"/>
      <c r="K170" s="171">
        <f>K171+K175</f>
        <v>16989.7</v>
      </c>
    </row>
    <row r="171" spans="2:11" s="32" customFormat="1" ht="30" customHeight="1">
      <c r="B171" s="6" t="s">
        <v>389</v>
      </c>
      <c r="C171" s="56" t="s">
        <v>193</v>
      </c>
      <c r="D171" s="56" t="s">
        <v>162</v>
      </c>
      <c r="E171" s="56" t="s">
        <v>173</v>
      </c>
      <c r="F171" s="155" t="s">
        <v>388</v>
      </c>
      <c r="G171" s="156" t="s">
        <v>232</v>
      </c>
      <c r="H171" s="156" t="s">
        <v>163</v>
      </c>
      <c r="I171" s="156" t="s">
        <v>237</v>
      </c>
      <c r="J171" s="1"/>
      <c r="K171" s="171">
        <f>K172+K173+K174</f>
        <v>16828.8</v>
      </c>
    </row>
    <row r="172" spans="2:11" s="32" customFormat="1" ht="30" customHeight="1">
      <c r="B172" s="3" t="s">
        <v>155</v>
      </c>
      <c r="C172" s="56" t="s">
        <v>193</v>
      </c>
      <c r="D172" s="56" t="s">
        <v>162</v>
      </c>
      <c r="E172" s="56" t="s">
        <v>173</v>
      </c>
      <c r="F172" s="155" t="s">
        <v>388</v>
      </c>
      <c r="G172" s="156" t="s">
        <v>232</v>
      </c>
      <c r="H172" s="156" t="s">
        <v>163</v>
      </c>
      <c r="I172" s="156" t="s">
        <v>237</v>
      </c>
      <c r="J172" s="1" t="s">
        <v>1</v>
      </c>
      <c r="K172" s="171">
        <v>15266.8</v>
      </c>
    </row>
    <row r="173" spans="2:11" s="32" customFormat="1" ht="30" customHeight="1">
      <c r="B173" s="3" t="s">
        <v>152</v>
      </c>
      <c r="C173" s="56" t="s">
        <v>193</v>
      </c>
      <c r="D173" s="56" t="s">
        <v>162</v>
      </c>
      <c r="E173" s="56" t="s">
        <v>173</v>
      </c>
      <c r="F173" s="155" t="s">
        <v>388</v>
      </c>
      <c r="G173" s="156" t="s">
        <v>232</v>
      </c>
      <c r="H173" s="156" t="s">
        <v>163</v>
      </c>
      <c r="I173" s="156" t="s">
        <v>237</v>
      </c>
      <c r="J173" s="1" t="s">
        <v>4</v>
      </c>
      <c r="K173" s="171">
        <v>1472</v>
      </c>
    </row>
    <row r="174" spans="2:11" s="32" customFormat="1" ht="20.25" customHeight="1">
      <c r="B174" s="3" t="s">
        <v>3</v>
      </c>
      <c r="C174" s="56" t="s">
        <v>193</v>
      </c>
      <c r="D174" s="56" t="s">
        <v>162</v>
      </c>
      <c r="E174" s="56" t="s">
        <v>173</v>
      </c>
      <c r="F174" s="155" t="s">
        <v>388</v>
      </c>
      <c r="G174" s="156" t="s">
        <v>232</v>
      </c>
      <c r="H174" s="156" t="s">
        <v>163</v>
      </c>
      <c r="I174" s="156" t="s">
        <v>237</v>
      </c>
      <c r="J174" s="1" t="s">
        <v>5</v>
      </c>
      <c r="K174" s="171">
        <v>90</v>
      </c>
    </row>
    <row r="175" spans="2:11" s="32" customFormat="1" ht="55.5" customHeight="1">
      <c r="B175" s="195" t="s">
        <v>377</v>
      </c>
      <c r="C175" s="56" t="s">
        <v>193</v>
      </c>
      <c r="D175" s="56" t="s">
        <v>162</v>
      </c>
      <c r="E175" s="56" t="s">
        <v>173</v>
      </c>
      <c r="F175" s="155" t="s">
        <v>388</v>
      </c>
      <c r="G175" s="156" t="s">
        <v>232</v>
      </c>
      <c r="H175" s="156" t="s">
        <v>163</v>
      </c>
      <c r="I175" s="141" t="s">
        <v>367</v>
      </c>
      <c r="J175" s="1"/>
      <c r="K175" s="171">
        <f>K176</f>
        <v>160.9</v>
      </c>
    </row>
    <row r="176" spans="2:11" s="32" customFormat="1" ht="20.25" customHeight="1">
      <c r="B176" s="9" t="s">
        <v>9</v>
      </c>
      <c r="C176" s="56" t="s">
        <v>193</v>
      </c>
      <c r="D176" s="56" t="s">
        <v>162</v>
      </c>
      <c r="E176" s="56" t="s">
        <v>173</v>
      </c>
      <c r="F176" s="155" t="s">
        <v>388</v>
      </c>
      <c r="G176" s="156" t="s">
        <v>232</v>
      </c>
      <c r="H176" s="156" t="s">
        <v>163</v>
      </c>
      <c r="I176" s="141" t="s">
        <v>367</v>
      </c>
      <c r="J176" s="1" t="s">
        <v>1</v>
      </c>
      <c r="K176" s="171">
        <v>160.9</v>
      </c>
    </row>
    <row r="177" spans="2:11" s="32" customFormat="1" ht="36" customHeight="1">
      <c r="B177" s="3" t="s">
        <v>128</v>
      </c>
      <c r="C177" s="56" t="s">
        <v>193</v>
      </c>
      <c r="D177" s="56" t="s">
        <v>162</v>
      </c>
      <c r="E177" s="56" t="s">
        <v>173</v>
      </c>
      <c r="F177" s="155" t="s">
        <v>340</v>
      </c>
      <c r="G177" s="156" t="s">
        <v>232</v>
      </c>
      <c r="H177" s="156" t="s">
        <v>163</v>
      </c>
      <c r="I177" s="156" t="s">
        <v>235</v>
      </c>
      <c r="J177" s="1"/>
      <c r="K177" s="171">
        <f>K178</f>
        <v>311.4</v>
      </c>
    </row>
    <row r="178" spans="2:11" s="32" customFormat="1" ht="37.5" customHeight="1">
      <c r="B178" s="38" t="s">
        <v>103</v>
      </c>
      <c r="C178" s="56" t="s">
        <v>193</v>
      </c>
      <c r="D178" s="56" t="s">
        <v>162</v>
      </c>
      <c r="E178" s="56" t="s">
        <v>173</v>
      </c>
      <c r="F178" s="155" t="s">
        <v>340</v>
      </c>
      <c r="G178" s="156" t="s">
        <v>232</v>
      </c>
      <c r="H178" s="156" t="s">
        <v>163</v>
      </c>
      <c r="I178" s="156" t="s">
        <v>282</v>
      </c>
      <c r="J178" s="1"/>
      <c r="K178" s="171">
        <f>K179+K180</f>
        <v>311.4</v>
      </c>
    </row>
    <row r="179" spans="2:11" s="32" customFormat="1" ht="39" customHeight="1">
      <c r="B179" s="3" t="s">
        <v>155</v>
      </c>
      <c r="C179" s="56" t="s">
        <v>193</v>
      </c>
      <c r="D179" s="56" t="s">
        <v>162</v>
      </c>
      <c r="E179" s="56" t="s">
        <v>173</v>
      </c>
      <c r="F179" s="155" t="s">
        <v>340</v>
      </c>
      <c r="G179" s="156" t="s">
        <v>232</v>
      </c>
      <c r="H179" s="156" t="s">
        <v>163</v>
      </c>
      <c r="I179" s="156" t="s">
        <v>282</v>
      </c>
      <c r="J179" s="1" t="s">
        <v>1</v>
      </c>
      <c r="K179" s="171">
        <v>203.1</v>
      </c>
    </row>
    <row r="180" spans="2:11" s="32" customFormat="1" ht="35.25" customHeight="1">
      <c r="B180" s="3" t="s">
        <v>152</v>
      </c>
      <c r="C180" s="56" t="s">
        <v>193</v>
      </c>
      <c r="D180" s="56" t="s">
        <v>162</v>
      </c>
      <c r="E180" s="56" t="s">
        <v>173</v>
      </c>
      <c r="F180" s="155" t="s">
        <v>340</v>
      </c>
      <c r="G180" s="156" t="s">
        <v>232</v>
      </c>
      <c r="H180" s="156" t="s">
        <v>163</v>
      </c>
      <c r="I180" s="156" t="s">
        <v>282</v>
      </c>
      <c r="J180" s="1" t="s">
        <v>4</v>
      </c>
      <c r="K180" s="171">
        <v>108.3</v>
      </c>
    </row>
    <row r="181" spans="2:11" s="32" customFormat="1" ht="20.25" customHeight="1">
      <c r="B181" s="3" t="s">
        <v>89</v>
      </c>
      <c r="C181" s="56"/>
      <c r="D181" s="56"/>
      <c r="E181" s="56"/>
      <c r="F181" s="155" t="s">
        <v>341</v>
      </c>
      <c r="G181" s="156" t="s">
        <v>232</v>
      </c>
      <c r="H181" s="156" t="s">
        <v>163</v>
      </c>
      <c r="I181" s="156" t="s">
        <v>235</v>
      </c>
      <c r="J181" s="1"/>
      <c r="K181" s="171">
        <f>K182+K185+K187</f>
        <v>969</v>
      </c>
    </row>
    <row r="182" spans="2:11" s="32" customFormat="1" ht="85.5" customHeight="1">
      <c r="B182" s="38" t="s">
        <v>39</v>
      </c>
      <c r="C182" s="56" t="s">
        <v>193</v>
      </c>
      <c r="D182" s="56" t="s">
        <v>162</v>
      </c>
      <c r="E182" s="56" t="s">
        <v>173</v>
      </c>
      <c r="F182" s="155" t="s">
        <v>341</v>
      </c>
      <c r="G182" s="156" t="s">
        <v>232</v>
      </c>
      <c r="H182" s="156" t="s">
        <v>163</v>
      </c>
      <c r="I182" s="156" t="s">
        <v>331</v>
      </c>
      <c r="J182" s="1"/>
      <c r="K182" s="171">
        <f>K183+K184</f>
        <v>298</v>
      </c>
    </row>
    <row r="183" spans="2:11" s="32" customFormat="1" ht="30.75" customHeight="1">
      <c r="B183" s="3" t="s">
        <v>155</v>
      </c>
      <c r="C183" s="56" t="s">
        <v>193</v>
      </c>
      <c r="D183" s="56" t="s">
        <v>162</v>
      </c>
      <c r="E183" s="56" t="s">
        <v>173</v>
      </c>
      <c r="F183" s="155" t="s">
        <v>341</v>
      </c>
      <c r="G183" s="156" t="s">
        <v>232</v>
      </c>
      <c r="H183" s="156" t="s">
        <v>163</v>
      </c>
      <c r="I183" s="156" t="s">
        <v>331</v>
      </c>
      <c r="J183" s="1" t="s">
        <v>1</v>
      </c>
      <c r="K183" s="171">
        <v>269.5</v>
      </c>
    </row>
    <row r="184" spans="2:11" s="32" customFormat="1" ht="29.25" customHeight="1">
      <c r="B184" s="3" t="s">
        <v>152</v>
      </c>
      <c r="C184" s="56" t="s">
        <v>193</v>
      </c>
      <c r="D184" s="56" t="s">
        <v>162</v>
      </c>
      <c r="E184" s="56" t="s">
        <v>173</v>
      </c>
      <c r="F184" s="155" t="s">
        <v>341</v>
      </c>
      <c r="G184" s="156" t="s">
        <v>232</v>
      </c>
      <c r="H184" s="156" t="s">
        <v>163</v>
      </c>
      <c r="I184" s="156" t="s">
        <v>331</v>
      </c>
      <c r="J184" s="1" t="s">
        <v>4</v>
      </c>
      <c r="K184" s="171">
        <v>28.5</v>
      </c>
    </row>
    <row r="185" spans="2:11" s="32" customFormat="1" ht="78" customHeight="1">
      <c r="B185" s="38" t="s">
        <v>104</v>
      </c>
      <c r="C185" s="56" t="s">
        <v>193</v>
      </c>
      <c r="D185" s="56" t="s">
        <v>162</v>
      </c>
      <c r="E185" s="56" t="s">
        <v>173</v>
      </c>
      <c r="F185" s="155" t="s">
        <v>341</v>
      </c>
      <c r="G185" s="156" t="s">
        <v>232</v>
      </c>
      <c r="H185" s="156" t="s">
        <v>163</v>
      </c>
      <c r="I185" s="156" t="s">
        <v>332</v>
      </c>
      <c r="J185" s="1"/>
      <c r="K185" s="171">
        <f>K186</f>
        <v>34.4</v>
      </c>
    </row>
    <row r="186" spans="2:11" s="32" customFormat="1" ht="30.75" customHeight="1">
      <c r="B186" s="3" t="s">
        <v>155</v>
      </c>
      <c r="C186" s="56" t="s">
        <v>193</v>
      </c>
      <c r="D186" s="56" t="s">
        <v>162</v>
      </c>
      <c r="E186" s="56" t="s">
        <v>173</v>
      </c>
      <c r="F186" s="155" t="s">
        <v>341</v>
      </c>
      <c r="G186" s="156" t="s">
        <v>232</v>
      </c>
      <c r="H186" s="156" t="s">
        <v>163</v>
      </c>
      <c r="I186" s="156" t="s">
        <v>332</v>
      </c>
      <c r="J186" s="1" t="s">
        <v>1</v>
      </c>
      <c r="K186" s="171">
        <v>34.4</v>
      </c>
    </row>
    <row r="187" spans="2:11" s="32" customFormat="1" ht="79.5" customHeight="1">
      <c r="B187" s="6" t="s">
        <v>12</v>
      </c>
      <c r="C187" s="56" t="s">
        <v>193</v>
      </c>
      <c r="D187" s="56" t="s">
        <v>162</v>
      </c>
      <c r="E187" s="56" t="s">
        <v>173</v>
      </c>
      <c r="F187" s="155" t="s">
        <v>341</v>
      </c>
      <c r="G187" s="156" t="s">
        <v>232</v>
      </c>
      <c r="H187" s="156" t="s">
        <v>163</v>
      </c>
      <c r="I187" s="120" t="s">
        <v>309</v>
      </c>
      <c r="J187" s="1"/>
      <c r="K187" s="171">
        <f>K188+K189</f>
        <v>636.6</v>
      </c>
    </row>
    <row r="188" spans="2:11" s="32" customFormat="1" ht="30.75" customHeight="1">
      <c r="B188" s="3" t="s">
        <v>155</v>
      </c>
      <c r="C188" s="56" t="s">
        <v>193</v>
      </c>
      <c r="D188" s="56" t="s">
        <v>162</v>
      </c>
      <c r="E188" s="56" t="s">
        <v>173</v>
      </c>
      <c r="F188" s="155" t="s">
        <v>341</v>
      </c>
      <c r="G188" s="156" t="s">
        <v>232</v>
      </c>
      <c r="H188" s="156" t="s">
        <v>163</v>
      </c>
      <c r="I188" s="120" t="s">
        <v>309</v>
      </c>
      <c r="J188" s="1" t="s">
        <v>1</v>
      </c>
      <c r="K188" s="171">
        <v>591.5</v>
      </c>
    </row>
    <row r="189" spans="2:11" s="32" customFormat="1" ht="30.75" customHeight="1">
      <c r="B189" s="3" t="s">
        <v>152</v>
      </c>
      <c r="C189" s="56" t="s">
        <v>193</v>
      </c>
      <c r="D189" s="56" t="s">
        <v>162</v>
      </c>
      <c r="E189" s="56" t="s">
        <v>173</v>
      </c>
      <c r="F189" s="155" t="s">
        <v>341</v>
      </c>
      <c r="G189" s="156" t="s">
        <v>232</v>
      </c>
      <c r="H189" s="156" t="s">
        <v>163</v>
      </c>
      <c r="I189" s="120" t="s">
        <v>309</v>
      </c>
      <c r="J189" s="1" t="s">
        <v>4</v>
      </c>
      <c r="K189" s="171">
        <v>45.1</v>
      </c>
    </row>
    <row r="190" spans="2:11" s="32" customFormat="1" ht="16.5" customHeight="1">
      <c r="B190" s="3" t="s">
        <v>59</v>
      </c>
      <c r="C190" s="56" t="s">
        <v>193</v>
      </c>
      <c r="D190" s="1" t="s">
        <v>162</v>
      </c>
      <c r="E190" s="1" t="s">
        <v>165</v>
      </c>
      <c r="F190" s="155"/>
      <c r="G190" s="156"/>
      <c r="H190" s="156"/>
      <c r="I190" s="156"/>
      <c r="J190" s="2"/>
      <c r="K190" s="171">
        <f>K191</f>
        <v>4.7</v>
      </c>
    </row>
    <row r="191" spans="2:11" s="32" customFormat="1" ht="16.5" customHeight="1">
      <c r="B191" s="3" t="s">
        <v>89</v>
      </c>
      <c r="C191" s="56" t="s">
        <v>193</v>
      </c>
      <c r="D191" s="1" t="s">
        <v>162</v>
      </c>
      <c r="E191" s="1" t="s">
        <v>165</v>
      </c>
      <c r="F191" s="155" t="s">
        <v>341</v>
      </c>
      <c r="G191" s="156" t="s">
        <v>232</v>
      </c>
      <c r="H191" s="156" t="s">
        <v>163</v>
      </c>
      <c r="I191" s="156" t="s">
        <v>235</v>
      </c>
      <c r="J191" s="2"/>
      <c r="K191" s="171">
        <f>K192</f>
        <v>4.7</v>
      </c>
    </row>
    <row r="192" spans="2:11" s="32" customFormat="1" ht="47.25" customHeight="1">
      <c r="B192" s="9" t="s">
        <v>88</v>
      </c>
      <c r="C192" s="56" t="s">
        <v>193</v>
      </c>
      <c r="D192" s="1" t="s">
        <v>162</v>
      </c>
      <c r="E192" s="1" t="s">
        <v>165</v>
      </c>
      <c r="F192" s="155" t="s">
        <v>341</v>
      </c>
      <c r="G192" s="156" t="s">
        <v>232</v>
      </c>
      <c r="H192" s="156" t="s">
        <v>163</v>
      </c>
      <c r="I192" s="156" t="s">
        <v>342</v>
      </c>
      <c r="J192" s="2"/>
      <c r="K192" s="171">
        <f>K193</f>
        <v>4.7</v>
      </c>
    </row>
    <row r="193" spans="2:11" s="32" customFormat="1" ht="30" customHeight="1">
      <c r="B193" s="3" t="s">
        <v>152</v>
      </c>
      <c r="C193" s="56" t="s">
        <v>193</v>
      </c>
      <c r="D193" s="1" t="s">
        <v>162</v>
      </c>
      <c r="E193" s="1" t="s">
        <v>165</v>
      </c>
      <c r="F193" s="155" t="s">
        <v>341</v>
      </c>
      <c r="G193" s="156" t="s">
        <v>232</v>
      </c>
      <c r="H193" s="156" t="s">
        <v>163</v>
      </c>
      <c r="I193" s="156" t="s">
        <v>342</v>
      </c>
      <c r="J193" s="2">
        <v>240</v>
      </c>
      <c r="K193" s="171">
        <v>4.7</v>
      </c>
    </row>
    <row r="194" spans="2:11" s="32" customFormat="1" ht="23.25" customHeight="1">
      <c r="B194" s="38" t="s">
        <v>68</v>
      </c>
      <c r="C194" s="56" t="s">
        <v>193</v>
      </c>
      <c r="D194" s="1" t="s">
        <v>162</v>
      </c>
      <c r="E194" s="1" t="s">
        <v>172</v>
      </c>
      <c r="F194" s="155"/>
      <c r="G194" s="156"/>
      <c r="H194" s="156"/>
      <c r="I194" s="156"/>
      <c r="J194" s="2"/>
      <c r="K194" s="171">
        <f>K195</f>
        <v>0</v>
      </c>
    </row>
    <row r="195" spans="2:11" s="32" customFormat="1" ht="21.75" customHeight="1">
      <c r="B195" s="6" t="s">
        <v>69</v>
      </c>
      <c r="C195" s="56" t="s">
        <v>193</v>
      </c>
      <c r="D195" s="1" t="s">
        <v>162</v>
      </c>
      <c r="E195" s="1" t="s">
        <v>172</v>
      </c>
      <c r="F195" s="155"/>
      <c r="G195" s="156"/>
      <c r="H195" s="156"/>
      <c r="I195" s="156"/>
      <c r="J195" s="2"/>
      <c r="K195" s="171">
        <f>K196</f>
        <v>0</v>
      </c>
    </row>
    <row r="196" spans="2:11" s="32" customFormat="1" ht="30.75" customHeight="1">
      <c r="B196" s="3" t="s">
        <v>8</v>
      </c>
      <c r="C196" s="56" t="s">
        <v>193</v>
      </c>
      <c r="D196" s="1" t="s">
        <v>162</v>
      </c>
      <c r="E196" s="1" t="s">
        <v>172</v>
      </c>
      <c r="F196" s="155"/>
      <c r="G196" s="156"/>
      <c r="H196" s="156"/>
      <c r="I196" s="156"/>
      <c r="J196" s="2">
        <v>240</v>
      </c>
      <c r="K196" s="171">
        <v>0</v>
      </c>
    </row>
    <row r="197" spans="2:11" s="32" customFormat="1" ht="16.5" customHeight="1">
      <c r="B197" s="3" t="s">
        <v>55</v>
      </c>
      <c r="C197" s="56" t="s">
        <v>193</v>
      </c>
      <c r="D197" s="56" t="s">
        <v>162</v>
      </c>
      <c r="E197" s="56" t="s">
        <v>191</v>
      </c>
      <c r="F197" s="155"/>
      <c r="G197" s="156"/>
      <c r="H197" s="156"/>
      <c r="I197" s="156"/>
      <c r="J197" s="1"/>
      <c r="K197" s="171">
        <f>K198</f>
        <v>100</v>
      </c>
    </row>
    <row r="198" spans="2:11" s="32" customFormat="1" ht="16.5" customHeight="1">
      <c r="B198" s="3" t="s">
        <v>90</v>
      </c>
      <c r="C198" s="56" t="s">
        <v>193</v>
      </c>
      <c r="D198" s="56" t="s">
        <v>162</v>
      </c>
      <c r="E198" s="56" t="s">
        <v>191</v>
      </c>
      <c r="F198" s="155" t="s">
        <v>343</v>
      </c>
      <c r="G198" s="156" t="s">
        <v>232</v>
      </c>
      <c r="H198" s="156" t="s">
        <v>163</v>
      </c>
      <c r="I198" s="156" t="s">
        <v>235</v>
      </c>
      <c r="J198" s="1"/>
      <c r="K198" s="171">
        <f>K199</f>
        <v>100</v>
      </c>
    </row>
    <row r="199" spans="2:11" s="32" customFormat="1" ht="29.25" customHeight="1">
      <c r="B199" s="3" t="s">
        <v>91</v>
      </c>
      <c r="C199" s="56" t="s">
        <v>193</v>
      </c>
      <c r="D199" s="56" t="s">
        <v>162</v>
      </c>
      <c r="E199" s="56" t="s">
        <v>191</v>
      </c>
      <c r="F199" s="155" t="s">
        <v>343</v>
      </c>
      <c r="G199" s="156" t="s">
        <v>264</v>
      </c>
      <c r="H199" s="156" t="s">
        <v>163</v>
      </c>
      <c r="I199" s="156" t="s">
        <v>235</v>
      </c>
      <c r="J199" s="1"/>
      <c r="K199" s="171">
        <f>K200</f>
        <v>100</v>
      </c>
    </row>
    <row r="200" spans="2:11" s="32" customFormat="1" ht="15.75" customHeight="1">
      <c r="B200" s="3" t="s">
        <v>56</v>
      </c>
      <c r="C200" s="56" t="s">
        <v>193</v>
      </c>
      <c r="D200" s="56" t="s">
        <v>162</v>
      </c>
      <c r="E200" s="56" t="s">
        <v>191</v>
      </c>
      <c r="F200" s="155" t="s">
        <v>343</v>
      </c>
      <c r="G200" s="156" t="s">
        <v>264</v>
      </c>
      <c r="H200" s="156" t="s">
        <v>163</v>
      </c>
      <c r="I200" s="156" t="s">
        <v>235</v>
      </c>
      <c r="J200" s="1" t="s">
        <v>57</v>
      </c>
      <c r="K200" s="171">
        <v>100</v>
      </c>
    </row>
    <row r="201" spans="2:11" s="32" customFormat="1" ht="15.75" customHeight="1">
      <c r="B201" s="38" t="s">
        <v>189</v>
      </c>
      <c r="C201" s="56" t="s">
        <v>193</v>
      </c>
      <c r="D201" s="1" t="s">
        <v>162</v>
      </c>
      <c r="E201" s="1" t="s">
        <v>216</v>
      </c>
      <c r="F201" s="155"/>
      <c r="G201" s="156"/>
      <c r="H201" s="156"/>
      <c r="I201" s="156"/>
      <c r="J201" s="1"/>
      <c r="K201" s="171">
        <f>K202+K207+K209+K216+K220+K222</f>
        <v>27984.9</v>
      </c>
    </row>
    <row r="202" spans="2:11" s="32" customFormat="1" ht="15.75" customHeight="1">
      <c r="B202" s="3" t="s">
        <v>89</v>
      </c>
      <c r="C202" s="56" t="s">
        <v>193</v>
      </c>
      <c r="D202" s="1" t="s">
        <v>162</v>
      </c>
      <c r="E202" s="1" t="s">
        <v>216</v>
      </c>
      <c r="F202" s="155" t="s">
        <v>341</v>
      </c>
      <c r="G202" s="156" t="s">
        <v>232</v>
      </c>
      <c r="H202" s="156" t="s">
        <v>163</v>
      </c>
      <c r="I202" s="156" t="s">
        <v>235</v>
      </c>
      <c r="J202" s="1"/>
      <c r="K202" s="171">
        <f>K203</f>
        <v>3184.3</v>
      </c>
    </row>
    <row r="203" spans="2:11" s="32" customFormat="1" ht="92.25" customHeight="1">
      <c r="B203" s="6" t="s">
        <v>105</v>
      </c>
      <c r="C203" s="56" t="s">
        <v>193</v>
      </c>
      <c r="D203" s="1" t="s">
        <v>162</v>
      </c>
      <c r="E203" s="1" t="s">
        <v>216</v>
      </c>
      <c r="F203" s="155" t="s">
        <v>341</v>
      </c>
      <c r="G203" s="156" t="s">
        <v>232</v>
      </c>
      <c r="H203" s="156" t="s">
        <v>163</v>
      </c>
      <c r="I203" s="156" t="s">
        <v>344</v>
      </c>
      <c r="J203" s="1"/>
      <c r="K203" s="171">
        <f>K204</f>
        <v>3184.3</v>
      </c>
    </row>
    <row r="204" spans="2:11" s="32" customFormat="1" ht="28.5" customHeight="1">
      <c r="B204" s="6" t="s">
        <v>27</v>
      </c>
      <c r="C204" s="56" t="s">
        <v>193</v>
      </c>
      <c r="D204" s="1" t="s">
        <v>162</v>
      </c>
      <c r="E204" s="1" t="s">
        <v>216</v>
      </c>
      <c r="F204" s="155" t="s">
        <v>341</v>
      </c>
      <c r="G204" s="156" t="s">
        <v>232</v>
      </c>
      <c r="H204" s="156" t="s">
        <v>163</v>
      </c>
      <c r="I204" s="156" t="s">
        <v>344</v>
      </c>
      <c r="J204" s="1"/>
      <c r="K204" s="171">
        <f>K205+K206</f>
        <v>3184.3</v>
      </c>
    </row>
    <row r="205" spans="2:11" s="32" customFormat="1" ht="22.5" customHeight="1">
      <c r="B205" s="38" t="s">
        <v>40</v>
      </c>
      <c r="C205" s="1" t="s">
        <v>193</v>
      </c>
      <c r="D205" s="56" t="s">
        <v>162</v>
      </c>
      <c r="E205" s="92" t="s">
        <v>216</v>
      </c>
      <c r="F205" s="155" t="s">
        <v>341</v>
      </c>
      <c r="G205" s="156" t="s">
        <v>232</v>
      </c>
      <c r="H205" s="156" t="s">
        <v>163</v>
      </c>
      <c r="I205" s="156" t="s">
        <v>344</v>
      </c>
      <c r="J205" s="1" t="s">
        <v>70</v>
      </c>
      <c r="K205" s="171">
        <v>2762</v>
      </c>
    </row>
    <row r="206" spans="2:11" s="32" customFormat="1" ht="31.5" customHeight="1">
      <c r="B206" s="3" t="s">
        <v>152</v>
      </c>
      <c r="C206" s="1" t="s">
        <v>193</v>
      </c>
      <c r="D206" s="56" t="s">
        <v>162</v>
      </c>
      <c r="E206" s="92" t="s">
        <v>216</v>
      </c>
      <c r="F206" s="155" t="s">
        <v>341</v>
      </c>
      <c r="G206" s="156" t="s">
        <v>232</v>
      </c>
      <c r="H206" s="156" t="s">
        <v>163</v>
      </c>
      <c r="I206" s="156" t="s">
        <v>344</v>
      </c>
      <c r="J206" s="1" t="s">
        <v>4</v>
      </c>
      <c r="K206" s="171">
        <v>422.3</v>
      </c>
    </row>
    <row r="207" spans="2:11" s="32" customFormat="1" ht="33.75" customHeight="1">
      <c r="B207" s="6" t="s">
        <v>67</v>
      </c>
      <c r="C207" s="1" t="s">
        <v>193</v>
      </c>
      <c r="D207" s="1" t="s">
        <v>162</v>
      </c>
      <c r="E207" s="91" t="s">
        <v>216</v>
      </c>
      <c r="F207" s="155" t="s">
        <v>333</v>
      </c>
      <c r="G207" s="156" t="s">
        <v>232</v>
      </c>
      <c r="H207" s="156" t="s">
        <v>163</v>
      </c>
      <c r="I207" s="156" t="s">
        <v>345</v>
      </c>
      <c r="J207" s="1"/>
      <c r="K207" s="171">
        <f>K208</f>
        <v>0</v>
      </c>
    </row>
    <row r="208" spans="2:11" s="32" customFormat="1" ht="31.5" customHeight="1">
      <c r="B208" s="3" t="s">
        <v>152</v>
      </c>
      <c r="C208" s="1" t="s">
        <v>193</v>
      </c>
      <c r="D208" s="56" t="s">
        <v>162</v>
      </c>
      <c r="E208" s="92" t="s">
        <v>216</v>
      </c>
      <c r="F208" s="155" t="s">
        <v>333</v>
      </c>
      <c r="G208" s="156" t="s">
        <v>232</v>
      </c>
      <c r="H208" s="156" t="s">
        <v>163</v>
      </c>
      <c r="I208" s="156" t="s">
        <v>345</v>
      </c>
      <c r="J208" s="1" t="s">
        <v>4</v>
      </c>
      <c r="K208" s="171">
        <v>0</v>
      </c>
    </row>
    <row r="209" spans="2:11" s="32" customFormat="1" ht="18.75" customHeight="1">
      <c r="B209" s="38" t="s">
        <v>383</v>
      </c>
      <c r="C209" s="1" t="s">
        <v>193</v>
      </c>
      <c r="D209" s="56" t="s">
        <v>162</v>
      </c>
      <c r="E209" s="92" t="s">
        <v>216</v>
      </c>
      <c r="F209" s="155" t="s">
        <v>333</v>
      </c>
      <c r="G209" s="156" t="s">
        <v>232</v>
      </c>
      <c r="H209" s="156" t="s">
        <v>163</v>
      </c>
      <c r="I209" s="156" t="s">
        <v>235</v>
      </c>
      <c r="J209" s="1"/>
      <c r="K209" s="171">
        <f>K210+K214</f>
        <v>16688</v>
      </c>
    </row>
    <row r="210" spans="2:11" s="32" customFormat="1" ht="30" customHeight="1">
      <c r="B210" s="38" t="s">
        <v>71</v>
      </c>
      <c r="C210" s="1" t="s">
        <v>193</v>
      </c>
      <c r="D210" s="56" t="s">
        <v>162</v>
      </c>
      <c r="E210" s="92" t="s">
        <v>216</v>
      </c>
      <c r="F210" s="155" t="s">
        <v>333</v>
      </c>
      <c r="G210" s="156" t="s">
        <v>232</v>
      </c>
      <c r="H210" s="156" t="s">
        <v>163</v>
      </c>
      <c r="I210" s="156" t="s">
        <v>346</v>
      </c>
      <c r="J210" s="1"/>
      <c r="K210" s="171">
        <f>K211+K212+K213</f>
        <v>12620</v>
      </c>
    </row>
    <row r="211" spans="2:11" s="32" customFormat="1" ht="24" customHeight="1">
      <c r="B211" s="38" t="s">
        <v>40</v>
      </c>
      <c r="C211" s="1" t="s">
        <v>193</v>
      </c>
      <c r="D211" s="56" t="s">
        <v>162</v>
      </c>
      <c r="E211" s="92" t="s">
        <v>216</v>
      </c>
      <c r="F211" s="155" t="s">
        <v>333</v>
      </c>
      <c r="G211" s="156" t="s">
        <v>232</v>
      </c>
      <c r="H211" s="156" t="s">
        <v>163</v>
      </c>
      <c r="I211" s="156" t="s">
        <v>346</v>
      </c>
      <c r="J211" s="1" t="s">
        <v>70</v>
      </c>
      <c r="K211" s="171">
        <v>11680</v>
      </c>
    </row>
    <row r="212" spans="2:11" s="32" customFormat="1" ht="33" customHeight="1">
      <c r="B212" s="3" t="s">
        <v>152</v>
      </c>
      <c r="C212" s="1" t="s">
        <v>193</v>
      </c>
      <c r="D212" s="56" t="s">
        <v>162</v>
      </c>
      <c r="E212" s="92" t="s">
        <v>216</v>
      </c>
      <c r="F212" s="155" t="s">
        <v>333</v>
      </c>
      <c r="G212" s="156" t="s">
        <v>232</v>
      </c>
      <c r="H212" s="156" t="s">
        <v>163</v>
      </c>
      <c r="I212" s="156" t="s">
        <v>346</v>
      </c>
      <c r="J212" s="1" t="s">
        <v>4</v>
      </c>
      <c r="K212" s="171">
        <v>920</v>
      </c>
    </row>
    <row r="213" spans="2:11" s="32" customFormat="1" ht="19.5" customHeight="1">
      <c r="B213" s="89" t="s">
        <v>3</v>
      </c>
      <c r="C213" s="1" t="s">
        <v>193</v>
      </c>
      <c r="D213" s="56" t="s">
        <v>162</v>
      </c>
      <c r="E213" s="92" t="s">
        <v>216</v>
      </c>
      <c r="F213" s="155" t="s">
        <v>333</v>
      </c>
      <c r="G213" s="156" t="s">
        <v>232</v>
      </c>
      <c r="H213" s="156" t="s">
        <v>163</v>
      </c>
      <c r="I213" s="156" t="s">
        <v>346</v>
      </c>
      <c r="J213" s="1" t="s">
        <v>5</v>
      </c>
      <c r="K213" s="171">
        <v>20</v>
      </c>
    </row>
    <row r="214" spans="2:11" s="32" customFormat="1" ht="52.5" customHeight="1">
      <c r="B214" s="195" t="s">
        <v>377</v>
      </c>
      <c r="C214" s="1" t="s">
        <v>193</v>
      </c>
      <c r="D214" s="56" t="s">
        <v>162</v>
      </c>
      <c r="E214" s="92" t="s">
        <v>216</v>
      </c>
      <c r="F214" s="155" t="s">
        <v>333</v>
      </c>
      <c r="G214" s="156" t="s">
        <v>232</v>
      </c>
      <c r="H214" s="156" t="s">
        <v>163</v>
      </c>
      <c r="I214" s="141" t="s">
        <v>367</v>
      </c>
      <c r="J214" s="1"/>
      <c r="K214" s="171">
        <f>K215</f>
        <v>4068</v>
      </c>
    </row>
    <row r="215" spans="2:11" s="32" customFormat="1" ht="21.75" customHeight="1">
      <c r="B215" s="9" t="s">
        <v>9</v>
      </c>
      <c r="C215" s="1" t="s">
        <v>193</v>
      </c>
      <c r="D215" s="56" t="s">
        <v>162</v>
      </c>
      <c r="E215" s="92" t="s">
        <v>216</v>
      </c>
      <c r="F215" s="155" t="s">
        <v>333</v>
      </c>
      <c r="G215" s="156" t="s">
        <v>232</v>
      </c>
      <c r="H215" s="156" t="s">
        <v>163</v>
      </c>
      <c r="I215" s="138" t="s">
        <v>367</v>
      </c>
      <c r="J215" s="1" t="s">
        <v>70</v>
      </c>
      <c r="K215" s="171">
        <v>4068</v>
      </c>
    </row>
    <row r="216" spans="2:11" s="32" customFormat="1" ht="27.75" customHeight="1">
      <c r="B216" s="38" t="s">
        <v>229</v>
      </c>
      <c r="C216" s="1" t="s">
        <v>193</v>
      </c>
      <c r="D216" s="56" t="s">
        <v>162</v>
      </c>
      <c r="E216" s="92" t="s">
        <v>216</v>
      </c>
      <c r="F216" s="155" t="s">
        <v>333</v>
      </c>
      <c r="G216" s="156" t="s">
        <v>232</v>
      </c>
      <c r="H216" s="156" t="s">
        <v>163</v>
      </c>
      <c r="I216" s="156" t="s">
        <v>347</v>
      </c>
      <c r="J216" s="1"/>
      <c r="K216" s="171">
        <f>K217+K218+K219</f>
        <v>7737.6</v>
      </c>
    </row>
    <row r="217" spans="2:11" s="32" customFormat="1" ht="26.25" customHeight="1">
      <c r="B217" s="38" t="s">
        <v>40</v>
      </c>
      <c r="C217" s="1" t="s">
        <v>193</v>
      </c>
      <c r="D217" s="56" t="s">
        <v>162</v>
      </c>
      <c r="E217" s="92" t="s">
        <v>216</v>
      </c>
      <c r="F217" s="155" t="s">
        <v>333</v>
      </c>
      <c r="G217" s="156" t="s">
        <v>232</v>
      </c>
      <c r="H217" s="156" t="s">
        <v>163</v>
      </c>
      <c r="I217" s="156" t="s">
        <v>347</v>
      </c>
      <c r="J217" s="1" t="s">
        <v>70</v>
      </c>
      <c r="K217" s="171">
        <v>7277.6</v>
      </c>
    </row>
    <row r="218" spans="2:11" s="32" customFormat="1" ht="33.75" customHeight="1">
      <c r="B218" s="3" t="s">
        <v>152</v>
      </c>
      <c r="C218" s="1" t="s">
        <v>193</v>
      </c>
      <c r="D218" s="56" t="s">
        <v>162</v>
      </c>
      <c r="E218" s="92" t="s">
        <v>216</v>
      </c>
      <c r="F218" s="155" t="s">
        <v>333</v>
      </c>
      <c r="G218" s="156" t="s">
        <v>232</v>
      </c>
      <c r="H218" s="156" t="s">
        <v>163</v>
      </c>
      <c r="I218" s="156" t="s">
        <v>347</v>
      </c>
      <c r="J218" s="1" t="s">
        <v>4</v>
      </c>
      <c r="K218" s="171">
        <v>450</v>
      </c>
    </row>
    <row r="219" spans="2:11" s="32" customFormat="1" ht="21.75" customHeight="1">
      <c r="B219" s="89" t="s">
        <v>3</v>
      </c>
      <c r="C219" s="1" t="s">
        <v>193</v>
      </c>
      <c r="D219" s="56" t="s">
        <v>162</v>
      </c>
      <c r="E219" s="92" t="s">
        <v>216</v>
      </c>
      <c r="F219" s="155" t="s">
        <v>333</v>
      </c>
      <c r="G219" s="156" t="s">
        <v>232</v>
      </c>
      <c r="H219" s="156" t="s">
        <v>163</v>
      </c>
      <c r="I219" s="156" t="s">
        <v>347</v>
      </c>
      <c r="J219" s="1" t="s">
        <v>5</v>
      </c>
      <c r="K219" s="171">
        <v>10</v>
      </c>
    </row>
    <row r="220" spans="2:11" s="32" customFormat="1" ht="33" customHeight="1">
      <c r="B220" s="6" t="s">
        <v>6</v>
      </c>
      <c r="C220" s="56" t="s">
        <v>193</v>
      </c>
      <c r="D220" s="1" t="s">
        <v>162</v>
      </c>
      <c r="E220" s="1" t="s">
        <v>216</v>
      </c>
      <c r="F220" s="155" t="s">
        <v>333</v>
      </c>
      <c r="G220" s="156" t="s">
        <v>232</v>
      </c>
      <c r="H220" s="156" t="s">
        <v>163</v>
      </c>
      <c r="I220" s="156" t="s">
        <v>348</v>
      </c>
      <c r="J220" s="1"/>
      <c r="K220" s="171">
        <f>K221</f>
        <v>350</v>
      </c>
    </row>
    <row r="221" spans="2:11" s="32" customFormat="1" ht="35.25" customHeight="1">
      <c r="B221" s="10" t="s">
        <v>30</v>
      </c>
      <c r="C221" s="56" t="s">
        <v>193</v>
      </c>
      <c r="D221" s="1" t="s">
        <v>162</v>
      </c>
      <c r="E221" s="1" t="s">
        <v>216</v>
      </c>
      <c r="F221" s="155" t="s">
        <v>333</v>
      </c>
      <c r="G221" s="156" t="s">
        <v>232</v>
      </c>
      <c r="H221" s="156" t="s">
        <v>163</v>
      </c>
      <c r="I221" s="156" t="s">
        <v>348</v>
      </c>
      <c r="J221" s="1" t="s">
        <v>7</v>
      </c>
      <c r="K221" s="171">
        <v>350</v>
      </c>
    </row>
    <row r="222" spans="2:11" s="32" customFormat="1" ht="50.25" customHeight="1">
      <c r="B222" s="3" t="s">
        <v>234</v>
      </c>
      <c r="C222" s="56" t="s">
        <v>193</v>
      </c>
      <c r="D222" s="1" t="s">
        <v>162</v>
      </c>
      <c r="E222" s="1" t="s">
        <v>216</v>
      </c>
      <c r="F222" s="92">
        <v>37</v>
      </c>
      <c r="G222" s="142">
        <v>0</v>
      </c>
      <c r="H222" s="142" t="s">
        <v>163</v>
      </c>
      <c r="I222" s="142" t="s">
        <v>235</v>
      </c>
      <c r="J222" s="1"/>
      <c r="K222" s="171">
        <f>K223+K226</f>
        <v>25</v>
      </c>
    </row>
    <row r="223" spans="2:11" s="32" customFormat="1" ht="57.75" customHeight="1">
      <c r="B223" s="3" t="s">
        <v>106</v>
      </c>
      <c r="C223" s="56" t="s">
        <v>193</v>
      </c>
      <c r="D223" s="1" t="s">
        <v>162</v>
      </c>
      <c r="E223" s="1" t="s">
        <v>216</v>
      </c>
      <c r="F223" s="128" t="s">
        <v>236</v>
      </c>
      <c r="G223" s="128" t="s">
        <v>232</v>
      </c>
      <c r="H223" s="128" t="s">
        <v>162</v>
      </c>
      <c r="I223" s="128" t="s">
        <v>237</v>
      </c>
      <c r="J223" s="1"/>
      <c r="K223" s="171">
        <f>K224</f>
        <v>15</v>
      </c>
    </row>
    <row r="224" spans="2:11" s="32" customFormat="1" ht="31.5" customHeight="1">
      <c r="B224" s="13" t="s">
        <v>37</v>
      </c>
      <c r="C224" s="56" t="s">
        <v>193</v>
      </c>
      <c r="D224" s="1" t="s">
        <v>162</v>
      </c>
      <c r="E224" s="1" t="s">
        <v>216</v>
      </c>
      <c r="F224" s="92" t="s">
        <v>236</v>
      </c>
      <c r="G224" s="142" t="s">
        <v>232</v>
      </c>
      <c r="H224" s="142" t="s">
        <v>162</v>
      </c>
      <c r="I224" s="120" t="s">
        <v>237</v>
      </c>
      <c r="J224" s="1"/>
      <c r="K224" s="171">
        <f>K225</f>
        <v>15</v>
      </c>
    </row>
    <row r="225" spans="2:11" s="32" customFormat="1" ht="33" customHeight="1">
      <c r="B225" s="3" t="s">
        <v>152</v>
      </c>
      <c r="C225" s="56" t="s">
        <v>193</v>
      </c>
      <c r="D225" s="1" t="s">
        <v>162</v>
      </c>
      <c r="E225" s="1" t="s">
        <v>216</v>
      </c>
      <c r="F225" s="92" t="s">
        <v>236</v>
      </c>
      <c r="G225" s="142" t="s">
        <v>232</v>
      </c>
      <c r="H225" s="142" t="s">
        <v>162</v>
      </c>
      <c r="I225" s="120" t="s">
        <v>237</v>
      </c>
      <c r="J225" s="1" t="s">
        <v>4</v>
      </c>
      <c r="K225" s="171">
        <v>15</v>
      </c>
    </row>
    <row r="226" spans="2:11" s="32" customFormat="1" ht="33" customHeight="1">
      <c r="B226" s="8" t="s">
        <v>239</v>
      </c>
      <c r="C226" s="56" t="s">
        <v>193</v>
      </c>
      <c r="D226" s="1" t="s">
        <v>162</v>
      </c>
      <c r="E226" s="1" t="s">
        <v>216</v>
      </c>
      <c r="F226" s="128" t="s">
        <v>236</v>
      </c>
      <c r="G226" s="128" t="s">
        <v>232</v>
      </c>
      <c r="H226" s="128" t="s">
        <v>165</v>
      </c>
      <c r="I226" s="128" t="s">
        <v>237</v>
      </c>
      <c r="J226" s="1"/>
      <c r="K226" s="171">
        <f>K227</f>
        <v>10</v>
      </c>
    </row>
    <row r="227" spans="2:11" s="32" customFormat="1" ht="33" customHeight="1">
      <c r="B227" s="13" t="s">
        <v>37</v>
      </c>
      <c r="C227" s="56" t="s">
        <v>193</v>
      </c>
      <c r="D227" s="1" t="s">
        <v>162</v>
      </c>
      <c r="E227" s="1" t="s">
        <v>216</v>
      </c>
      <c r="F227" s="92" t="s">
        <v>236</v>
      </c>
      <c r="G227" s="142" t="s">
        <v>232</v>
      </c>
      <c r="H227" s="142" t="s">
        <v>165</v>
      </c>
      <c r="I227" s="142" t="s">
        <v>237</v>
      </c>
      <c r="J227" s="1"/>
      <c r="K227" s="171">
        <f>K228</f>
        <v>10</v>
      </c>
    </row>
    <row r="228" spans="2:11" s="32" customFormat="1" ht="33" customHeight="1">
      <c r="B228" s="3" t="s">
        <v>152</v>
      </c>
      <c r="C228" s="56" t="s">
        <v>193</v>
      </c>
      <c r="D228" s="1" t="s">
        <v>162</v>
      </c>
      <c r="E228" s="1" t="s">
        <v>216</v>
      </c>
      <c r="F228" s="92" t="s">
        <v>236</v>
      </c>
      <c r="G228" s="142" t="s">
        <v>232</v>
      </c>
      <c r="H228" s="142" t="s">
        <v>165</v>
      </c>
      <c r="I228" s="142" t="s">
        <v>237</v>
      </c>
      <c r="J228" s="1" t="s">
        <v>4</v>
      </c>
      <c r="K228" s="171">
        <v>10</v>
      </c>
    </row>
    <row r="229" spans="2:11" s="32" customFormat="1" ht="33" customHeight="1">
      <c r="B229" s="38" t="s">
        <v>221</v>
      </c>
      <c r="C229" s="56" t="s">
        <v>193</v>
      </c>
      <c r="D229" s="1" t="s">
        <v>164</v>
      </c>
      <c r="E229" s="1" t="s">
        <v>163</v>
      </c>
      <c r="F229" s="155"/>
      <c r="G229" s="156"/>
      <c r="H229" s="156"/>
      <c r="I229" s="156"/>
      <c r="J229" s="2"/>
      <c r="K229" s="171">
        <f>K230+K234</f>
        <v>1488.6999999999998</v>
      </c>
    </row>
    <row r="230" spans="2:11" s="32" customFormat="1" ht="45" customHeight="1">
      <c r="B230" s="38" t="s">
        <v>212</v>
      </c>
      <c r="C230" s="56" t="s">
        <v>193</v>
      </c>
      <c r="D230" s="1" t="s">
        <v>164</v>
      </c>
      <c r="E230" s="1" t="s">
        <v>174</v>
      </c>
      <c r="F230" s="155"/>
      <c r="G230" s="156"/>
      <c r="H230" s="156"/>
      <c r="I230" s="156"/>
      <c r="J230" s="1"/>
      <c r="K230" s="171">
        <f>K231</f>
        <v>1383.6</v>
      </c>
    </row>
    <row r="231" spans="2:11" s="32" customFormat="1" ht="21" customHeight="1">
      <c r="B231" s="3" t="s">
        <v>129</v>
      </c>
      <c r="C231" s="56" t="s">
        <v>193</v>
      </c>
      <c r="D231" s="56" t="s">
        <v>164</v>
      </c>
      <c r="E231" s="92" t="s">
        <v>174</v>
      </c>
      <c r="F231" s="155" t="s">
        <v>333</v>
      </c>
      <c r="G231" s="156" t="s">
        <v>232</v>
      </c>
      <c r="H231" s="156" t="s">
        <v>163</v>
      </c>
      <c r="I231" s="156" t="s">
        <v>346</v>
      </c>
      <c r="J231" s="1"/>
      <c r="K231" s="171">
        <f>K232+K233</f>
        <v>1383.6</v>
      </c>
    </row>
    <row r="232" spans="2:11" s="32" customFormat="1" ht="22.5" customHeight="1">
      <c r="B232" s="38" t="s">
        <v>40</v>
      </c>
      <c r="C232" s="56" t="s">
        <v>193</v>
      </c>
      <c r="D232" s="56" t="s">
        <v>164</v>
      </c>
      <c r="E232" s="92" t="s">
        <v>174</v>
      </c>
      <c r="F232" s="155" t="s">
        <v>333</v>
      </c>
      <c r="G232" s="156" t="s">
        <v>232</v>
      </c>
      <c r="H232" s="156" t="s">
        <v>163</v>
      </c>
      <c r="I232" s="156" t="s">
        <v>346</v>
      </c>
      <c r="J232" s="1" t="s">
        <v>70</v>
      </c>
      <c r="K232" s="171">
        <v>1263.6</v>
      </c>
    </row>
    <row r="233" spans="2:11" s="32" customFormat="1" ht="33.75" customHeight="1">
      <c r="B233" s="3" t="s">
        <v>152</v>
      </c>
      <c r="C233" s="56" t="s">
        <v>193</v>
      </c>
      <c r="D233" s="56" t="s">
        <v>164</v>
      </c>
      <c r="E233" s="92" t="s">
        <v>174</v>
      </c>
      <c r="F233" s="155" t="s">
        <v>333</v>
      </c>
      <c r="G233" s="156" t="s">
        <v>232</v>
      </c>
      <c r="H233" s="156" t="s">
        <v>163</v>
      </c>
      <c r="I233" s="156" t="s">
        <v>346</v>
      </c>
      <c r="J233" s="1" t="s">
        <v>4</v>
      </c>
      <c r="K233" s="171">
        <v>120</v>
      </c>
    </row>
    <row r="234" spans="2:11" s="32" customFormat="1" ht="38.25" customHeight="1">
      <c r="B234" s="14" t="s">
        <v>226</v>
      </c>
      <c r="C234" s="56" t="s">
        <v>193</v>
      </c>
      <c r="D234" s="56" t="s">
        <v>164</v>
      </c>
      <c r="E234" s="56" t="s">
        <v>227</v>
      </c>
      <c r="F234" s="155"/>
      <c r="G234" s="156"/>
      <c r="H234" s="156"/>
      <c r="I234" s="156"/>
      <c r="J234" s="56"/>
      <c r="K234" s="154">
        <f>K235</f>
        <v>105.1</v>
      </c>
    </row>
    <row r="235" spans="2:11" s="32" customFormat="1" ht="21" customHeight="1">
      <c r="B235" s="38" t="s">
        <v>383</v>
      </c>
      <c r="C235" s="56" t="s">
        <v>193</v>
      </c>
      <c r="D235" s="56" t="s">
        <v>164</v>
      </c>
      <c r="E235" s="56" t="s">
        <v>227</v>
      </c>
      <c r="F235" s="128" t="s">
        <v>333</v>
      </c>
      <c r="G235" s="128" t="s">
        <v>232</v>
      </c>
      <c r="H235" s="128" t="s">
        <v>163</v>
      </c>
      <c r="I235" s="128" t="s">
        <v>235</v>
      </c>
      <c r="J235" s="1"/>
      <c r="K235" s="171">
        <f>K236+K238</f>
        <v>105.1</v>
      </c>
    </row>
    <row r="236" spans="2:11" s="32" customFormat="1" ht="34.5" customHeight="1">
      <c r="B236" s="13" t="s">
        <v>73</v>
      </c>
      <c r="C236" s="56" t="s">
        <v>193</v>
      </c>
      <c r="D236" s="56" t="s">
        <v>164</v>
      </c>
      <c r="E236" s="56" t="s">
        <v>227</v>
      </c>
      <c r="F236" s="92" t="s">
        <v>333</v>
      </c>
      <c r="G236" s="142" t="s">
        <v>232</v>
      </c>
      <c r="H236" s="142" t="s">
        <v>163</v>
      </c>
      <c r="I236" s="142" t="s">
        <v>310</v>
      </c>
      <c r="J236" s="1"/>
      <c r="K236" s="154">
        <f>K237</f>
        <v>50</v>
      </c>
    </row>
    <row r="237" spans="2:11" s="32" customFormat="1" ht="33" customHeight="1">
      <c r="B237" s="3" t="s">
        <v>152</v>
      </c>
      <c r="C237" s="56" t="s">
        <v>193</v>
      </c>
      <c r="D237" s="56" t="s">
        <v>164</v>
      </c>
      <c r="E237" s="56" t="s">
        <v>227</v>
      </c>
      <c r="F237" s="92" t="s">
        <v>333</v>
      </c>
      <c r="G237" s="142" t="s">
        <v>232</v>
      </c>
      <c r="H237" s="142" t="s">
        <v>163</v>
      </c>
      <c r="I237" s="120" t="s">
        <v>310</v>
      </c>
      <c r="J237" s="1" t="s">
        <v>4</v>
      </c>
      <c r="K237" s="171">
        <v>50</v>
      </c>
    </row>
    <row r="238" spans="2:11" s="32" customFormat="1" ht="42" customHeight="1">
      <c r="B238" s="6" t="s">
        <v>390</v>
      </c>
      <c r="C238" s="1" t="s">
        <v>193</v>
      </c>
      <c r="D238" s="1" t="s">
        <v>164</v>
      </c>
      <c r="E238" s="1" t="s">
        <v>227</v>
      </c>
      <c r="F238" s="128" t="s">
        <v>164</v>
      </c>
      <c r="G238" s="128" t="s">
        <v>246</v>
      </c>
      <c r="H238" s="128" t="s">
        <v>173</v>
      </c>
      <c r="I238" s="128" t="s">
        <v>311</v>
      </c>
      <c r="J238" s="1"/>
      <c r="K238" s="171">
        <f>K239</f>
        <v>55.1</v>
      </c>
    </row>
    <row r="239" spans="2:11" s="32" customFormat="1" ht="28.5" customHeight="1">
      <c r="B239" s="3" t="s">
        <v>152</v>
      </c>
      <c r="C239" s="1" t="s">
        <v>193</v>
      </c>
      <c r="D239" s="1" t="s">
        <v>164</v>
      </c>
      <c r="E239" s="1" t="s">
        <v>227</v>
      </c>
      <c r="F239" s="92" t="s">
        <v>164</v>
      </c>
      <c r="G239" s="142" t="s">
        <v>246</v>
      </c>
      <c r="H239" s="142" t="s">
        <v>173</v>
      </c>
      <c r="I239" s="142" t="s">
        <v>311</v>
      </c>
      <c r="J239" s="1" t="s">
        <v>4</v>
      </c>
      <c r="K239" s="171">
        <v>55.1</v>
      </c>
    </row>
    <row r="240" spans="2:11" s="32" customFormat="1" ht="18" customHeight="1">
      <c r="B240" s="38" t="s">
        <v>209</v>
      </c>
      <c r="C240" s="56" t="s">
        <v>193</v>
      </c>
      <c r="D240" s="56" t="s">
        <v>173</v>
      </c>
      <c r="E240" s="56" t="s">
        <v>163</v>
      </c>
      <c r="F240" s="155"/>
      <c r="G240" s="156"/>
      <c r="H240" s="156"/>
      <c r="I240" s="156"/>
      <c r="J240" s="1"/>
      <c r="K240" s="171">
        <f>K241+K251</f>
        <v>11943.300000000001</v>
      </c>
    </row>
    <row r="241" spans="2:11" s="32" customFormat="1" ht="21" customHeight="1">
      <c r="B241" s="38" t="s">
        <v>228</v>
      </c>
      <c r="C241" s="56" t="s">
        <v>193</v>
      </c>
      <c r="D241" s="56" t="s">
        <v>173</v>
      </c>
      <c r="E241" s="56" t="s">
        <v>174</v>
      </c>
      <c r="F241" s="155"/>
      <c r="G241" s="156"/>
      <c r="H241" s="156"/>
      <c r="I241" s="156"/>
      <c r="J241" s="1"/>
      <c r="K241" s="171">
        <f>K242</f>
        <v>11620.1</v>
      </c>
    </row>
    <row r="242" spans="2:11" s="32" customFormat="1" ht="20.25" customHeight="1">
      <c r="B242" s="3" t="s">
        <v>383</v>
      </c>
      <c r="C242" s="56" t="s">
        <v>193</v>
      </c>
      <c r="D242" s="56" t="s">
        <v>173</v>
      </c>
      <c r="E242" s="56" t="s">
        <v>174</v>
      </c>
      <c r="F242" s="155" t="s">
        <v>333</v>
      </c>
      <c r="G242" s="156" t="s">
        <v>232</v>
      </c>
      <c r="H242" s="156" t="s">
        <v>163</v>
      </c>
      <c r="I242" s="141" t="s">
        <v>235</v>
      </c>
      <c r="J242" s="1"/>
      <c r="K242" s="171">
        <f>K243+K245+K247+K249</f>
        <v>11620.1</v>
      </c>
    </row>
    <row r="243" spans="2:11" s="32" customFormat="1" ht="36.75" customHeight="1">
      <c r="B243" s="3" t="s">
        <v>20</v>
      </c>
      <c r="C243" s="56" t="s">
        <v>193</v>
      </c>
      <c r="D243" s="56" t="s">
        <v>173</v>
      </c>
      <c r="E243" s="56" t="s">
        <v>174</v>
      </c>
      <c r="F243" s="155" t="s">
        <v>333</v>
      </c>
      <c r="G243" s="156" t="s">
        <v>232</v>
      </c>
      <c r="H243" s="156" t="s">
        <v>163</v>
      </c>
      <c r="I243" s="141" t="s">
        <v>313</v>
      </c>
      <c r="J243" s="1"/>
      <c r="K243" s="171">
        <f>K244</f>
        <v>7676.5</v>
      </c>
    </row>
    <row r="244" spans="2:11" s="32" customFormat="1" ht="36.75" customHeight="1">
      <c r="B244" s="3" t="s">
        <v>8</v>
      </c>
      <c r="C244" s="56" t="s">
        <v>193</v>
      </c>
      <c r="D244" s="56" t="s">
        <v>173</v>
      </c>
      <c r="E244" s="56" t="s">
        <v>174</v>
      </c>
      <c r="F244" s="155" t="s">
        <v>166</v>
      </c>
      <c r="G244" s="156" t="s">
        <v>232</v>
      </c>
      <c r="H244" s="156" t="s">
        <v>163</v>
      </c>
      <c r="I244" s="141" t="s">
        <v>313</v>
      </c>
      <c r="J244" s="1" t="s">
        <v>4</v>
      </c>
      <c r="K244" s="171">
        <v>7676.5</v>
      </c>
    </row>
    <row r="245" spans="2:11" s="32" customFormat="1" ht="27.75" customHeight="1">
      <c r="B245" s="140" t="s">
        <v>392</v>
      </c>
      <c r="C245" s="56" t="s">
        <v>193</v>
      </c>
      <c r="D245" s="56" t="s">
        <v>173</v>
      </c>
      <c r="E245" s="56" t="s">
        <v>174</v>
      </c>
      <c r="F245" s="155" t="s">
        <v>333</v>
      </c>
      <c r="G245" s="156" t="s">
        <v>232</v>
      </c>
      <c r="H245" s="156" t="s">
        <v>163</v>
      </c>
      <c r="I245" s="141" t="s">
        <v>314</v>
      </c>
      <c r="J245" s="1"/>
      <c r="K245" s="171">
        <f>K246</f>
        <v>2318.5</v>
      </c>
    </row>
    <row r="246" spans="2:11" s="32" customFormat="1" ht="36" customHeight="1">
      <c r="B246" s="3" t="s">
        <v>8</v>
      </c>
      <c r="C246" s="56" t="s">
        <v>193</v>
      </c>
      <c r="D246" s="56" t="s">
        <v>173</v>
      </c>
      <c r="E246" s="56" t="s">
        <v>174</v>
      </c>
      <c r="F246" s="138" t="s">
        <v>333</v>
      </c>
      <c r="G246" s="138" t="s">
        <v>232</v>
      </c>
      <c r="H246" s="138" t="s">
        <v>163</v>
      </c>
      <c r="I246" s="138" t="s">
        <v>314</v>
      </c>
      <c r="J246" s="1" t="s">
        <v>4</v>
      </c>
      <c r="K246" s="171">
        <f>2295.3+23.2</f>
        <v>2318.5</v>
      </c>
    </row>
    <row r="247" spans="2:11" s="32" customFormat="1" ht="33.75" customHeight="1">
      <c r="B247" s="3" t="s">
        <v>393</v>
      </c>
      <c r="C247" s="56" t="s">
        <v>193</v>
      </c>
      <c r="D247" s="56" t="s">
        <v>173</v>
      </c>
      <c r="E247" s="56" t="s">
        <v>174</v>
      </c>
      <c r="F247" s="155" t="s">
        <v>333</v>
      </c>
      <c r="G247" s="156" t="s">
        <v>232</v>
      </c>
      <c r="H247" s="156" t="s">
        <v>163</v>
      </c>
      <c r="I247" s="141" t="s">
        <v>315</v>
      </c>
      <c r="J247" s="1"/>
      <c r="K247" s="171">
        <f>K248</f>
        <v>1176.6</v>
      </c>
    </row>
    <row r="248" spans="2:11" s="32" customFormat="1" ht="27.75" customHeight="1">
      <c r="B248" s="3" t="s">
        <v>8</v>
      </c>
      <c r="C248" s="56" t="s">
        <v>193</v>
      </c>
      <c r="D248" s="56" t="s">
        <v>173</v>
      </c>
      <c r="E248" s="56" t="s">
        <v>174</v>
      </c>
      <c r="F248" s="155" t="s">
        <v>333</v>
      </c>
      <c r="G248" s="156" t="s">
        <v>232</v>
      </c>
      <c r="H248" s="156" t="s">
        <v>163</v>
      </c>
      <c r="I248" s="141" t="s">
        <v>315</v>
      </c>
      <c r="J248" s="1" t="s">
        <v>4</v>
      </c>
      <c r="K248" s="171">
        <f>1164.8+11.8</f>
        <v>1176.6</v>
      </c>
    </row>
    <row r="249" spans="2:11" s="32" customFormat="1" ht="36" customHeight="1">
      <c r="B249" s="9" t="s">
        <v>391</v>
      </c>
      <c r="C249" s="96" t="s">
        <v>193</v>
      </c>
      <c r="D249" s="96" t="s">
        <v>173</v>
      </c>
      <c r="E249" s="96" t="s">
        <v>174</v>
      </c>
      <c r="F249" s="155" t="s">
        <v>333</v>
      </c>
      <c r="G249" s="156" t="s">
        <v>232</v>
      </c>
      <c r="H249" s="156" t="s">
        <v>163</v>
      </c>
      <c r="I249" s="141" t="s">
        <v>235</v>
      </c>
      <c r="J249" s="1"/>
      <c r="K249" s="171">
        <f>K250</f>
        <v>448.5</v>
      </c>
    </row>
    <row r="250" spans="2:11" s="32" customFormat="1" ht="33" customHeight="1">
      <c r="B250" s="3" t="s">
        <v>152</v>
      </c>
      <c r="C250" s="56" t="s">
        <v>193</v>
      </c>
      <c r="D250" s="56" t="s">
        <v>173</v>
      </c>
      <c r="E250" s="56" t="s">
        <v>174</v>
      </c>
      <c r="F250" s="138" t="s">
        <v>333</v>
      </c>
      <c r="G250" s="138" t="s">
        <v>232</v>
      </c>
      <c r="H250" s="138" t="s">
        <v>163</v>
      </c>
      <c r="I250" s="138" t="s">
        <v>316</v>
      </c>
      <c r="J250" s="1" t="s">
        <v>4</v>
      </c>
      <c r="K250" s="171">
        <v>448.5</v>
      </c>
    </row>
    <row r="251" spans="2:11" s="32" customFormat="1" ht="23.25" customHeight="1">
      <c r="B251" s="38" t="s">
        <v>190</v>
      </c>
      <c r="C251" s="56" t="s">
        <v>193</v>
      </c>
      <c r="D251" s="56" t="s">
        <v>173</v>
      </c>
      <c r="E251" s="56" t="s">
        <v>168</v>
      </c>
      <c r="F251" s="155"/>
      <c r="G251" s="156"/>
      <c r="H251" s="156"/>
      <c r="I251" s="156"/>
      <c r="J251" s="1"/>
      <c r="K251" s="171">
        <f>K252</f>
        <v>323.2</v>
      </c>
    </row>
    <row r="252" spans="2:11" s="32" customFormat="1" ht="54.75" customHeight="1">
      <c r="B252" s="3" t="s">
        <v>234</v>
      </c>
      <c r="C252" s="56" t="s">
        <v>193</v>
      </c>
      <c r="D252" s="56" t="s">
        <v>173</v>
      </c>
      <c r="E252" s="56" t="s">
        <v>168</v>
      </c>
      <c r="F252" s="92">
        <v>37</v>
      </c>
      <c r="G252" s="142">
        <v>0</v>
      </c>
      <c r="H252" s="142" t="s">
        <v>163</v>
      </c>
      <c r="I252" s="142" t="s">
        <v>235</v>
      </c>
      <c r="J252" s="1"/>
      <c r="K252" s="171">
        <f>K253</f>
        <v>323.2</v>
      </c>
    </row>
    <row r="253" spans="2:11" s="32" customFormat="1" ht="39.75" customHeight="1">
      <c r="B253" s="8" t="s">
        <v>137</v>
      </c>
      <c r="C253" s="96" t="s">
        <v>193</v>
      </c>
      <c r="D253" s="96" t="s">
        <v>173</v>
      </c>
      <c r="E253" s="96" t="s">
        <v>168</v>
      </c>
      <c r="F253" s="150" t="s">
        <v>236</v>
      </c>
      <c r="G253" s="150" t="s">
        <v>232</v>
      </c>
      <c r="H253" s="150" t="s">
        <v>171</v>
      </c>
      <c r="I253" s="150" t="s">
        <v>241</v>
      </c>
      <c r="J253" s="1"/>
      <c r="K253" s="171">
        <f>K254</f>
        <v>323.2</v>
      </c>
    </row>
    <row r="254" spans="2:11" s="32" customFormat="1" ht="51" customHeight="1">
      <c r="B254" s="8" t="s">
        <v>44</v>
      </c>
      <c r="C254" s="96" t="s">
        <v>193</v>
      </c>
      <c r="D254" s="96" t="s">
        <v>173</v>
      </c>
      <c r="E254" s="96" t="s">
        <v>168</v>
      </c>
      <c r="F254" s="151" t="s">
        <v>236</v>
      </c>
      <c r="G254" s="152" t="s">
        <v>232</v>
      </c>
      <c r="H254" s="152" t="s">
        <v>171</v>
      </c>
      <c r="I254" s="152" t="s">
        <v>241</v>
      </c>
      <c r="J254" s="1" t="s">
        <v>45</v>
      </c>
      <c r="K254" s="171">
        <f>307+16.2</f>
        <v>323.2</v>
      </c>
    </row>
    <row r="255" spans="2:11" s="32" customFormat="1" ht="21.75" customHeight="1" hidden="1">
      <c r="B255" s="6" t="s">
        <v>115</v>
      </c>
      <c r="C255" s="56" t="s">
        <v>193</v>
      </c>
      <c r="D255" s="56" t="s">
        <v>165</v>
      </c>
      <c r="E255" s="56" t="s">
        <v>163</v>
      </c>
      <c r="F255" s="155"/>
      <c r="G255" s="156"/>
      <c r="H255" s="156"/>
      <c r="I255" s="156"/>
      <c r="J255" s="1"/>
      <c r="K255" s="171">
        <f>K256+K262</f>
        <v>0</v>
      </c>
    </row>
    <row r="256" spans="2:11" s="32" customFormat="1" ht="17.25" customHeight="1" hidden="1">
      <c r="B256" s="6" t="s">
        <v>80</v>
      </c>
      <c r="C256" s="56" t="s">
        <v>193</v>
      </c>
      <c r="D256" s="56" t="s">
        <v>165</v>
      </c>
      <c r="E256" s="56" t="s">
        <v>167</v>
      </c>
      <c r="F256" s="155"/>
      <c r="G256" s="156"/>
      <c r="H256" s="156"/>
      <c r="I256" s="156"/>
      <c r="J256" s="1"/>
      <c r="K256" s="171">
        <f>K257</f>
        <v>0</v>
      </c>
    </row>
    <row r="257" spans="2:11" s="32" customFormat="1" ht="24.75" customHeight="1" hidden="1">
      <c r="B257" s="3" t="s">
        <v>383</v>
      </c>
      <c r="C257" s="56" t="s">
        <v>193</v>
      </c>
      <c r="D257" s="56" t="s">
        <v>165</v>
      </c>
      <c r="E257" s="56" t="s">
        <v>167</v>
      </c>
      <c r="F257" s="92" t="s">
        <v>333</v>
      </c>
      <c r="G257" s="142" t="s">
        <v>232</v>
      </c>
      <c r="H257" s="142" t="s">
        <v>163</v>
      </c>
      <c r="I257" s="120" t="s">
        <v>235</v>
      </c>
      <c r="J257" s="1"/>
      <c r="K257" s="171">
        <f>K258+K260</f>
        <v>0</v>
      </c>
    </row>
    <row r="258" spans="2:11" s="32" customFormat="1" ht="35.25" customHeight="1" hidden="1">
      <c r="B258" s="38" t="s">
        <v>42</v>
      </c>
      <c r="C258" s="56" t="s">
        <v>193</v>
      </c>
      <c r="D258" s="56" t="s">
        <v>165</v>
      </c>
      <c r="E258" s="56" t="s">
        <v>167</v>
      </c>
      <c r="F258" s="92" t="s">
        <v>333</v>
      </c>
      <c r="G258" s="142" t="s">
        <v>232</v>
      </c>
      <c r="H258" s="142" t="s">
        <v>163</v>
      </c>
      <c r="I258" s="120" t="s">
        <v>318</v>
      </c>
      <c r="J258" s="1"/>
      <c r="K258" s="171">
        <f>K259</f>
        <v>0</v>
      </c>
    </row>
    <row r="259" spans="2:11" s="32" customFormat="1" ht="31.5" customHeight="1" hidden="1">
      <c r="B259" s="3" t="s">
        <v>152</v>
      </c>
      <c r="C259" s="56" t="s">
        <v>193</v>
      </c>
      <c r="D259" s="56" t="s">
        <v>165</v>
      </c>
      <c r="E259" s="56" t="s">
        <v>167</v>
      </c>
      <c r="F259" s="92" t="s">
        <v>333</v>
      </c>
      <c r="G259" s="142" t="s">
        <v>232</v>
      </c>
      <c r="H259" s="142" t="s">
        <v>163</v>
      </c>
      <c r="I259" s="120" t="s">
        <v>318</v>
      </c>
      <c r="J259" s="1" t="s">
        <v>4</v>
      </c>
      <c r="K259" s="171">
        <v>0</v>
      </c>
    </row>
    <row r="260" spans="2:11" s="32" customFormat="1" ht="31.5" customHeight="1" hidden="1">
      <c r="B260" s="38" t="s">
        <v>43</v>
      </c>
      <c r="C260" s="56" t="s">
        <v>193</v>
      </c>
      <c r="D260" s="56" t="s">
        <v>165</v>
      </c>
      <c r="E260" s="56" t="s">
        <v>167</v>
      </c>
      <c r="F260" s="92" t="s">
        <v>333</v>
      </c>
      <c r="G260" s="142" t="s">
        <v>232</v>
      </c>
      <c r="H260" s="142" t="s">
        <v>163</v>
      </c>
      <c r="I260" s="120" t="s">
        <v>319</v>
      </c>
      <c r="J260" s="1"/>
      <c r="K260" s="171">
        <f>K261</f>
        <v>0</v>
      </c>
    </row>
    <row r="261" spans="2:11" s="32" customFormat="1" ht="33" customHeight="1" hidden="1">
      <c r="B261" s="3" t="s">
        <v>152</v>
      </c>
      <c r="C261" s="56" t="s">
        <v>193</v>
      </c>
      <c r="D261" s="56" t="s">
        <v>165</v>
      </c>
      <c r="E261" s="56" t="s">
        <v>167</v>
      </c>
      <c r="F261" s="128" t="s">
        <v>333</v>
      </c>
      <c r="G261" s="128" t="s">
        <v>232</v>
      </c>
      <c r="H261" s="128" t="s">
        <v>163</v>
      </c>
      <c r="I261" s="128" t="s">
        <v>319</v>
      </c>
      <c r="J261" s="1" t="s">
        <v>4</v>
      </c>
      <c r="K261" s="171">
        <v>0</v>
      </c>
    </row>
    <row r="262" spans="2:11" s="32" customFormat="1" ht="15.75" customHeight="1" hidden="1">
      <c r="B262" s="3" t="s">
        <v>138</v>
      </c>
      <c r="C262" s="56" t="s">
        <v>193</v>
      </c>
      <c r="D262" s="56" t="s">
        <v>165</v>
      </c>
      <c r="E262" s="56" t="s">
        <v>164</v>
      </c>
      <c r="F262" s="155"/>
      <c r="G262" s="156"/>
      <c r="H262" s="156"/>
      <c r="I262" s="156"/>
      <c r="J262" s="1"/>
      <c r="K262" s="171">
        <f>K263</f>
        <v>0</v>
      </c>
    </row>
    <row r="263" spans="2:11" s="32" customFormat="1" ht="48" customHeight="1" hidden="1">
      <c r="B263" s="3" t="s">
        <v>141</v>
      </c>
      <c r="C263" s="56" t="s">
        <v>193</v>
      </c>
      <c r="D263" s="56" t="s">
        <v>165</v>
      </c>
      <c r="E263" s="56" t="s">
        <v>164</v>
      </c>
      <c r="F263" s="49" t="s">
        <v>328</v>
      </c>
      <c r="G263" s="49" t="s">
        <v>232</v>
      </c>
      <c r="H263" s="49" t="s">
        <v>163</v>
      </c>
      <c r="I263" s="49" t="s">
        <v>235</v>
      </c>
      <c r="J263" s="1"/>
      <c r="K263" s="171">
        <f>K264+K267</f>
        <v>0</v>
      </c>
    </row>
    <row r="264" spans="2:11" s="32" customFormat="1" ht="36.75" customHeight="1" hidden="1">
      <c r="B264" s="3" t="s">
        <v>142</v>
      </c>
      <c r="C264" s="56" t="s">
        <v>193</v>
      </c>
      <c r="D264" s="56" t="s">
        <v>165</v>
      </c>
      <c r="E264" s="56" t="s">
        <v>164</v>
      </c>
      <c r="F264" s="36" t="s">
        <v>328</v>
      </c>
      <c r="G264" s="143" t="s">
        <v>232</v>
      </c>
      <c r="H264" s="143" t="s">
        <v>162</v>
      </c>
      <c r="I264" s="135" t="s">
        <v>235</v>
      </c>
      <c r="J264" s="1"/>
      <c r="K264" s="171">
        <f>K265</f>
        <v>0</v>
      </c>
    </row>
    <row r="265" spans="2:11" s="32" customFormat="1" ht="74.25" customHeight="1" hidden="1">
      <c r="B265" s="3" t="s">
        <v>140</v>
      </c>
      <c r="C265" s="56" t="s">
        <v>193</v>
      </c>
      <c r="D265" s="56" t="s">
        <v>165</v>
      </c>
      <c r="E265" s="56" t="s">
        <v>164</v>
      </c>
      <c r="F265" s="49" t="s">
        <v>328</v>
      </c>
      <c r="G265" s="49" t="s">
        <v>232</v>
      </c>
      <c r="H265" s="49" t="s">
        <v>162</v>
      </c>
      <c r="I265" s="49" t="s">
        <v>329</v>
      </c>
      <c r="J265" s="1"/>
      <c r="K265" s="171">
        <f>K266</f>
        <v>0</v>
      </c>
    </row>
    <row r="266" spans="2:11" s="32" customFormat="1" ht="30.75" customHeight="1" hidden="1">
      <c r="B266" s="3" t="s">
        <v>152</v>
      </c>
      <c r="C266" s="56" t="s">
        <v>193</v>
      </c>
      <c r="D266" s="56" t="s">
        <v>165</v>
      </c>
      <c r="E266" s="56" t="s">
        <v>164</v>
      </c>
      <c r="F266" s="36" t="s">
        <v>328</v>
      </c>
      <c r="G266" s="143" t="s">
        <v>232</v>
      </c>
      <c r="H266" s="143" t="s">
        <v>162</v>
      </c>
      <c r="I266" s="135" t="s">
        <v>329</v>
      </c>
      <c r="J266" s="1" t="s">
        <v>4</v>
      </c>
      <c r="K266" s="171">
        <v>0</v>
      </c>
    </row>
    <row r="267" spans="2:11" s="32" customFormat="1" ht="31.5" customHeight="1" hidden="1">
      <c r="B267" s="3" t="s">
        <v>143</v>
      </c>
      <c r="C267" s="56" t="s">
        <v>193</v>
      </c>
      <c r="D267" s="56" t="s">
        <v>165</v>
      </c>
      <c r="E267" s="56" t="s">
        <v>164</v>
      </c>
      <c r="F267" s="49" t="s">
        <v>328</v>
      </c>
      <c r="G267" s="49" t="s">
        <v>232</v>
      </c>
      <c r="H267" s="49" t="s">
        <v>167</v>
      </c>
      <c r="I267" s="49" t="s">
        <v>235</v>
      </c>
      <c r="J267" s="1"/>
      <c r="K267" s="171">
        <f>K268</f>
        <v>0</v>
      </c>
    </row>
    <row r="268" spans="2:11" s="32" customFormat="1" ht="73.5" customHeight="1" hidden="1">
      <c r="B268" s="3" t="s">
        <v>140</v>
      </c>
      <c r="C268" s="56" t="s">
        <v>193</v>
      </c>
      <c r="D268" s="56" t="s">
        <v>165</v>
      </c>
      <c r="E268" s="56" t="s">
        <v>164</v>
      </c>
      <c r="F268" s="36" t="s">
        <v>328</v>
      </c>
      <c r="G268" s="143" t="s">
        <v>232</v>
      </c>
      <c r="H268" s="143" t="s">
        <v>167</v>
      </c>
      <c r="I268" s="135" t="s">
        <v>330</v>
      </c>
      <c r="J268" s="1"/>
      <c r="K268" s="171">
        <f>K269</f>
        <v>0</v>
      </c>
    </row>
    <row r="269" spans="2:11" s="32" customFormat="1" ht="32.25" customHeight="1" hidden="1">
      <c r="B269" s="3" t="s">
        <v>152</v>
      </c>
      <c r="C269" s="56" t="s">
        <v>193</v>
      </c>
      <c r="D269" s="56" t="s">
        <v>165</v>
      </c>
      <c r="E269" s="56" t="s">
        <v>164</v>
      </c>
      <c r="F269" s="36" t="s">
        <v>328</v>
      </c>
      <c r="G269" s="143" t="s">
        <v>232</v>
      </c>
      <c r="H269" s="143" t="s">
        <v>167</v>
      </c>
      <c r="I269" s="135" t="s">
        <v>330</v>
      </c>
      <c r="J269" s="1" t="s">
        <v>4</v>
      </c>
      <c r="K269" s="171">
        <v>0</v>
      </c>
    </row>
    <row r="270" spans="2:11" s="32" customFormat="1" ht="19.5" customHeight="1">
      <c r="B270" s="38" t="s">
        <v>210</v>
      </c>
      <c r="C270" s="56" t="s">
        <v>193</v>
      </c>
      <c r="D270" s="56" t="s">
        <v>171</v>
      </c>
      <c r="E270" s="56" t="s">
        <v>163</v>
      </c>
      <c r="F270" s="155"/>
      <c r="G270" s="156"/>
      <c r="H270" s="156"/>
      <c r="I270" s="156"/>
      <c r="J270" s="58"/>
      <c r="K270" s="154">
        <f>K271</f>
        <v>869.4</v>
      </c>
    </row>
    <row r="271" spans="2:11" s="32" customFormat="1" ht="24.75" customHeight="1">
      <c r="B271" s="38" t="s">
        <v>86</v>
      </c>
      <c r="C271" s="56" t="s">
        <v>193</v>
      </c>
      <c r="D271" s="56" t="s">
        <v>171</v>
      </c>
      <c r="E271" s="56" t="s">
        <v>165</v>
      </c>
      <c r="F271" s="155"/>
      <c r="G271" s="156"/>
      <c r="H271" s="156"/>
      <c r="I271" s="156"/>
      <c r="J271" s="58"/>
      <c r="K271" s="154">
        <f>K272+K275</f>
        <v>869.4</v>
      </c>
    </row>
    <row r="272" spans="2:11" ht="19.5" customHeight="1">
      <c r="B272" s="3" t="s">
        <v>89</v>
      </c>
      <c r="C272" s="96" t="s">
        <v>193</v>
      </c>
      <c r="D272" s="96" t="s">
        <v>171</v>
      </c>
      <c r="E272" s="96" t="s">
        <v>165</v>
      </c>
      <c r="F272" s="92" t="s">
        <v>341</v>
      </c>
      <c r="G272" s="142" t="s">
        <v>232</v>
      </c>
      <c r="H272" s="142" t="s">
        <v>163</v>
      </c>
      <c r="I272" s="142" t="s">
        <v>233</v>
      </c>
      <c r="J272" s="79"/>
      <c r="K272" s="130">
        <f>K273</f>
        <v>69.4</v>
      </c>
    </row>
    <row r="273" spans="2:11" ht="65.25" customHeight="1">
      <c r="B273" s="38" t="s">
        <v>108</v>
      </c>
      <c r="C273" s="56" t="s">
        <v>193</v>
      </c>
      <c r="D273" s="96" t="s">
        <v>171</v>
      </c>
      <c r="E273" s="96" t="s">
        <v>165</v>
      </c>
      <c r="F273" s="92" t="s">
        <v>341</v>
      </c>
      <c r="G273" s="142" t="s">
        <v>232</v>
      </c>
      <c r="H273" s="142" t="s">
        <v>163</v>
      </c>
      <c r="I273" s="142" t="s">
        <v>242</v>
      </c>
      <c r="J273" s="1"/>
      <c r="K273" s="154">
        <f>K274</f>
        <v>69.4</v>
      </c>
    </row>
    <row r="274" spans="2:11" ht="27.75" customHeight="1">
      <c r="B274" s="3" t="s">
        <v>155</v>
      </c>
      <c r="C274" s="56" t="s">
        <v>193</v>
      </c>
      <c r="D274" s="96" t="s">
        <v>171</v>
      </c>
      <c r="E274" s="96" t="s">
        <v>165</v>
      </c>
      <c r="F274" s="92" t="s">
        <v>341</v>
      </c>
      <c r="G274" s="142" t="s">
        <v>232</v>
      </c>
      <c r="H274" s="142" t="s">
        <v>163</v>
      </c>
      <c r="I274" s="142" t="s">
        <v>242</v>
      </c>
      <c r="J274" s="1" t="s">
        <v>1</v>
      </c>
      <c r="K274" s="154">
        <v>69.4</v>
      </c>
    </row>
    <row r="275" spans="2:11" ht="24.75" customHeight="1">
      <c r="B275" s="3" t="s">
        <v>383</v>
      </c>
      <c r="C275" s="96" t="s">
        <v>193</v>
      </c>
      <c r="D275" s="96" t="s">
        <v>171</v>
      </c>
      <c r="E275" s="96" t="s">
        <v>165</v>
      </c>
      <c r="F275" s="147" t="s">
        <v>333</v>
      </c>
      <c r="G275" s="147" t="s">
        <v>232</v>
      </c>
      <c r="H275" s="147" t="s">
        <v>163</v>
      </c>
      <c r="I275" s="147" t="s">
        <v>235</v>
      </c>
      <c r="J275" s="79"/>
      <c r="K275" s="130">
        <f>K276</f>
        <v>800</v>
      </c>
    </row>
    <row r="276" spans="2:11" ht="21" customHeight="1">
      <c r="B276" s="9" t="s">
        <v>87</v>
      </c>
      <c r="C276" s="101" t="s">
        <v>193</v>
      </c>
      <c r="D276" s="96" t="s">
        <v>171</v>
      </c>
      <c r="E276" s="96" t="s">
        <v>165</v>
      </c>
      <c r="F276" s="121" t="s">
        <v>333</v>
      </c>
      <c r="G276" s="163" t="s">
        <v>232</v>
      </c>
      <c r="H276" s="163" t="s">
        <v>163</v>
      </c>
      <c r="I276" s="163" t="s">
        <v>243</v>
      </c>
      <c r="J276" s="79"/>
      <c r="K276" s="130">
        <f>K277</f>
        <v>800</v>
      </c>
    </row>
    <row r="277" spans="2:11" ht="36" customHeight="1">
      <c r="B277" s="3" t="s">
        <v>152</v>
      </c>
      <c r="C277" s="101" t="s">
        <v>193</v>
      </c>
      <c r="D277" s="96" t="s">
        <v>171</v>
      </c>
      <c r="E277" s="96" t="s">
        <v>165</v>
      </c>
      <c r="F277" s="121" t="s">
        <v>333</v>
      </c>
      <c r="G277" s="163" t="s">
        <v>232</v>
      </c>
      <c r="H277" s="163" t="s">
        <v>163</v>
      </c>
      <c r="I277" s="137" t="s">
        <v>243</v>
      </c>
      <c r="J277" s="102">
        <v>240</v>
      </c>
      <c r="K277" s="172">
        <v>800</v>
      </c>
    </row>
    <row r="278" spans="2:11" s="32" customFormat="1" ht="21" customHeight="1">
      <c r="B278" s="3" t="s">
        <v>213</v>
      </c>
      <c r="C278" s="56" t="s">
        <v>193</v>
      </c>
      <c r="D278" s="1" t="s">
        <v>172</v>
      </c>
      <c r="E278" s="1" t="s">
        <v>163</v>
      </c>
      <c r="F278" s="155"/>
      <c r="G278" s="156"/>
      <c r="H278" s="156"/>
      <c r="I278" s="156"/>
      <c r="J278" s="1"/>
      <c r="K278" s="171">
        <f>K279</f>
        <v>1600</v>
      </c>
    </row>
    <row r="279" spans="2:11" s="32" customFormat="1" ht="18.75" customHeight="1">
      <c r="B279" s="38" t="s">
        <v>177</v>
      </c>
      <c r="C279" s="56" t="s">
        <v>193</v>
      </c>
      <c r="D279" s="56" t="s">
        <v>172</v>
      </c>
      <c r="E279" s="1" t="s">
        <v>162</v>
      </c>
      <c r="F279" s="155"/>
      <c r="G279" s="156"/>
      <c r="H279" s="156"/>
      <c r="I279" s="156"/>
      <c r="J279" s="1"/>
      <c r="K279" s="171">
        <f>K280</f>
        <v>1600</v>
      </c>
    </row>
    <row r="280" spans="2:11" s="32" customFormat="1" ht="21" customHeight="1">
      <c r="B280" s="3" t="s">
        <v>89</v>
      </c>
      <c r="C280" s="56" t="s">
        <v>193</v>
      </c>
      <c r="D280" s="1" t="s">
        <v>172</v>
      </c>
      <c r="E280" s="1" t="s">
        <v>162</v>
      </c>
      <c r="F280" s="155" t="s">
        <v>341</v>
      </c>
      <c r="G280" s="156" t="s">
        <v>232</v>
      </c>
      <c r="H280" s="156" t="s">
        <v>163</v>
      </c>
      <c r="I280" s="156" t="s">
        <v>235</v>
      </c>
      <c r="J280" s="1"/>
      <c r="K280" s="171">
        <f>K281</f>
        <v>1600</v>
      </c>
    </row>
    <row r="281" spans="2:11" s="32" customFormat="1" ht="36" customHeight="1">
      <c r="B281" s="38" t="s">
        <v>24</v>
      </c>
      <c r="C281" s="56" t="s">
        <v>193</v>
      </c>
      <c r="D281" s="1" t="s">
        <v>172</v>
      </c>
      <c r="E281" s="56" t="s">
        <v>162</v>
      </c>
      <c r="F281" s="155" t="s">
        <v>341</v>
      </c>
      <c r="G281" s="156" t="s">
        <v>232</v>
      </c>
      <c r="H281" s="156" t="s">
        <v>163</v>
      </c>
      <c r="I281" s="156" t="s">
        <v>251</v>
      </c>
      <c r="J281" s="1"/>
      <c r="K281" s="171">
        <f>K282</f>
        <v>1600</v>
      </c>
    </row>
    <row r="282" spans="2:11" s="32" customFormat="1" ht="20.25" customHeight="1">
      <c r="B282" s="38" t="s">
        <v>40</v>
      </c>
      <c r="C282" s="1" t="s">
        <v>193</v>
      </c>
      <c r="D282" s="1" t="s">
        <v>172</v>
      </c>
      <c r="E282" s="56" t="s">
        <v>162</v>
      </c>
      <c r="F282" s="155" t="s">
        <v>341</v>
      </c>
      <c r="G282" s="156" t="s">
        <v>232</v>
      </c>
      <c r="H282" s="156" t="s">
        <v>163</v>
      </c>
      <c r="I282" s="156" t="s">
        <v>251</v>
      </c>
      <c r="J282" s="1" t="s">
        <v>70</v>
      </c>
      <c r="K282" s="171">
        <v>1600</v>
      </c>
    </row>
    <row r="283" spans="1:233" s="32" customFormat="1" ht="16.5" customHeight="1">
      <c r="A283" s="51"/>
      <c r="B283" s="43" t="s">
        <v>116</v>
      </c>
      <c r="C283" s="56" t="s">
        <v>193</v>
      </c>
      <c r="D283" s="56" t="s">
        <v>174</v>
      </c>
      <c r="E283" s="56" t="s">
        <v>163</v>
      </c>
      <c r="F283" s="155"/>
      <c r="G283" s="156"/>
      <c r="H283" s="156"/>
      <c r="I283" s="156"/>
      <c r="J283" s="2"/>
      <c r="K283" s="171">
        <f>K284</f>
        <v>129.9</v>
      </c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51"/>
      <c r="AU283" s="51"/>
      <c r="AV283" s="51"/>
      <c r="AW283" s="51"/>
      <c r="AX283" s="51"/>
      <c r="AY283" s="51"/>
      <c r="AZ283" s="51"/>
      <c r="BA283" s="51"/>
      <c r="BB283" s="51"/>
      <c r="BC283" s="51"/>
      <c r="BD283" s="51"/>
      <c r="BE283" s="51"/>
      <c r="BF283" s="51"/>
      <c r="BG283" s="51"/>
      <c r="BH283" s="51"/>
      <c r="BI283" s="51"/>
      <c r="BJ283" s="51"/>
      <c r="BK283" s="51"/>
      <c r="BL283" s="51"/>
      <c r="BM283" s="51"/>
      <c r="BN283" s="51"/>
      <c r="BO283" s="51"/>
      <c r="BP283" s="51"/>
      <c r="BQ283" s="51"/>
      <c r="BR283" s="51"/>
      <c r="BS283" s="51"/>
      <c r="BT283" s="51"/>
      <c r="BU283" s="51"/>
      <c r="BV283" s="51"/>
      <c r="BW283" s="51"/>
      <c r="BX283" s="51"/>
      <c r="BY283" s="51"/>
      <c r="BZ283" s="51"/>
      <c r="CA283" s="51"/>
      <c r="CB283" s="51"/>
      <c r="CC283" s="51"/>
      <c r="CD283" s="51"/>
      <c r="CE283" s="51"/>
      <c r="CF283" s="51"/>
      <c r="CG283" s="51"/>
      <c r="CH283" s="51"/>
      <c r="CI283" s="51"/>
      <c r="CJ283" s="51"/>
      <c r="CK283" s="51"/>
      <c r="CL283" s="51"/>
      <c r="CM283" s="51"/>
      <c r="CN283" s="51"/>
      <c r="CO283" s="51"/>
      <c r="CP283" s="51"/>
      <c r="CQ283" s="51"/>
      <c r="CR283" s="51"/>
      <c r="CS283" s="51"/>
      <c r="CT283" s="51"/>
      <c r="CU283" s="51"/>
      <c r="CV283" s="51"/>
      <c r="CW283" s="51"/>
      <c r="CX283" s="51"/>
      <c r="CY283" s="51"/>
      <c r="CZ283" s="51"/>
      <c r="DA283" s="51"/>
      <c r="DB283" s="51"/>
      <c r="DC283" s="51"/>
      <c r="DD283" s="51"/>
      <c r="DE283" s="51"/>
      <c r="DF283" s="51"/>
      <c r="DG283" s="51"/>
      <c r="DH283" s="51"/>
      <c r="DI283" s="51"/>
      <c r="DJ283" s="51"/>
      <c r="DK283" s="51"/>
      <c r="DL283" s="51"/>
      <c r="DM283" s="51"/>
      <c r="DN283" s="51"/>
      <c r="DO283" s="51"/>
      <c r="DP283" s="51"/>
      <c r="DQ283" s="51"/>
      <c r="DR283" s="51"/>
      <c r="DS283" s="51"/>
      <c r="DT283" s="51"/>
      <c r="DU283" s="51"/>
      <c r="DV283" s="51"/>
      <c r="DW283" s="51"/>
      <c r="DX283" s="51"/>
      <c r="DY283" s="51"/>
      <c r="DZ283" s="51"/>
      <c r="EA283" s="51"/>
      <c r="EB283" s="51"/>
      <c r="EC283" s="51"/>
      <c r="ED283" s="51"/>
      <c r="EE283" s="51"/>
      <c r="EF283" s="51"/>
      <c r="EG283" s="51"/>
      <c r="EH283" s="51"/>
      <c r="EI283" s="51"/>
      <c r="EJ283" s="51"/>
      <c r="EK283" s="51"/>
      <c r="EL283" s="51"/>
      <c r="EM283" s="51"/>
      <c r="EN283" s="51"/>
      <c r="EO283" s="51"/>
      <c r="EP283" s="51"/>
      <c r="EQ283" s="51"/>
      <c r="ER283" s="51"/>
      <c r="ES283" s="51"/>
      <c r="ET283" s="51"/>
      <c r="EU283" s="51"/>
      <c r="EV283" s="51"/>
      <c r="EW283" s="51"/>
      <c r="EX283" s="51"/>
      <c r="EY283" s="51"/>
      <c r="EZ283" s="51"/>
      <c r="FA283" s="51"/>
      <c r="FB283" s="51"/>
      <c r="FC283" s="51"/>
      <c r="FD283" s="51"/>
      <c r="FE283" s="51"/>
      <c r="FF283" s="51"/>
      <c r="FG283" s="51"/>
      <c r="FH283" s="51"/>
      <c r="FI283" s="51"/>
      <c r="FJ283" s="51"/>
      <c r="FK283" s="51"/>
      <c r="FL283" s="51"/>
      <c r="FM283" s="51"/>
      <c r="FN283" s="51"/>
      <c r="FO283" s="51"/>
      <c r="FP283" s="51"/>
      <c r="FQ283" s="51"/>
      <c r="FR283" s="51"/>
      <c r="FS283" s="51"/>
      <c r="FT283" s="51"/>
      <c r="FU283" s="51"/>
      <c r="FV283" s="51"/>
      <c r="FW283" s="51"/>
      <c r="FX283" s="51"/>
      <c r="FY283" s="51"/>
      <c r="FZ283" s="51"/>
      <c r="GA283" s="51"/>
      <c r="GB283" s="51"/>
      <c r="GC283" s="51"/>
      <c r="GD283" s="51"/>
      <c r="GE283" s="51"/>
      <c r="GF283" s="51"/>
      <c r="GG283" s="51"/>
      <c r="GH283" s="51"/>
      <c r="GI283" s="51"/>
      <c r="GJ283" s="51"/>
      <c r="GK283" s="51"/>
      <c r="GL283" s="51"/>
      <c r="GM283" s="51"/>
      <c r="GN283" s="51"/>
      <c r="GO283" s="51"/>
      <c r="GP283" s="51"/>
      <c r="GQ283" s="51"/>
      <c r="GR283" s="51"/>
      <c r="GS283" s="51"/>
      <c r="GT283" s="51"/>
      <c r="GU283" s="51"/>
      <c r="GV283" s="51"/>
      <c r="GW283" s="51"/>
      <c r="GX283" s="51"/>
      <c r="GY283" s="51"/>
      <c r="GZ283" s="51"/>
      <c r="HA283" s="51"/>
      <c r="HB283" s="51"/>
      <c r="HC283" s="51"/>
      <c r="HD283" s="51"/>
      <c r="HE283" s="51"/>
      <c r="HF283" s="51"/>
      <c r="HG283" s="51"/>
      <c r="HH283" s="51"/>
      <c r="HI283" s="51"/>
      <c r="HJ283" s="51"/>
      <c r="HK283" s="51"/>
      <c r="HL283" s="51"/>
      <c r="HM283" s="51"/>
      <c r="HN283" s="51"/>
      <c r="HO283" s="51"/>
      <c r="HP283" s="51"/>
      <c r="HQ283" s="51"/>
      <c r="HR283" s="51"/>
      <c r="HS283" s="51"/>
      <c r="HT283" s="51"/>
      <c r="HU283" s="51"/>
      <c r="HV283" s="51"/>
      <c r="HW283" s="51"/>
      <c r="HX283" s="51"/>
      <c r="HY283" s="51"/>
    </row>
    <row r="284" spans="2:11" s="32" customFormat="1" ht="18" customHeight="1">
      <c r="B284" s="45" t="s">
        <v>0</v>
      </c>
      <c r="C284" s="56" t="s">
        <v>193</v>
      </c>
      <c r="D284" s="1" t="s">
        <v>174</v>
      </c>
      <c r="E284" s="1" t="s">
        <v>172</v>
      </c>
      <c r="F284" s="155"/>
      <c r="G284" s="156"/>
      <c r="H284" s="156"/>
      <c r="I284" s="156"/>
      <c r="J284" s="2"/>
      <c r="K284" s="171">
        <f>K285</f>
        <v>129.9</v>
      </c>
    </row>
    <row r="285" spans="2:11" s="32" customFormat="1" ht="18" customHeight="1">
      <c r="B285" s="3" t="s">
        <v>89</v>
      </c>
      <c r="C285" s="56" t="s">
        <v>193</v>
      </c>
      <c r="D285" s="1" t="s">
        <v>174</v>
      </c>
      <c r="E285" s="1" t="s">
        <v>172</v>
      </c>
      <c r="F285" s="155" t="s">
        <v>341</v>
      </c>
      <c r="G285" s="156" t="s">
        <v>232</v>
      </c>
      <c r="H285" s="156" t="s">
        <v>163</v>
      </c>
      <c r="I285" s="156" t="s">
        <v>235</v>
      </c>
      <c r="J285" s="2"/>
      <c r="K285" s="171">
        <f>K286</f>
        <v>129.9</v>
      </c>
    </row>
    <row r="286" spans="2:11" s="32" customFormat="1" ht="66.75" customHeight="1">
      <c r="B286" s="6" t="s">
        <v>107</v>
      </c>
      <c r="C286" s="56" t="s">
        <v>193</v>
      </c>
      <c r="D286" s="1" t="s">
        <v>174</v>
      </c>
      <c r="E286" s="1" t="s">
        <v>172</v>
      </c>
      <c r="F286" s="155" t="s">
        <v>341</v>
      </c>
      <c r="G286" s="156" t="s">
        <v>232</v>
      </c>
      <c r="H286" s="156" t="s">
        <v>163</v>
      </c>
      <c r="I286" s="156" t="s">
        <v>349</v>
      </c>
      <c r="J286" s="2"/>
      <c r="K286" s="171">
        <f>K287</f>
        <v>129.9</v>
      </c>
    </row>
    <row r="287" spans="2:11" s="32" customFormat="1" ht="33" customHeight="1">
      <c r="B287" s="3" t="s">
        <v>152</v>
      </c>
      <c r="C287" s="56" t="s">
        <v>193</v>
      </c>
      <c r="D287" s="1" t="s">
        <v>174</v>
      </c>
      <c r="E287" s="1" t="s">
        <v>172</v>
      </c>
      <c r="F287" s="155" t="s">
        <v>341</v>
      </c>
      <c r="G287" s="156" t="s">
        <v>232</v>
      </c>
      <c r="H287" s="156" t="s">
        <v>163</v>
      </c>
      <c r="I287" s="156" t="s">
        <v>349</v>
      </c>
      <c r="J287" s="2">
        <v>240</v>
      </c>
      <c r="K287" s="171">
        <v>129.9</v>
      </c>
    </row>
    <row r="288" spans="2:11" s="32" customFormat="1" ht="17.25" customHeight="1">
      <c r="B288" s="45" t="s">
        <v>214</v>
      </c>
      <c r="C288" s="56" t="s">
        <v>193</v>
      </c>
      <c r="D288" s="1" t="s">
        <v>179</v>
      </c>
      <c r="E288" s="1" t="s">
        <v>163</v>
      </c>
      <c r="F288" s="155"/>
      <c r="G288" s="156"/>
      <c r="H288" s="156"/>
      <c r="I288" s="156"/>
      <c r="J288" s="1"/>
      <c r="K288" s="171">
        <f>K289+K293</f>
        <v>1723.8999999999999</v>
      </c>
    </row>
    <row r="289" spans="2:11" s="32" customFormat="1" ht="17.25" customHeight="1">
      <c r="B289" s="45" t="s">
        <v>211</v>
      </c>
      <c r="C289" s="56" t="s">
        <v>193</v>
      </c>
      <c r="D289" s="1" t="s">
        <v>179</v>
      </c>
      <c r="E289" s="1" t="s">
        <v>164</v>
      </c>
      <c r="F289" s="155"/>
      <c r="G289" s="156"/>
      <c r="H289" s="156"/>
      <c r="I289" s="156"/>
      <c r="J289" s="1"/>
      <c r="K289" s="171">
        <f>K290</f>
        <v>636.8</v>
      </c>
    </row>
    <row r="290" spans="2:11" s="32" customFormat="1" ht="17.25" customHeight="1">
      <c r="B290" s="3" t="s">
        <v>89</v>
      </c>
      <c r="C290" s="56" t="s">
        <v>193</v>
      </c>
      <c r="D290" s="1" t="s">
        <v>179</v>
      </c>
      <c r="E290" s="1" t="s">
        <v>164</v>
      </c>
      <c r="F290" s="155" t="s">
        <v>341</v>
      </c>
      <c r="G290" s="156" t="s">
        <v>232</v>
      </c>
      <c r="H290" s="156" t="s">
        <v>163</v>
      </c>
      <c r="I290" s="156" t="s">
        <v>235</v>
      </c>
      <c r="J290" s="1"/>
      <c r="K290" s="171">
        <f>K291</f>
        <v>636.8</v>
      </c>
    </row>
    <row r="291" spans="2:11" s="32" customFormat="1" ht="61.5" customHeight="1">
      <c r="B291" s="6" t="s">
        <v>354</v>
      </c>
      <c r="C291" s="91" t="s">
        <v>193</v>
      </c>
      <c r="D291" s="91" t="s">
        <v>179</v>
      </c>
      <c r="E291" s="91" t="s">
        <v>164</v>
      </c>
      <c r="F291" s="155" t="s">
        <v>341</v>
      </c>
      <c r="G291" s="156" t="s">
        <v>232</v>
      </c>
      <c r="H291" s="156" t="s">
        <v>163</v>
      </c>
      <c r="I291" s="156" t="s">
        <v>350</v>
      </c>
      <c r="J291" s="1"/>
      <c r="K291" s="171">
        <f>K292</f>
        <v>636.8</v>
      </c>
    </row>
    <row r="292" spans="2:11" s="32" customFormat="1" ht="33.75" customHeight="1">
      <c r="B292" s="3" t="s">
        <v>153</v>
      </c>
      <c r="C292" s="1" t="s">
        <v>193</v>
      </c>
      <c r="D292" s="92" t="s">
        <v>179</v>
      </c>
      <c r="E292" s="92" t="s">
        <v>164</v>
      </c>
      <c r="F292" s="155" t="s">
        <v>341</v>
      </c>
      <c r="G292" s="156" t="s">
        <v>232</v>
      </c>
      <c r="H292" s="156" t="s">
        <v>163</v>
      </c>
      <c r="I292" s="156" t="s">
        <v>350</v>
      </c>
      <c r="J292" s="1" t="s">
        <v>154</v>
      </c>
      <c r="K292" s="171">
        <v>636.8</v>
      </c>
    </row>
    <row r="293" spans="2:11" s="32" customFormat="1" ht="24" customHeight="1">
      <c r="B293" s="38" t="s">
        <v>180</v>
      </c>
      <c r="C293" s="1" t="s">
        <v>193</v>
      </c>
      <c r="D293" s="56" t="s">
        <v>179</v>
      </c>
      <c r="E293" s="92" t="s">
        <v>171</v>
      </c>
      <c r="F293" s="155"/>
      <c r="G293" s="156"/>
      <c r="H293" s="156"/>
      <c r="I293" s="156"/>
      <c r="J293" s="1"/>
      <c r="K293" s="171">
        <f>K294</f>
        <v>1087.1</v>
      </c>
    </row>
    <row r="294" spans="2:11" s="32" customFormat="1" ht="26.25" customHeight="1">
      <c r="B294" s="3" t="s">
        <v>89</v>
      </c>
      <c r="C294" s="56" t="s">
        <v>193</v>
      </c>
      <c r="D294" s="56" t="s">
        <v>179</v>
      </c>
      <c r="E294" s="56" t="s">
        <v>171</v>
      </c>
      <c r="F294" s="92" t="s">
        <v>341</v>
      </c>
      <c r="G294" s="142" t="s">
        <v>232</v>
      </c>
      <c r="H294" s="142" t="s">
        <v>163</v>
      </c>
      <c r="I294" s="120" t="s">
        <v>235</v>
      </c>
      <c r="J294" s="1"/>
      <c r="K294" s="171">
        <f>K295</f>
        <v>1087.1</v>
      </c>
    </row>
    <row r="295" spans="2:11" s="32" customFormat="1" ht="129" customHeight="1">
      <c r="B295" s="38" t="s">
        <v>109</v>
      </c>
      <c r="C295" s="56" t="s">
        <v>193</v>
      </c>
      <c r="D295" s="56" t="s">
        <v>179</v>
      </c>
      <c r="E295" s="56" t="s">
        <v>171</v>
      </c>
      <c r="F295" s="92" t="s">
        <v>341</v>
      </c>
      <c r="G295" s="142" t="s">
        <v>232</v>
      </c>
      <c r="H295" s="142" t="s">
        <v>163</v>
      </c>
      <c r="I295" s="120" t="s">
        <v>351</v>
      </c>
      <c r="J295" s="1"/>
      <c r="K295" s="171">
        <f>K296+K297</f>
        <v>1087.1</v>
      </c>
    </row>
    <row r="296" spans="2:11" s="32" customFormat="1" ht="31.5" customHeight="1">
      <c r="B296" s="3" t="s">
        <v>155</v>
      </c>
      <c r="C296" s="56" t="s">
        <v>193</v>
      </c>
      <c r="D296" s="56" t="s">
        <v>179</v>
      </c>
      <c r="E296" s="56" t="s">
        <v>171</v>
      </c>
      <c r="F296" s="92" t="s">
        <v>341</v>
      </c>
      <c r="G296" s="142" t="s">
        <v>232</v>
      </c>
      <c r="H296" s="142" t="s">
        <v>163</v>
      </c>
      <c r="I296" s="120" t="s">
        <v>351</v>
      </c>
      <c r="J296" s="1" t="s">
        <v>1</v>
      </c>
      <c r="K296" s="171">
        <v>876.5</v>
      </c>
    </row>
    <row r="297" spans="2:11" s="32" customFormat="1" ht="29.25" customHeight="1">
      <c r="B297" s="3" t="s">
        <v>152</v>
      </c>
      <c r="C297" s="56" t="s">
        <v>193</v>
      </c>
      <c r="D297" s="56" t="s">
        <v>179</v>
      </c>
      <c r="E297" s="56" t="s">
        <v>171</v>
      </c>
      <c r="F297" s="92" t="s">
        <v>341</v>
      </c>
      <c r="G297" s="142" t="s">
        <v>232</v>
      </c>
      <c r="H297" s="142" t="s">
        <v>163</v>
      </c>
      <c r="I297" s="120" t="s">
        <v>351</v>
      </c>
      <c r="J297" s="1" t="s">
        <v>4</v>
      </c>
      <c r="K297" s="171">
        <v>210.6</v>
      </c>
    </row>
    <row r="298" spans="2:11" s="32" customFormat="1" ht="33.75" customHeight="1">
      <c r="B298" s="5" t="s">
        <v>61</v>
      </c>
      <c r="C298" s="82" t="s">
        <v>223</v>
      </c>
      <c r="D298" s="56"/>
      <c r="E298" s="56"/>
      <c r="F298" s="155"/>
      <c r="G298" s="156"/>
      <c r="H298" s="156"/>
      <c r="I298" s="156"/>
      <c r="J298" s="1"/>
      <c r="K298" s="171">
        <f>K299+K314+K322+K327</f>
        <v>12181.8</v>
      </c>
    </row>
    <row r="299" spans="2:11" s="32" customFormat="1" ht="21" customHeight="1">
      <c r="B299" s="38" t="s">
        <v>204</v>
      </c>
      <c r="C299" s="56" t="s">
        <v>223</v>
      </c>
      <c r="D299" s="1" t="s">
        <v>162</v>
      </c>
      <c r="E299" s="1" t="s">
        <v>163</v>
      </c>
      <c r="F299" s="155"/>
      <c r="G299" s="156"/>
      <c r="H299" s="156"/>
      <c r="I299" s="156"/>
      <c r="J299" s="1"/>
      <c r="K299" s="171">
        <f>K300</f>
        <v>2355</v>
      </c>
    </row>
    <row r="300" spans="2:11" s="32" customFormat="1" ht="20.25" customHeight="1">
      <c r="B300" s="38" t="s">
        <v>189</v>
      </c>
      <c r="C300" s="56" t="s">
        <v>223</v>
      </c>
      <c r="D300" s="1" t="s">
        <v>162</v>
      </c>
      <c r="E300" s="1" t="s">
        <v>216</v>
      </c>
      <c r="F300" s="155"/>
      <c r="G300" s="156"/>
      <c r="H300" s="156"/>
      <c r="I300" s="156"/>
      <c r="J300" s="58"/>
      <c r="K300" s="154">
        <f>K305+K301</f>
        <v>2355</v>
      </c>
    </row>
    <row r="301" spans="2:11" s="32" customFormat="1" ht="51" customHeight="1">
      <c r="B301" s="3" t="s">
        <v>234</v>
      </c>
      <c r="C301" s="56" t="s">
        <v>223</v>
      </c>
      <c r="D301" s="56" t="s">
        <v>162</v>
      </c>
      <c r="E301" s="56" t="s">
        <v>216</v>
      </c>
      <c r="F301" s="155" t="s">
        <v>236</v>
      </c>
      <c r="G301" s="156" t="s">
        <v>232</v>
      </c>
      <c r="H301" s="156" t="s">
        <v>163</v>
      </c>
      <c r="I301" s="156" t="s">
        <v>233</v>
      </c>
      <c r="J301" s="2"/>
      <c r="K301" s="171">
        <f>K302</f>
        <v>15</v>
      </c>
    </row>
    <row r="302" spans="2:11" s="32" customFormat="1" ht="93" customHeight="1">
      <c r="B302" s="9" t="s">
        <v>238</v>
      </c>
      <c r="C302" s="56" t="s">
        <v>223</v>
      </c>
      <c r="D302" s="56" t="s">
        <v>162</v>
      </c>
      <c r="E302" s="56" t="s">
        <v>216</v>
      </c>
      <c r="F302" s="95">
        <v>37</v>
      </c>
      <c r="G302" s="212">
        <v>0</v>
      </c>
      <c r="H302" s="142" t="s">
        <v>167</v>
      </c>
      <c r="I302" s="142" t="s">
        <v>237</v>
      </c>
      <c r="J302" s="2"/>
      <c r="K302" s="171">
        <f>K303</f>
        <v>15</v>
      </c>
    </row>
    <row r="303" spans="2:11" s="32" customFormat="1" ht="39" customHeight="1">
      <c r="B303" s="13" t="s">
        <v>37</v>
      </c>
      <c r="C303" s="56" t="s">
        <v>223</v>
      </c>
      <c r="D303" s="56" t="s">
        <v>162</v>
      </c>
      <c r="E303" s="56" t="s">
        <v>216</v>
      </c>
      <c r="F303" s="95">
        <v>37</v>
      </c>
      <c r="G303" s="212">
        <v>0</v>
      </c>
      <c r="H303" s="142" t="s">
        <v>167</v>
      </c>
      <c r="I303" s="142" t="s">
        <v>237</v>
      </c>
      <c r="J303" s="2"/>
      <c r="K303" s="171">
        <f>K304</f>
        <v>15</v>
      </c>
    </row>
    <row r="304" spans="2:11" s="32" customFormat="1" ht="37.5" customHeight="1">
      <c r="B304" s="3" t="s">
        <v>152</v>
      </c>
      <c r="C304" s="56" t="s">
        <v>223</v>
      </c>
      <c r="D304" s="56" t="s">
        <v>162</v>
      </c>
      <c r="E304" s="56" t="s">
        <v>216</v>
      </c>
      <c r="F304" s="95">
        <v>37</v>
      </c>
      <c r="G304" s="212">
        <v>0</v>
      </c>
      <c r="H304" s="142" t="s">
        <v>167</v>
      </c>
      <c r="I304" s="142" t="s">
        <v>237</v>
      </c>
      <c r="J304" s="2">
        <v>240</v>
      </c>
      <c r="K304" s="171">
        <v>15</v>
      </c>
    </row>
    <row r="305" spans="2:11" s="32" customFormat="1" ht="24" customHeight="1">
      <c r="B305" s="3" t="s">
        <v>383</v>
      </c>
      <c r="C305" s="56" t="s">
        <v>223</v>
      </c>
      <c r="D305" s="56" t="s">
        <v>162</v>
      </c>
      <c r="E305" s="56" t="s">
        <v>216</v>
      </c>
      <c r="F305" s="92" t="s">
        <v>333</v>
      </c>
      <c r="G305" s="142" t="s">
        <v>232</v>
      </c>
      <c r="H305" s="142" t="s">
        <v>163</v>
      </c>
      <c r="I305" s="120" t="s">
        <v>235</v>
      </c>
      <c r="J305" s="2"/>
      <c r="K305" s="171">
        <f>K306+K308+K310+K312</f>
        <v>2340</v>
      </c>
    </row>
    <row r="306" spans="2:11" s="32" customFormat="1" ht="75" customHeight="1">
      <c r="B306" s="13" t="s">
        <v>79</v>
      </c>
      <c r="C306" s="56" t="s">
        <v>223</v>
      </c>
      <c r="D306" s="56" t="s">
        <v>162</v>
      </c>
      <c r="E306" s="56" t="s">
        <v>216</v>
      </c>
      <c r="F306" s="92" t="s">
        <v>333</v>
      </c>
      <c r="G306" s="142" t="s">
        <v>232</v>
      </c>
      <c r="H306" s="142" t="s">
        <v>163</v>
      </c>
      <c r="I306" s="120" t="s">
        <v>324</v>
      </c>
      <c r="J306" s="2"/>
      <c r="K306" s="171">
        <f>K307</f>
        <v>25</v>
      </c>
    </row>
    <row r="307" spans="2:11" s="32" customFormat="1" ht="28.5" customHeight="1">
      <c r="B307" s="3" t="s">
        <v>152</v>
      </c>
      <c r="C307" s="56" t="s">
        <v>223</v>
      </c>
      <c r="D307" s="56" t="s">
        <v>162</v>
      </c>
      <c r="E307" s="56" t="s">
        <v>216</v>
      </c>
      <c r="F307" s="92" t="s">
        <v>333</v>
      </c>
      <c r="G307" s="142" t="s">
        <v>232</v>
      </c>
      <c r="H307" s="142" t="s">
        <v>163</v>
      </c>
      <c r="I307" s="120" t="s">
        <v>324</v>
      </c>
      <c r="J307" s="1" t="s">
        <v>4</v>
      </c>
      <c r="K307" s="171">
        <v>25</v>
      </c>
    </row>
    <row r="308" spans="2:11" s="32" customFormat="1" ht="48" customHeight="1">
      <c r="B308" s="13" t="s">
        <v>395</v>
      </c>
      <c r="C308" s="56" t="s">
        <v>223</v>
      </c>
      <c r="D308" s="56" t="s">
        <v>162</v>
      </c>
      <c r="E308" s="56" t="s">
        <v>216</v>
      </c>
      <c r="F308" s="92" t="s">
        <v>333</v>
      </c>
      <c r="G308" s="142" t="s">
        <v>232</v>
      </c>
      <c r="H308" s="142" t="s">
        <v>163</v>
      </c>
      <c r="I308" s="120" t="s">
        <v>235</v>
      </c>
      <c r="J308" s="1"/>
      <c r="K308" s="171">
        <f>K309</f>
        <v>340</v>
      </c>
    </row>
    <row r="309" spans="2:11" s="32" customFormat="1" ht="30" customHeight="1">
      <c r="B309" s="3" t="s">
        <v>152</v>
      </c>
      <c r="C309" s="56" t="s">
        <v>223</v>
      </c>
      <c r="D309" s="56" t="s">
        <v>162</v>
      </c>
      <c r="E309" s="56" t="s">
        <v>216</v>
      </c>
      <c r="F309" s="92" t="s">
        <v>333</v>
      </c>
      <c r="G309" s="142" t="s">
        <v>232</v>
      </c>
      <c r="H309" s="142" t="s">
        <v>163</v>
      </c>
      <c r="I309" s="128" t="s">
        <v>325</v>
      </c>
      <c r="J309" s="1" t="s">
        <v>4</v>
      </c>
      <c r="K309" s="171">
        <v>340</v>
      </c>
    </row>
    <row r="310" spans="2:11" s="32" customFormat="1" ht="54.75" customHeight="1">
      <c r="B310" s="13" t="s">
        <v>394</v>
      </c>
      <c r="C310" s="56" t="s">
        <v>223</v>
      </c>
      <c r="D310" s="56" t="s">
        <v>162</v>
      </c>
      <c r="E310" s="56" t="s">
        <v>216</v>
      </c>
      <c r="F310" s="92" t="s">
        <v>333</v>
      </c>
      <c r="G310" s="142" t="s">
        <v>232</v>
      </c>
      <c r="H310" s="142" t="s">
        <v>163</v>
      </c>
      <c r="I310" s="120" t="s">
        <v>235</v>
      </c>
      <c r="J310" s="1"/>
      <c r="K310" s="171">
        <f>K311</f>
        <v>170</v>
      </c>
    </row>
    <row r="311" spans="2:11" s="32" customFormat="1" ht="30.75" customHeight="1">
      <c r="B311" s="3" t="s">
        <v>152</v>
      </c>
      <c r="C311" s="56" t="s">
        <v>223</v>
      </c>
      <c r="D311" s="56" t="s">
        <v>162</v>
      </c>
      <c r="E311" s="56" t="s">
        <v>216</v>
      </c>
      <c r="F311" s="92" t="s">
        <v>333</v>
      </c>
      <c r="G311" s="142" t="s">
        <v>232</v>
      </c>
      <c r="H311" s="142" t="s">
        <v>163</v>
      </c>
      <c r="I311" s="120" t="s">
        <v>326</v>
      </c>
      <c r="J311" s="2">
        <v>240</v>
      </c>
      <c r="K311" s="171">
        <v>170</v>
      </c>
    </row>
    <row r="312" spans="2:11" s="32" customFormat="1" ht="60" customHeight="1">
      <c r="B312" s="3" t="s">
        <v>396</v>
      </c>
      <c r="C312" s="56" t="s">
        <v>223</v>
      </c>
      <c r="D312" s="56" t="s">
        <v>162</v>
      </c>
      <c r="E312" s="56" t="s">
        <v>216</v>
      </c>
      <c r="F312" s="92" t="s">
        <v>333</v>
      </c>
      <c r="G312" s="142" t="s">
        <v>232</v>
      </c>
      <c r="H312" s="142" t="s">
        <v>163</v>
      </c>
      <c r="I312" s="120" t="s">
        <v>397</v>
      </c>
      <c r="J312" s="2"/>
      <c r="K312" s="171">
        <f>K313</f>
        <v>1805</v>
      </c>
    </row>
    <row r="313" spans="2:11" s="32" customFormat="1" ht="30.75" customHeight="1">
      <c r="B313" s="3" t="s">
        <v>152</v>
      </c>
      <c r="C313" s="56" t="s">
        <v>223</v>
      </c>
      <c r="D313" s="56" t="s">
        <v>162</v>
      </c>
      <c r="E313" s="56" t="s">
        <v>216</v>
      </c>
      <c r="F313" s="204" t="s">
        <v>333</v>
      </c>
      <c r="G313" s="128" t="s">
        <v>232</v>
      </c>
      <c r="H313" s="128" t="s">
        <v>163</v>
      </c>
      <c r="I313" s="128" t="s">
        <v>397</v>
      </c>
      <c r="J313" s="2">
        <v>240</v>
      </c>
      <c r="K313" s="171">
        <v>1805</v>
      </c>
    </row>
    <row r="314" spans="2:11" s="32" customFormat="1" ht="18.75" customHeight="1">
      <c r="B314" s="3" t="s">
        <v>209</v>
      </c>
      <c r="C314" s="56" t="s">
        <v>223</v>
      </c>
      <c r="D314" s="56" t="s">
        <v>173</v>
      </c>
      <c r="E314" s="56" t="s">
        <v>163</v>
      </c>
      <c r="F314" s="155"/>
      <c r="G314" s="156"/>
      <c r="H314" s="156"/>
      <c r="I314" s="156"/>
      <c r="J314" s="2"/>
      <c r="K314" s="171">
        <f>K315</f>
        <v>3571.3</v>
      </c>
    </row>
    <row r="315" spans="2:11" s="32" customFormat="1" ht="20.25" customHeight="1">
      <c r="B315" s="38" t="s">
        <v>190</v>
      </c>
      <c r="C315" s="56" t="s">
        <v>223</v>
      </c>
      <c r="D315" s="56" t="s">
        <v>173</v>
      </c>
      <c r="E315" s="56" t="s">
        <v>168</v>
      </c>
      <c r="F315" s="155"/>
      <c r="G315" s="156"/>
      <c r="H315" s="156"/>
      <c r="I315" s="156"/>
      <c r="J315" s="2"/>
      <c r="K315" s="171">
        <f>K316</f>
        <v>3571.3</v>
      </c>
    </row>
    <row r="316" spans="2:11" s="32" customFormat="1" ht="20.25" customHeight="1">
      <c r="B316" s="48" t="s">
        <v>385</v>
      </c>
      <c r="C316" s="56" t="s">
        <v>223</v>
      </c>
      <c r="D316" s="56" t="s">
        <v>173</v>
      </c>
      <c r="E316" s="56" t="s">
        <v>168</v>
      </c>
      <c r="F316" s="155" t="s">
        <v>386</v>
      </c>
      <c r="G316" s="156" t="s">
        <v>232</v>
      </c>
      <c r="H316" s="156" t="s">
        <v>163</v>
      </c>
      <c r="I316" s="156" t="s">
        <v>235</v>
      </c>
      <c r="J316" s="1"/>
      <c r="K316" s="171">
        <f>K317</f>
        <v>3571.3</v>
      </c>
    </row>
    <row r="317" spans="2:11" s="32" customFormat="1" ht="40.5" customHeight="1">
      <c r="B317" s="203" t="s">
        <v>387</v>
      </c>
      <c r="C317" s="56" t="s">
        <v>223</v>
      </c>
      <c r="D317" s="56" t="s">
        <v>173</v>
      </c>
      <c r="E317" s="56" t="s">
        <v>168</v>
      </c>
      <c r="F317" s="155" t="s">
        <v>388</v>
      </c>
      <c r="G317" s="156" t="s">
        <v>232</v>
      </c>
      <c r="H317" s="156" t="s">
        <v>163</v>
      </c>
      <c r="I317" s="156" t="s">
        <v>233</v>
      </c>
      <c r="J317" s="1"/>
      <c r="K317" s="171">
        <f>K318</f>
        <v>3571.3</v>
      </c>
    </row>
    <row r="318" spans="2:11" s="32" customFormat="1" ht="30" customHeight="1">
      <c r="B318" s="6" t="s">
        <v>389</v>
      </c>
      <c r="C318" s="56" t="s">
        <v>223</v>
      </c>
      <c r="D318" s="56" t="s">
        <v>173</v>
      </c>
      <c r="E318" s="56" t="s">
        <v>168</v>
      </c>
      <c r="F318" s="155" t="s">
        <v>388</v>
      </c>
      <c r="G318" s="156" t="s">
        <v>232</v>
      </c>
      <c r="H318" s="156" t="s">
        <v>163</v>
      </c>
      <c r="I318" s="156" t="s">
        <v>237</v>
      </c>
      <c r="J318" s="1"/>
      <c r="K318" s="171">
        <f>K319+K320+K321</f>
        <v>3571.3</v>
      </c>
    </row>
    <row r="319" spans="2:11" s="32" customFormat="1" ht="29.25" customHeight="1">
      <c r="B319" s="3" t="s">
        <v>155</v>
      </c>
      <c r="C319" s="56" t="s">
        <v>223</v>
      </c>
      <c r="D319" s="56" t="s">
        <v>173</v>
      </c>
      <c r="E319" s="56" t="s">
        <v>168</v>
      </c>
      <c r="F319" s="155" t="s">
        <v>388</v>
      </c>
      <c r="G319" s="156" t="s">
        <v>232</v>
      </c>
      <c r="H319" s="156" t="s">
        <v>163</v>
      </c>
      <c r="I319" s="156" t="s">
        <v>237</v>
      </c>
      <c r="J319" s="1" t="s">
        <v>1</v>
      </c>
      <c r="K319" s="154">
        <v>2290.3</v>
      </c>
    </row>
    <row r="320" spans="2:11" s="32" customFormat="1" ht="27" customHeight="1">
      <c r="B320" s="3" t="s">
        <v>152</v>
      </c>
      <c r="C320" s="56" t="s">
        <v>223</v>
      </c>
      <c r="D320" s="56" t="s">
        <v>173</v>
      </c>
      <c r="E320" s="56" t="s">
        <v>168</v>
      </c>
      <c r="F320" s="155" t="s">
        <v>388</v>
      </c>
      <c r="G320" s="156" t="s">
        <v>232</v>
      </c>
      <c r="H320" s="156" t="s">
        <v>163</v>
      </c>
      <c r="I320" s="156" t="s">
        <v>237</v>
      </c>
      <c r="J320" s="1" t="s">
        <v>4</v>
      </c>
      <c r="K320" s="154">
        <v>1245</v>
      </c>
    </row>
    <row r="321" spans="2:11" s="32" customFormat="1" ht="23.25" customHeight="1">
      <c r="B321" s="3" t="s">
        <v>3</v>
      </c>
      <c r="C321" s="56" t="s">
        <v>223</v>
      </c>
      <c r="D321" s="56" t="s">
        <v>173</v>
      </c>
      <c r="E321" s="56" t="s">
        <v>168</v>
      </c>
      <c r="F321" s="155" t="s">
        <v>388</v>
      </c>
      <c r="G321" s="156" t="s">
        <v>232</v>
      </c>
      <c r="H321" s="156" t="s">
        <v>163</v>
      </c>
      <c r="I321" s="156" t="s">
        <v>237</v>
      </c>
      <c r="J321" s="1" t="s">
        <v>5</v>
      </c>
      <c r="K321" s="154">
        <v>36</v>
      </c>
    </row>
    <row r="322" spans="2:11" s="32" customFormat="1" ht="22.5" customHeight="1">
      <c r="B322" s="3" t="s">
        <v>115</v>
      </c>
      <c r="C322" s="56" t="s">
        <v>223</v>
      </c>
      <c r="D322" s="56" t="s">
        <v>165</v>
      </c>
      <c r="E322" s="56" t="s">
        <v>163</v>
      </c>
      <c r="F322" s="92"/>
      <c r="G322" s="142"/>
      <c r="H322" s="142"/>
      <c r="I322" s="142"/>
      <c r="J322" s="1"/>
      <c r="K322" s="171">
        <f>K323</f>
        <v>360</v>
      </c>
    </row>
    <row r="323" spans="2:11" s="32" customFormat="1" ht="15.75" customHeight="1">
      <c r="B323" s="3" t="s">
        <v>53</v>
      </c>
      <c r="C323" s="56" t="s">
        <v>223</v>
      </c>
      <c r="D323" s="56" t="s">
        <v>165</v>
      </c>
      <c r="E323" s="56" t="s">
        <v>162</v>
      </c>
      <c r="F323" s="155"/>
      <c r="G323" s="156"/>
      <c r="H323" s="156"/>
      <c r="I323" s="156"/>
      <c r="J323" s="1"/>
      <c r="K323" s="171">
        <f>K324</f>
        <v>360</v>
      </c>
    </row>
    <row r="324" spans="2:11" s="32" customFormat="1" ht="24" customHeight="1">
      <c r="B324" s="3" t="s">
        <v>383</v>
      </c>
      <c r="C324" s="56" t="s">
        <v>223</v>
      </c>
      <c r="D324" s="56" t="s">
        <v>165</v>
      </c>
      <c r="E324" s="56" t="s">
        <v>162</v>
      </c>
      <c r="F324" s="92" t="s">
        <v>333</v>
      </c>
      <c r="G324" s="142" t="s">
        <v>232</v>
      </c>
      <c r="H324" s="142" t="s">
        <v>163</v>
      </c>
      <c r="I324" s="120" t="s">
        <v>235</v>
      </c>
      <c r="J324" s="1"/>
      <c r="K324" s="171">
        <f>K325</f>
        <v>360</v>
      </c>
    </row>
    <row r="325" spans="2:11" s="32" customFormat="1" ht="15" customHeight="1">
      <c r="B325" s="13" t="s">
        <v>54</v>
      </c>
      <c r="C325" s="56" t="s">
        <v>223</v>
      </c>
      <c r="D325" s="56" t="s">
        <v>165</v>
      </c>
      <c r="E325" s="56" t="s">
        <v>162</v>
      </c>
      <c r="F325" s="92" t="s">
        <v>333</v>
      </c>
      <c r="G325" s="142" t="s">
        <v>232</v>
      </c>
      <c r="H325" s="142" t="s">
        <v>163</v>
      </c>
      <c r="I325" s="128" t="s">
        <v>327</v>
      </c>
      <c r="J325" s="1"/>
      <c r="K325" s="171">
        <f>K326</f>
        <v>360</v>
      </c>
    </row>
    <row r="326" spans="2:11" s="32" customFormat="1" ht="31.5" customHeight="1">
      <c r="B326" s="3" t="s">
        <v>152</v>
      </c>
      <c r="C326" s="56" t="s">
        <v>223</v>
      </c>
      <c r="D326" s="56" t="s">
        <v>165</v>
      </c>
      <c r="E326" s="56" t="s">
        <v>162</v>
      </c>
      <c r="F326" s="92" t="s">
        <v>333</v>
      </c>
      <c r="G326" s="142" t="s">
        <v>232</v>
      </c>
      <c r="H326" s="142" t="s">
        <v>163</v>
      </c>
      <c r="I326" s="120" t="s">
        <v>327</v>
      </c>
      <c r="J326" s="1" t="s">
        <v>4</v>
      </c>
      <c r="K326" s="171">
        <v>360</v>
      </c>
    </row>
    <row r="327" spans="2:11" s="32" customFormat="1" ht="31.5" customHeight="1">
      <c r="B327" s="217" t="s">
        <v>180</v>
      </c>
      <c r="C327" s="56" t="s">
        <v>223</v>
      </c>
      <c r="D327" s="56" t="s">
        <v>179</v>
      </c>
      <c r="E327" s="56" t="s">
        <v>171</v>
      </c>
      <c r="F327" s="92"/>
      <c r="G327" s="142"/>
      <c r="H327" s="142"/>
      <c r="I327" s="142"/>
      <c r="J327" s="1"/>
      <c r="K327" s="171">
        <f>K328</f>
        <v>5895.5</v>
      </c>
    </row>
    <row r="328" spans="2:11" s="32" customFormat="1" ht="56.25" customHeight="1">
      <c r="B328" s="3" t="s">
        <v>403</v>
      </c>
      <c r="C328" s="56" t="s">
        <v>223</v>
      </c>
      <c r="D328" s="56" t="s">
        <v>179</v>
      </c>
      <c r="E328" s="56" t="s">
        <v>171</v>
      </c>
      <c r="F328" s="95">
        <v>75</v>
      </c>
      <c r="G328" s="142" t="s">
        <v>232</v>
      </c>
      <c r="H328" s="142" t="s">
        <v>163</v>
      </c>
      <c r="I328" s="142" t="s">
        <v>235</v>
      </c>
      <c r="J328" s="1"/>
      <c r="K328" s="171">
        <f>K329</f>
        <v>5895.5</v>
      </c>
    </row>
    <row r="329" spans="2:11" s="32" customFormat="1" ht="55.5" customHeight="1">
      <c r="B329" s="3" t="s">
        <v>403</v>
      </c>
      <c r="C329" s="56" t="s">
        <v>223</v>
      </c>
      <c r="D329" s="56" t="s">
        <v>179</v>
      </c>
      <c r="E329" s="56" t="s">
        <v>171</v>
      </c>
      <c r="F329" s="95">
        <v>75</v>
      </c>
      <c r="G329" s="142" t="s">
        <v>232</v>
      </c>
      <c r="H329" s="142" t="s">
        <v>163</v>
      </c>
      <c r="I329" s="142" t="s">
        <v>235</v>
      </c>
      <c r="J329" s="1"/>
      <c r="K329" s="171">
        <f>K330</f>
        <v>5895.5</v>
      </c>
    </row>
    <row r="330" spans="2:11" s="32" customFormat="1" ht="31.5" customHeight="1">
      <c r="B330" s="8" t="s">
        <v>153</v>
      </c>
      <c r="C330" s="56" t="s">
        <v>223</v>
      </c>
      <c r="D330" s="56" t="s">
        <v>179</v>
      </c>
      <c r="E330" s="56" t="s">
        <v>171</v>
      </c>
      <c r="F330" s="95">
        <v>75</v>
      </c>
      <c r="G330" s="142" t="s">
        <v>232</v>
      </c>
      <c r="H330" s="142" t="s">
        <v>163</v>
      </c>
      <c r="I330" s="142" t="s">
        <v>235</v>
      </c>
      <c r="J330" s="1" t="s">
        <v>154</v>
      </c>
      <c r="K330" s="171">
        <v>5895.5</v>
      </c>
    </row>
    <row r="331" spans="2:11" s="32" customFormat="1" ht="31.5" customHeight="1">
      <c r="B331" s="5" t="s">
        <v>63</v>
      </c>
      <c r="C331" s="82" t="s">
        <v>224</v>
      </c>
      <c r="D331" s="56"/>
      <c r="E331" s="56"/>
      <c r="F331" s="155"/>
      <c r="G331" s="156"/>
      <c r="H331" s="156"/>
      <c r="I331" s="156"/>
      <c r="J331" s="58"/>
      <c r="K331" s="154">
        <f>K332+K402</f>
        <v>246867.4</v>
      </c>
    </row>
    <row r="332" spans="2:11" s="32" customFormat="1" ht="15.75" customHeight="1">
      <c r="B332" s="38" t="s">
        <v>213</v>
      </c>
      <c r="C332" s="56" t="s">
        <v>224</v>
      </c>
      <c r="D332" s="56" t="s">
        <v>172</v>
      </c>
      <c r="E332" s="56"/>
      <c r="F332" s="155"/>
      <c r="G332" s="156"/>
      <c r="H332" s="156"/>
      <c r="I332" s="156"/>
      <c r="J332" s="1"/>
      <c r="K332" s="171">
        <f>K333+K349+K368+K381+K387</f>
        <v>243809.4</v>
      </c>
    </row>
    <row r="333" spans="2:11" s="32" customFormat="1" ht="16.5" customHeight="1">
      <c r="B333" s="38" t="s">
        <v>177</v>
      </c>
      <c r="C333" s="56" t="s">
        <v>224</v>
      </c>
      <c r="D333" s="56" t="s">
        <v>172</v>
      </c>
      <c r="E333" s="56" t="s">
        <v>162</v>
      </c>
      <c r="F333" s="155"/>
      <c r="G333" s="156"/>
      <c r="H333" s="156"/>
      <c r="I333" s="156"/>
      <c r="J333" s="1"/>
      <c r="K333" s="171">
        <f>K334+K347</f>
        <v>81637.4</v>
      </c>
    </row>
    <row r="334" spans="2:11" s="32" customFormat="1" ht="45" customHeight="1">
      <c r="B334" s="108" t="s">
        <v>244</v>
      </c>
      <c r="C334" s="56" t="s">
        <v>224</v>
      </c>
      <c r="D334" s="56" t="s">
        <v>172</v>
      </c>
      <c r="E334" s="56" t="s">
        <v>162</v>
      </c>
      <c r="F334" s="155" t="s">
        <v>162</v>
      </c>
      <c r="G334" s="156" t="s">
        <v>232</v>
      </c>
      <c r="H334" s="156" t="s">
        <v>163</v>
      </c>
      <c r="I334" s="156" t="s">
        <v>235</v>
      </c>
      <c r="J334" s="58"/>
      <c r="K334" s="154">
        <f>K335</f>
        <v>81637.4</v>
      </c>
    </row>
    <row r="335" spans="2:11" s="32" customFormat="1" ht="33" customHeight="1">
      <c r="B335" s="108" t="s">
        <v>245</v>
      </c>
      <c r="C335" s="56"/>
      <c r="D335" s="56"/>
      <c r="E335" s="56"/>
      <c r="F335" s="176" t="s">
        <v>162</v>
      </c>
      <c r="G335" s="177" t="s">
        <v>246</v>
      </c>
      <c r="H335" s="177" t="s">
        <v>163</v>
      </c>
      <c r="I335" s="177" t="s">
        <v>235</v>
      </c>
      <c r="J335" s="2"/>
      <c r="K335" s="171">
        <f>K336+K339+K342</f>
        <v>81637.4</v>
      </c>
    </row>
    <row r="336" spans="2:11" s="32" customFormat="1" ht="72.75" customHeight="1">
      <c r="B336" s="38" t="s">
        <v>110</v>
      </c>
      <c r="C336" s="56" t="s">
        <v>224</v>
      </c>
      <c r="D336" s="56" t="s">
        <v>172</v>
      </c>
      <c r="E336" s="56" t="s">
        <v>162</v>
      </c>
      <c r="F336" s="176" t="s">
        <v>162</v>
      </c>
      <c r="G336" s="177" t="s">
        <v>246</v>
      </c>
      <c r="H336" s="177" t="s">
        <v>162</v>
      </c>
      <c r="I336" s="177" t="s">
        <v>235</v>
      </c>
      <c r="J336" s="1"/>
      <c r="K336" s="171">
        <f>K337</f>
        <v>56010</v>
      </c>
    </row>
    <row r="337" spans="2:11" s="32" customFormat="1" ht="45" customHeight="1">
      <c r="B337" s="6" t="s">
        <v>25</v>
      </c>
      <c r="C337" s="56" t="s">
        <v>224</v>
      </c>
      <c r="D337" s="56" t="s">
        <v>172</v>
      </c>
      <c r="E337" s="56" t="s">
        <v>162</v>
      </c>
      <c r="F337" s="155" t="s">
        <v>162</v>
      </c>
      <c r="G337" s="156" t="s">
        <v>246</v>
      </c>
      <c r="H337" s="156" t="s">
        <v>162</v>
      </c>
      <c r="I337" s="156" t="s">
        <v>251</v>
      </c>
      <c r="J337" s="58"/>
      <c r="K337" s="171">
        <f>K338</f>
        <v>56010</v>
      </c>
    </row>
    <row r="338" spans="2:11" s="32" customFormat="1" ht="22.5" customHeight="1">
      <c r="B338" s="3" t="s">
        <v>9</v>
      </c>
      <c r="C338" s="56" t="s">
        <v>224</v>
      </c>
      <c r="D338" s="56" t="s">
        <v>172</v>
      </c>
      <c r="E338" s="56" t="s">
        <v>162</v>
      </c>
      <c r="F338" s="157" t="s">
        <v>162</v>
      </c>
      <c r="G338" s="158" t="s">
        <v>246</v>
      </c>
      <c r="H338" s="158" t="s">
        <v>162</v>
      </c>
      <c r="I338" s="158" t="s">
        <v>251</v>
      </c>
      <c r="J338" s="1" t="s">
        <v>10</v>
      </c>
      <c r="K338" s="171">
        <v>56010</v>
      </c>
    </row>
    <row r="339" spans="2:11" s="32" customFormat="1" ht="85.5" customHeight="1">
      <c r="B339" s="9" t="s">
        <v>119</v>
      </c>
      <c r="C339" s="56" t="s">
        <v>224</v>
      </c>
      <c r="D339" s="56" t="s">
        <v>172</v>
      </c>
      <c r="E339" s="56" t="s">
        <v>162</v>
      </c>
      <c r="F339" s="160" t="s">
        <v>162</v>
      </c>
      <c r="G339" s="161" t="s">
        <v>246</v>
      </c>
      <c r="H339" s="161" t="s">
        <v>167</v>
      </c>
      <c r="I339" s="162" t="s">
        <v>235</v>
      </c>
      <c r="J339" s="1"/>
      <c r="K339" s="171">
        <f>K340</f>
        <v>200</v>
      </c>
    </row>
    <row r="340" spans="2:11" s="32" customFormat="1" ht="73.5" customHeight="1">
      <c r="B340" s="122" t="s">
        <v>26</v>
      </c>
      <c r="C340" s="56" t="s">
        <v>224</v>
      </c>
      <c r="D340" s="56" t="s">
        <v>172</v>
      </c>
      <c r="E340" s="56" t="s">
        <v>162</v>
      </c>
      <c r="F340" s="121" t="s">
        <v>162</v>
      </c>
      <c r="G340" s="163" t="s">
        <v>246</v>
      </c>
      <c r="H340" s="163" t="s">
        <v>167</v>
      </c>
      <c r="I340" s="163" t="s">
        <v>254</v>
      </c>
      <c r="J340" s="1"/>
      <c r="K340" s="171">
        <f>K341</f>
        <v>200</v>
      </c>
    </row>
    <row r="341" spans="2:11" s="32" customFormat="1" ht="29.25" customHeight="1">
      <c r="B341" s="8" t="s">
        <v>153</v>
      </c>
      <c r="C341" s="56" t="s">
        <v>224</v>
      </c>
      <c r="D341" s="56" t="s">
        <v>172</v>
      </c>
      <c r="E341" s="56" t="s">
        <v>162</v>
      </c>
      <c r="F341" s="121" t="s">
        <v>162</v>
      </c>
      <c r="G341" s="163" t="s">
        <v>246</v>
      </c>
      <c r="H341" s="163" t="s">
        <v>167</v>
      </c>
      <c r="I341" s="163" t="s">
        <v>254</v>
      </c>
      <c r="J341" s="1" t="s">
        <v>10</v>
      </c>
      <c r="K341" s="171">
        <v>200</v>
      </c>
    </row>
    <row r="342" spans="2:11" s="32" customFormat="1" ht="44.25" customHeight="1">
      <c r="B342" s="13" t="s">
        <v>111</v>
      </c>
      <c r="C342" s="56" t="s">
        <v>224</v>
      </c>
      <c r="D342" s="56" t="s">
        <v>172</v>
      </c>
      <c r="E342" s="56" t="s">
        <v>162</v>
      </c>
      <c r="F342" s="155" t="s">
        <v>162</v>
      </c>
      <c r="G342" s="156" t="s">
        <v>246</v>
      </c>
      <c r="H342" s="156" t="s">
        <v>164</v>
      </c>
      <c r="I342" s="141" t="s">
        <v>235</v>
      </c>
      <c r="J342" s="2"/>
      <c r="K342" s="171">
        <f>K343+K345</f>
        <v>25427.4</v>
      </c>
    </row>
    <row r="343" spans="2:11" s="32" customFormat="1" ht="34.5" customHeight="1">
      <c r="B343" s="3" t="s">
        <v>77</v>
      </c>
      <c r="C343" s="56" t="s">
        <v>224</v>
      </c>
      <c r="D343" s="56" t="s">
        <v>172</v>
      </c>
      <c r="E343" s="56" t="s">
        <v>162</v>
      </c>
      <c r="F343" s="155" t="s">
        <v>162</v>
      </c>
      <c r="G343" s="156" t="s">
        <v>246</v>
      </c>
      <c r="H343" s="156" t="s">
        <v>164</v>
      </c>
      <c r="I343" s="141" t="s">
        <v>252</v>
      </c>
      <c r="J343" s="2"/>
      <c r="K343" s="171">
        <f>K344</f>
        <v>20485</v>
      </c>
    </row>
    <row r="344" spans="2:11" s="32" customFormat="1" ht="19.5" customHeight="1">
      <c r="B344" s="3" t="s">
        <v>9</v>
      </c>
      <c r="C344" s="175" t="s">
        <v>224</v>
      </c>
      <c r="D344" s="56" t="s">
        <v>172</v>
      </c>
      <c r="E344" s="56" t="s">
        <v>162</v>
      </c>
      <c r="F344" s="138" t="s">
        <v>162</v>
      </c>
      <c r="G344" s="138" t="s">
        <v>246</v>
      </c>
      <c r="H344" s="138" t="s">
        <v>164</v>
      </c>
      <c r="I344" s="138" t="s">
        <v>252</v>
      </c>
      <c r="J344" s="2">
        <v>610</v>
      </c>
      <c r="K344" s="171">
        <v>20485</v>
      </c>
    </row>
    <row r="345" spans="2:11" s="32" customFormat="1" ht="60.75" customHeight="1">
      <c r="B345" s="9" t="s">
        <v>377</v>
      </c>
      <c r="C345" s="175" t="s">
        <v>224</v>
      </c>
      <c r="D345" s="56" t="s">
        <v>172</v>
      </c>
      <c r="E345" s="56" t="s">
        <v>162</v>
      </c>
      <c r="F345" s="155" t="s">
        <v>162</v>
      </c>
      <c r="G345" s="156" t="s">
        <v>246</v>
      </c>
      <c r="H345" s="156" t="s">
        <v>164</v>
      </c>
      <c r="I345" s="141" t="s">
        <v>367</v>
      </c>
      <c r="J345" s="2"/>
      <c r="K345" s="171">
        <f>K346</f>
        <v>4942.4</v>
      </c>
    </row>
    <row r="346" spans="2:11" s="32" customFormat="1" ht="23.25" customHeight="1">
      <c r="B346" s="9" t="s">
        <v>9</v>
      </c>
      <c r="C346" s="175" t="s">
        <v>224</v>
      </c>
      <c r="D346" s="56" t="s">
        <v>172</v>
      </c>
      <c r="E346" s="56" t="s">
        <v>162</v>
      </c>
      <c r="F346" s="155" t="s">
        <v>162</v>
      </c>
      <c r="G346" s="156" t="s">
        <v>246</v>
      </c>
      <c r="H346" s="156" t="s">
        <v>164</v>
      </c>
      <c r="I346" s="141" t="s">
        <v>367</v>
      </c>
      <c r="J346" s="2">
        <v>610</v>
      </c>
      <c r="K346" s="171">
        <v>4942.4</v>
      </c>
    </row>
    <row r="347" spans="2:11" ht="34.5" customHeight="1">
      <c r="B347" s="7" t="s">
        <v>50</v>
      </c>
      <c r="C347" s="101" t="s">
        <v>224</v>
      </c>
      <c r="D347" s="96" t="s">
        <v>172</v>
      </c>
      <c r="E347" s="96" t="s">
        <v>162</v>
      </c>
      <c r="F347" s="155" t="s">
        <v>333</v>
      </c>
      <c r="G347" s="156" t="s">
        <v>232</v>
      </c>
      <c r="H347" s="156" t="s">
        <v>163</v>
      </c>
      <c r="I347" s="141" t="s">
        <v>352</v>
      </c>
      <c r="J347" s="79"/>
      <c r="K347" s="130">
        <f>K348</f>
        <v>0</v>
      </c>
    </row>
    <row r="348" spans="2:11" ht="17.25" customHeight="1">
      <c r="B348" s="8" t="s">
        <v>9</v>
      </c>
      <c r="C348" s="101" t="s">
        <v>224</v>
      </c>
      <c r="D348" s="96" t="s">
        <v>172</v>
      </c>
      <c r="E348" s="96" t="s">
        <v>162</v>
      </c>
      <c r="F348" s="138" t="s">
        <v>333</v>
      </c>
      <c r="G348" s="138" t="s">
        <v>232</v>
      </c>
      <c r="H348" s="138" t="s">
        <v>163</v>
      </c>
      <c r="I348" s="138" t="s">
        <v>352</v>
      </c>
      <c r="J348" s="79">
        <v>610</v>
      </c>
      <c r="K348" s="130">
        <v>0</v>
      </c>
    </row>
    <row r="349" spans="2:11" s="32" customFormat="1" ht="18" customHeight="1">
      <c r="B349" s="6" t="s">
        <v>21</v>
      </c>
      <c r="C349" s="56" t="s">
        <v>224</v>
      </c>
      <c r="D349" s="56" t="s">
        <v>172</v>
      </c>
      <c r="E349" s="56" t="s">
        <v>167</v>
      </c>
      <c r="F349" s="155"/>
      <c r="G349" s="156"/>
      <c r="H349" s="156"/>
      <c r="I349" s="156"/>
      <c r="J349" s="1"/>
      <c r="K349" s="171">
        <f>K350+K366</f>
        <v>143697</v>
      </c>
    </row>
    <row r="350" spans="2:11" s="32" customFormat="1" ht="42" customHeight="1">
      <c r="B350" s="108" t="s">
        <v>244</v>
      </c>
      <c r="C350" s="56" t="s">
        <v>224</v>
      </c>
      <c r="D350" s="56" t="s">
        <v>172</v>
      </c>
      <c r="E350" s="56" t="s">
        <v>167</v>
      </c>
      <c r="F350" s="155" t="s">
        <v>162</v>
      </c>
      <c r="G350" s="156" t="s">
        <v>232</v>
      </c>
      <c r="H350" s="156" t="s">
        <v>163</v>
      </c>
      <c r="I350" s="156" t="s">
        <v>235</v>
      </c>
      <c r="J350" s="1"/>
      <c r="K350" s="171">
        <f>K351</f>
        <v>143697</v>
      </c>
    </row>
    <row r="351" spans="2:11" s="32" customFormat="1" ht="42" customHeight="1">
      <c r="B351" s="3" t="s">
        <v>247</v>
      </c>
      <c r="C351" s="56"/>
      <c r="D351" s="56"/>
      <c r="E351" s="56"/>
      <c r="F351" s="155" t="s">
        <v>162</v>
      </c>
      <c r="G351" s="156" t="s">
        <v>248</v>
      </c>
      <c r="H351" s="156" t="s">
        <v>163</v>
      </c>
      <c r="I351" s="141" t="s">
        <v>235</v>
      </c>
      <c r="J351" s="1"/>
      <c r="K351" s="171">
        <f>K352+K355+K360+K363</f>
        <v>143697</v>
      </c>
    </row>
    <row r="352" spans="2:11" s="32" customFormat="1" ht="97.5" customHeight="1">
      <c r="B352" s="53" t="s">
        <v>112</v>
      </c>
      <c r="C352" s="56" t="s">
        <v>224</v>
      </c>
      <c r="D352" s="56" t="s">
        <v>172</v>
      </c>
      <c r="E352" s="56" t="s">
        <v>167</v>
      </c>
      <c r="F352" s="138" t="s">
        <v>162</v>
      </c>
      <c r="G352" s="138" t="s">
        <v>248</v>
      </c>
      <c r="H352" s="138" t="s">
        <v>162</v>
      </c>
      <c r="I352" s="138" t="s">
        <v>235</v>
      </c>
      <c r="J352" s="1"/>
      <c r="K352" s="171">
        <f>K353</f>
        <v>92496.5</v>
      </c>
    </row>
    <row r="353" spans="2:12" s="32" customFormat="1" ht="47.25" customHeight="1">
      <c r="B353" s="3" t="s">
        <v>25</v>
      </c>
      <c r="C353" s="56" t="s">
        <v>224</v>
      </c>
      <c r="D353" s="56" t="s">
        <v>172</v>
      </c>
      <c r="E353" s="56" t="s">
        <v>167</v>
      </c>
      <c r="F353" s="92" t="s">
        <v>162</v>
      </c>
      <c r="G353" s="142" t="s">
        <v>248</v>
      </c>
      <c r="H353" s="142" t="s">
        <v>162</v>
      </c>
      <c r="I353" s="120" t="s">
        <v>251</v>
      </c>
      <c r="J353" s="58" t="s">
        <v>186</v>
      </c>
      <c r="K353" s="154">
        <f>K354</f>
        <v>92496.5</v>
      </c>
      <c r="L353" s="37"/>
    </row>
    <row r="354" spans="1:12" s="32" customFormat="1" ht="15" customHeight="1">
      <c r="A354" s="52"/>
      <c r="B354" s="3" t="s">
        <v>9</v>
      </c>
      <c r="C354" s="56" t="s">
        <v>224</v>
      </c>
      <c r="D354" s="56" t="s">
        <v>172</v>
      </c>
      <c r="E354" s="56" t="s">
        <v>167</v>
      </c>
      <c r="F354" s="128" t="s">
        <v>162</v>
      </c>
      <c r="G354" s="128" t="s">
        <v>248</v>
      </c>
      <c r="H354" s="128" t="s">
        <v>162</v>
      </c>
      <c r="I354" s="128" t="s">
        <v>251</v>
      </c>
      <c r="J354" s="58">
        <v>610</v>
      </c>
      <c r="K354" s="154">
        <v>92496.5</v>
      </c>
      <c r="L354" s="37"/>
    </row>
    <row r="355" spans="1:11" s="32" customFormat="1" ht="51" customHeight="1">
      <c r="A355" s="6"/>
      <c r="B355" s="53" t="s">
        <v>113</v>
      </c>
      <c r="C355" s="56" t="s">
        <v>224</v>
      </c>
      <c r="D355" s="56" t="s">
        <v>172</v>
      </c>
      <c r="E355" s="56" t="s">
        <v>167</v>
      </c>
      <c r="F355" s="92" t="s">
        <v>162</v>
      </c>
      <c r="G355" s="142" t="s">
        <v>248</v>
      </c>
      <c r="H355" s="142" t="s">
        <v>167</v>
      </c>
      <c r="I355" s="120" t="s">
        <v>235</v>
      </c>
      <c r="J355" s="2"/>
      <c r="K355" s="171">
        <f>K356+K358</f>
        <v>43434.5</v>
      </c>
    </row>
    <row r="356" spans="1:11" s="32" customFormat="1" ht="26.25" customHeight="1">
      <c r="A356" s="3"/>
      <c r="B356" s="3" t="s">
        <v>27</v>
      </c>
      <c r="C356" s="56" t="s">
        <v>224</v>
      </c>
      <c r="D356" s="56" t="s">
        <v>172</v>
      </c>
      <c r="E356" s="56" t="s">
        <v>167</v>
      </c>
      <c r="F356" s="155" t="s">
        <v>162</v>
      </c>
      <c r="G356" s="156" t="s">
        <v>248</v>
      </c>
      <c r="H356" s="156" t="s">
        <v>167</v>
      </c>
      <c r="I356" s="141" t="s">
        <v>253</v>
      </c>
      <c r="J356" s="2"/>
      <c r="K356" s="171">
        <f>K357</f>
        <v>39085.4</v>
      </c>
    </row>
    <row r="357" spans="1:11" s="32" customFormat="1" ht="18.75" customHeight="1">
      <c r="A357" s="12"/>
      <c r="B357" s="3" t="s">
        <v>9</v>
      </c>
      <c r="C357" s="56" t="s">
        <v>224</v>
      </c>
      <c r="D357" s="56" t="s">
        <v>172</v>
      </c>
      <c r="E357" s="56" t="s">
        <v>167</v>
      </c>
      <c r="F357" s="138" t="s">
        <v>162</v>
      </c>
      <c r="G357" s="138" t="s">
        <v>248</v>
      </c>
      <c r="H357" s="138" t="s">
        <v>167</v>
      </c>
      <c r="I357" s="138" t="s">
        <v>253</v>
      </c>
      <c r="J357" s="2">
        <v>610</v>
      </c>
      <c r="K357" s="171">
        <v>39085.4</v>
      </c>
    </row>
    <row r="358" spans="1:11" s="32" customFormat="1" ht="57" customHeight="1">
      <c r="A358" s="12"/>
      <c r="B358" s="9" t="s">
        <v>377</v>
      </c>
      <c r="C358" s="56" t="s">
        <v>224</v>
      </c>
      <c r="D358" s="56" t="s">
        <v>172</v>
      </c>
      <c r="E358" s="56" t="s">
        <v>167</v>
      </c>
      <c r="F358" s="155" t="s">
        <v>162</v>
      </c>
      <c r="G358" s="156" t="s">
        <v>248</v>
      </c>
      <c r="H358" s="156" t="s">
        <v>167</v>
      </c>
      <c r="I358" s="141" t="s">
        <v>367</v>
      </c>
      <c r="J358" s="2"/>
      <c r="K358" s="171">
        <f>K359</f>
        <v>4349.1</v>
      </c>
    </row>
    <row r="359" spans="1:11" s="32" customFormat="1" ht="22.5" customHeight="1">
      <c r="A359" s="12"/>
      <c r="B359" s="9" t="s">
        <v>9</v>
      </c>
      <c r="C359" s="56" t="s">
        <v>224</v>
      </c>
      <c r="D359" s="56" t="s">
        <v>172</v>
      </c>
      <c r="E359" s="56" t="s">
        <v>167</v>
      </c>
      <c r="F359" s="138" t="s">
        <v>162</v>
      </c>
      <c r="G359" s="138" t="s">
        <v>248</v>
      </c>
      <c r="H359" s="138" t="s">
        <v>167</v>
      </c>
      <c r="I359" s="174" t="s">
        <v>367</v>
      </c>
      <c r="J359" s="2">
        <v>610</v>
      </c>
      <c r="K359" s="171">
        <v>4349.1</v>
      </c>
    </row>
    <row r="360" spans="2:11" s="32" customFormat="1" ht="57.75" customHeight="1">
      <c r="B360" s="13" t="s">
        <v>114</v>
      </c>
      <c r="C360" s="56" t="s">
        <v>224</v>
      </c>
      <c r="D360" s="56" t="s">
        <v>172</v>
      </c>
      <c r="E360" s="56" t="s">
        <v>167</v>
      </c>
      <c r="F360" s="155" t="s">
        <v>162</v>
      </c>
      <c r="G360" s="156" t="s">
        <v>248</v>
      </c>
      <c r="H360" s="156" t="s">
        <v>164</v>
      </c>
      <c r="I360" s="141" t="s">
        <v>235</v>
      </c>
      <c r="J360" s="2"/>
      <c r="K360" s="171">
        <f>K361</f>
        <v>7766</v>
      </c>
    </row>
    <row r="361" spans="2:11" s="32" customFormat="1" ht="66.75" customHeight="1">
      <c r="B361" s="15" t="s">
        <v>26</v>
      </c>
      <c r="C361" s="56" t="s">
        <v>224</v>
      </c>
      <c r="D361" s="56" t="s">
        <v>172</v>
      </c>
      <c r="E361" s="56" t="s">
        <v>167</v>
      </c>
      <c r="F361" s="128" t="s">
        <v>162</v>
      </c>
      <c r="G361" s="128" t="s">
        <v>248</v>
      </c>
      <c r="H361" s="128" t="s">
        <v>164</v>
      </c>
      <c r="I361" s="128" t="s">
        <v>254</v>
      </c>
      <c r="J361" s="2"/>
      <c r="K361" s="171">
        <f>K362</f>
        <v>7766</v>
      </c>
    </row>
    <row r="362" spans="2:11" s="32" customFormat="1" ht="18" customHeight="1">
      <c r="B362" s="3" t="s">
        <v>9</v>
      </c>
      <c r="C362" s="56" t="s">
        <v>224</v>
      </c>
      <c r="D362" s="56" t="s">
        <v>172</v>
      </c>
      <c r="E362" s="56" t="s">
        <v>167</v>
      </c>
      <c r="F362" s="92" t="s">
        <v>162</v>
      </c>
      <c r="G362" s="142" t="s">
        <v>248</v>
      </c>
      <c r="H362" s="142" t="s">
        <v>164</v>
      </c>
      <c r="I362" s="120" t="s">
        <v>254</v>
      </c>
      <c r="J362" s="2">
        <v>610</v>
      </c>
      <c r="K362" s="171">
        <v>7766</v>
      </c>
    </row>
    <row r="363" spans="2:11" s="32" customFormat="1" ht="54.75" customHeight="1">
      <c r="B363" s="3" t="s">
        <v>255</v>
      </c>
      <c r="C363" s="56" t="s">
        <v>224</v>
      </c>
      <c r="D363" s="56" t="s">
        <v>172</v>
      </c>
      <c r="E363" s="56" t="s">
        <v>167</v>
      </c>
      <c r="F363" s="128" t="s">
        <v>162</v>
      </c>
      <c r="G363" s="128" t="s">
        <v>248</v>
      </c>
      <c r="H363" s="128" t="s">
        <v>165</v>
      </c>
      <c r="I363" s="128" t="s">
        <v>235</v>
      </c>
      <c r="J363" s="2"/>
      <c r="K363" s="171">
        <f>K364</f>
        <v>0</v>
      </c>
    </row>
    <row r="364" spans="2:11" s="32" customFormat="1" ht="48" customHeight="1">
      <c r="B364" s="3" t="s">
        <v>261</v>
      </c>
      <c r="C364" s="56" t="s">
        <v>224</v>
      </c>
      <c r="D364" s="56" t="s">
        <v>172</v>
      </c>
      <c r="E364" s="56" t="s">
        <v>167</v>
      </c>
      <c r="F364" s="92" t="s">
        <v>162</v>
      </c>
      <c r="G364" s="142" t="s">
        <v>248</v>
      </c>
      <c r="H364" s="142" t="s">
        <v>165</v>
      </c>
      <c r="I364" s="120" t="s">
        <v>356</v>
      </c>
      <c r="J364" s="79"/>
      <c r="K364" s="130">
        <f>K365</f>
        <v>0</v>
      </c>
    </row>
    <row r="365" spans="2:11" s="32" customFormat="1" ht="23.25" customHeight="1">
      <c r="B365" s="3" t="s">
        <v>9</v>
      </c>
      <c r="C365" s="56" t="s">
        <v>224</v>
      </c>
      <c r="D365" s="56" t="s">
        <v>172</v>
      </c>
      <c r="E365" s="56" t="s">
        <v>167</v>
      </c>
      <c r="F365" s="92" t="s">
        <v>162</v>
      </c>
      <c r="G365" s="142" t="s">
        <v>248</v>
      </c>
      <c r="H365" s="142" t="s">
        <v>165</v>
      </c>
      <c r="I365" s="120" t="s">
        <v>356</v>
      </c>
      <c r="J365" s="79">
        <v>610</v>
      </c>
      <c r="K365" s="130">
        <v>0</v>
      </c>
    </row>
    <row r="366" spans="2:11" ht="34.5" customHeight="1">
      <c r="B366" s="7" t="s">
        <v>49</v>
      </c>
      <c r="C366" s="96" t="s">
        <v>224</v>
      </c>
      <c r="D366" s="96" t="s">
        <v>172</v>
      </c>
      <c r="E366" s="96" t="s">
        <v>167</v>
      </c>
      <c r="F366" s="155" t="s">
        <v>333</v>
      </c>
      <c r="G366" s="156" t="s">
        <v>232</v>
      </c>
      <c r="H366" s="156" t="s">
        <v>163</v>
      </c>
      <c r="I366" s="141" t="s">
        <v>352</v>
      </c>
      <c r="J366" s="79"/>
      <c r="K366" s="130"/>
    </row>
    <row r="367" spans="2:11" ht="15.75" customHeight="1">
      <c r="B367" s="8" t="s">
        <v>9</v>
      </c>
      <c r="C367" s="96" t="s">
        <v>224</v>
      </c>
      <c r="D367" s="96" t="s">
        <v>172</v>
      </c>
      <c r="E367" s="96" t="s">
        <v>167</v>
      </c>
      <c r="F367" s="138" t="s">
        <v>333</v>
      </c>
      <c r="G367" s="138" t="s">
        <v>232</v>
      </c>
      <c r="H367" s="138" t="s">
        <v>163</v>
      </c>
      <c r="I367" s="138" t="s">
        <v>352</v>
      </c>
      <c r="J367" s="79">
        <v>610</v>
      </c>
      <c r="K367" s="130"/>
    </row>
    <row r="368" spans="2:11" s="32" customFormat="1" ht="24" customHeight="1">
      <c r="B368" s="3" t="s">
        <v>83</v>
      </c>
      <c r="C368" s="56" t="s">
        <v>224</v>
      </c>
      <c r="D368" s="56" t="s">
        <v>172</v>
      </c>
      <c r="E368" s="56" t="s">
        <v>164</v>
      </c>
      <c r="F368" s="155"/>
      <c r="G368" s="156"/>
      <c r="H368" s="156"/>
      <c r="I368" s="156"/>
      <c r="J368" s="1"/>
      <c r="K368" s="171">
        <f>K369+K379</f>
        <v>9648</v>
      </c>
    </row>
    <row r="369" spans="2:11" s="32" customFormat="1" ht="48.75" customHeight="1">
      <c r="B369" s="108" t="s">
        <v>244</v>
      </c>
      <c r="C369" s="56" t="s">
        <v>224</v>
      </c>
      <c r="D369" s="56" t="s">
        <v>172</v>
      </c>
      <c r="E369" s="56" t="s">
        <v>164</v>
      </c>
      <c r="F369" s="155" t="s">
        <v>162</v>
      </c>
      <c r="G369" s="156" t="s">
        <v>232</v>
      </c>
      <c r="H369" s="156" t="s">
        <v>163</v>
      </c>
      <c r="I369" s="156" t="s">
        <v>235</v>
      </c>
      <c r="J369" s="1"/>
      <c r="K369" s="171">
        <f>K370</f>
        <v>9648</v>
      </c>
    </row>
    <row r="370" spans="2:11" s="32" customFormat="1" ht="48.75" customHeight="1">
      <c r="B370" s="3" t="s">
        <v>249</v>
      </c>
      <c r="C370" s="56" t="s">
        <v>224</v>
      </c>
      <c r="D370" s="56" t="s">
        <v>172</v>
      </c>
      <c r="E370" s="56" t="s">
        <v>164</v>
      </c>
      <c r="F370" s="92" t="s">
        <v>162</v>
      </c>
      <c r="G370" s="142" t="s">
        <v>158</v>
      </c>
      <c r="H370" s="142" t="s">
        <v>163</v>
      </c>
      <c r="I370" s="120" t="s">
        <v>235</v>
      </c>
      <c r="J370" s="1"/>
      <c r="K370" s="171">
        <f>K371+K376</f>
        <v>9648</v>
      </c>
    </row>
    <row r="371" spans="2:11" s="32" customFormat="1" ht="56.25" customHeight="1">
      <c r="B371" s="13" t="s">
        <v>256</v>
      </c>
      <c r="C371" s="56" t="s">
        <v>224</v>
      </c>
      <c r="D371" s="56" t="s">
        <v>172</v>
      </c>
      <c r="E371" s="56" t="s">
        <v>164</v>
      </c>
      <c r="F371" s="128" t="s">
        <v>162</v>
      </c>
      <c r="G371" s="128" t="s">
        <v>158</v>
      </c>
      <c r="H371" s="128" t="s">
        <v>162</v>
      </c>
      <c r="I371" s="128" t="s">
        <v>235</v>
      </c>
      <c r="J371" s="1"/>
      <c r="K371" s="171">
        <f>K372+K375</f>
        <v>5984.5</v>
      </c>
    </row>
    <row r="372" spans="2:11" s="32" customFormat="1" ht="36" customHeight="1">
      <c r="B372" s="6" t="s">
        <v>27</v>
      </c>
      <c r="C372" s="56" t="s">
        <v>224</v>
      </c>
      <c r="D372" s="56" t="s">
        <v>172</v>
      </c>
      <c r="E372" s="56" t="s">
        <v>164</v>
      </c>
      <c r="F372" s="155" t="s">
        <v>162</v>
      </c>
      <c r="G372" s="156" t="s">
        <v>158</v>
      </c>
      <c r="H372" s="156" t="s">
        <v>162</v>
      </c>
      <c r="I372" s="141" t="s">
        <v>260</v>
      </c>
      <c r="J372" s="2"/>
      <c r="K372" s="171">
        <f>K373</f>
        <v>3738.9</v>
      </c>
    </row>
    <row r="373" spans="2:11" s="32" customFormat="1" ht="18" customHeight="1">
      <c r="B373" s="3" t="s">
        <v>9</v>
      </c>
      <c r="C373" s="56" t="s">
        <v>224</v>
      </c>
      <c r="D373" s="56" t="s">
        <v>172</v>
      </c>
      <c r="E373" s="56" t="s">
        <v>164</v>
      </c>
      <c r="F373" s="138" t="s">
        <v>162</v>
      </c>
      <c r="G373" s="138" t="s">
        <v>158</v>
      </c>
      <c r="H373" s="138" t="s">
        <v>162</v>
      </c>
      <c r="I373" s="138" t="s">
        <v>260</v>
      </c>
      <c r="J373" s="1" t="s">
        <v>10</v>
      </c>
      <c r="K373" s="171">
        <v>3738.9</v>
      </c>
    </row>
    <row r="374" spans="2:11" s="32" customFormat="1" ht="55.5" customHeight="1">
      <c r="B374" s="195" t="s">
        <v>377</v>
      </c>
      <c r="C374" s="56" t="s">
        <v>224</v>
      </c>
      <c r="D374" s="56" t="s">
        <v>172</v>
      </c>
      <c r="E374" s="56" t="s">
        <v>164</v>
      </c>
      <c r="F374" s="155" t="s">
        <v>162</v>
      </c>
      <c r="G374" s="156" t="s">
        <v>158</v>
      </c>
      <c r="H374" s="156" t="s">
        <v>162</v>
      </c>
      <c r="I374" s="141" t="s">
        <v>367</v>
      </c>
      <c r="J374" s="1"/>
      <c r="K374" s="171">
        <f>K375</f>
        <v>2245.6</v>
      </c>
    </row>
    <row r="375" spans="2:11" s="32" customFormat="1" ht="21" customHeight="1">
      <c r="B375" s="9" t="s">
        <v>9</v>
      </c>
      <c r="C375" s="56" t="s">
        <v>224</v>
      </c>
      <c r="D375" s="56" t="s">
        <v>172</v>
      </c>
      <c r="E375" s="56" t="s">
        <v>164</v>
      </c>
      <c r="F375" s="155" t="s">
        <v>162</v>
      </c>
      <c r="G375" s="156" t="s">
        <v>158</v>
      </c>
      <c r="H375" s="156" t="s">
        <v>162</v>
      </c>
      <c r="I375" s="138" t="s">
        <v>367</v>
      </c>
      <c r="J375" s="1" t="s">
        <v>10</v>
      </c>
      <c r="K375" s="171">
        <v>2245.6</v>
      </c>
    </row>
    <row r="376" spans="2:11" s="32" customFormat="1" ht="55.5" customHeight="1">
      <c r="B376" s="3" t="s">
        <v>257</v>
      </c>
      <c r="C376" s="56" t="s">
        <v>224</v>
      </c>
      <c r="D376" s="56" t="s">
        <v>172</v>
      </c>
      <c r="E376" s="56" t="s">
        <v>164</v>
      </c>
      <c r="F376" s="155" t="s">
        <v>162</v>
      </c>
      <c r="G376" s="156" t="s">
        <v>158</v>
      </c>
      <c r="H376" s="156" t="s">
        <v>167</v>
      </c>
      <c r="I376" s="141" t="s">
        <v>235</v>
      </c>
      <c r="J376" s="1"/>
      <c r="K376" s="171">
        <f>K377</f>
        <v>3663.5</v>
      </c>
    </row>
    <row r="377" spans="2:11" s="32" customFormat="1" ht="36.75" customHeight="1">
      <c r="B377" s="10" t="s">
        <v>29</v>
      </c>
      <c r="C377" s="56" t="s">
        <v>224</v>
      </c>
      <c r="D377" s="56" t="s">
        <v>172</v>
      </c>
      <c r="E377" s="56" t="s">
        <v>164</v>
      </c>
      <c r="F377" s="138" t="s">
        <v>162</v>
      </c>
      <c r="G377" s="138" t="s">
        <v>158</v>
      </c>
      <c r="H377" s="138" t="s">
        <v>167</v>
      </c>
      <c r="I377" s="138" t="s">
        <v>258</v>
      </c>
      <c r="J377" s="1"/>
      <c r="K377" s="171">
        <f>K378</f>
        <v>3663.5</v>
      </c>
    </row>
    <row r="378" spans="2:11" s="32" customFormat="1" ht="37.5" customHeight="1">
      <c r="B378" s="10" t="s">
        <v>30</v>
      </c>
      <c r="C378" s="56" t="s">
        <v>224</v>
      </c>
      <c r="D378" s="56" t="s">
        <v>172</v>
      </c>
      <c r="E378" s="56" t="s">
        <v>164</v>
      </c>
      <c r="F378" s="155" t="s">
        <v>162</v>
      </c>
      <c r="G378" s="156" t="s">
        <v>158</v>
      </c>
      <c r="H378" s="156" t="s">
        <v>167</v>
      </c>
      <c r="I378" s="141" t="s">
        <v>258</v>
      </c>
      <c r="J378" s="1" t="s">
        <v>7</v>
      </c>
      <c r="K378" s="171">
        <v>3663.5</v>
      </c>
    </row>
    <row r="379" spans="2:11" s="32" customFormat="1" ht="32.25" customHeight="1">
      <c r="B379" s="7" t="s">
        <v>49</v>
      </c>
      <c r="C379" s="96" t="s">
        <v>224</v>
      </c>
      <c r="D379" s="96" t="s">
        <v>172</v>
      </c>
      <c r="E379" s="96" t="s">
        <v>164</v>
      </c>
      <c r="F379" s="155" t="s">
        <v>333</v>
      </c>
      <c r="G379" s="156" t="s">
        <v>232</v>
      </c>
      <c r="H379" s="156" t="s">
        <v>163</v>
      </c>
      <c r="I379" s="141" t="s">
        <v>352</v>
      </c>
      <c r="J379" s="79"/>
      <c r="K379" s="130">
        <f>K380</f>
        <v>0</v>
      </c>
    </row>
    <row r="380" spans="2:11" s="32" customFormat="1" ht="22.5" customHeight="1">
      <c r="B380" s="8" t="s">
        <v>9</v>
      </c>
      <c r="C380" s="96" t="s">
        <v>224</v>
      </c>
      <c r="D380" s="96" t="s">
        <v>172</v>
      </c>
      <c r="E380" s="96" t="s">
        <v>164</v>
      </c>
      <c r="F380" s="138" t="s">
        <v>333</v>
      </c>
      <c r="G380" s="138" t="s">
        <v>232</v>
      </c>
      <c r="H380" s="138" t="s">
        <v>163</v>
      </c>
      <c r="I380" s="138" t="s">
        <v>352</v>
      </c>
      <c r="J380" s="79">
        <v>610</v>
      </c>
      <c r="K380" s="130">
        <v>0</v>
      </c>
    </row>
    <row r="381" spans="2:11" s="32" customFormat="1" ht="18.75" customHeight="1">
      <c r="B381" s="38" t="s">
        <v>132</v>
      </c>
      <c r="C381" s="56" t="s">
        <v>224</v>
      </c>
      <c r="D381" s="56" t="s">
        <v>172</v>
      </c>
      <c r="E381" s="56" t="s">
        <v>172</v>
      </c>
      <c r="F381" s="155"/>
      <c r="G381" s="156"/>
      <c r="H381" s="156"/>
      <c r="I381" s="156"/>
      <c r="J381" s="1"/>
      <c r="K381" s="171">
        <f>K382</f>
        <v>570</v>
      </c>
    </row>
    <row r="382" spans="2:11" s="32" customFormat="1" ht="48" customHeight="1">
      <c r="B382" s="108" t="s">
        <v>244</v>
      </c>
      <c r="C382" s="56" t="s">
        <v>224</v>
      </c>
      <c r="D382" s="56" t="s">
        <v>172</v>
      </c>
      <c r="E382" s="56" t="s">
        <v>172</v>
      </c>
      <c r="F382" s="155" t="s">
        <v>162</v>
      </c>
      <c r="G382" s="156" t="s">
        <v>232</v>
      </c>
      <c r="H382" s="156" t="s">
        <v>163</v>
      </c>
      <c r="I382" s="156" t="s">
        <v>235</v>
      </c>
      <c r="J382" s="58"/>
      <c r="K382" s="154">
        <f>K383</f>
        <v>570</v>
      </c>
    </row>
    <row r="383" spans="2:11" s="32" customFormat="1" ht="48" customHeight="1">
      <c r="B383" s="3" t="s">
        <v>249</v>
      </c>
      <c r="C383" s="56" t="s">
        <v>224</v>
      </c>
      <c r="D383" s="56" t="s">
        <v>172</v>
      </c>
      <c r="E383" s="56" t="s">
        <v>172</v>
      </c>
      <c r="F383" s="92" t="s">
        <v>162</v>
      </c>
      <c r="G383" s="142" t="s">
        <v>158</v>
      </c>
      <c r="H383" s="142" t="s">
        <v>163</v>
      </c>
      <c r="I383" s="120" t="s">
        <v>235</v>
      </c>
      <c r="J383" s="2"/>
      <c r="K383" s="171">
        <f>K384</f>
        <v>570</v>
      </c>
    </row>
    <row r="384" spans="2:11" s="32" customFormat="1" ht="37.5" customHeight="1">
      <c r="B384" s="53" t="s">
        <v>117</v>
      </c>
      <c r="C384" s="56" t="s">
        <v>224</v>
      </c>
      <c r="D384" s="56" t="s">
        <v>172</v>
      </c>
      <c r="E384" s="56" t="s">
        <v>172</v>
      </c>
      <c r="F384" s="138" t="s">
        <v>162</v>
      </c>
      <c r="G384" s="138" t="s">
        <v>158</v>
      </c>
      <c r="H384" s="138" t="s">
        <v>164</v>
      </c>
      <c r="I384" s="138" t="s">
        <v>235</v>
      </c>
      <c r="J384" s="2"/>
      <c r="K384" s="171">
        <f>K385</f>
        <v>570</v>
      </c>
    </row>
    <row r="385" spans="2:11" s="32" customFormat="1" ht="16.5" customHeight="1">
      <c r="B385" s="38" t="s">
        <v>23</v>
      </c>
      <c r="C385" s="56" t="s">
        <v>224</v>
      </c>
      <c r="D385" s="56" t="s">
        <v>172</v>
      </c>
      <c r="E385" s="56" t="s">
        <v>172</v>
      </c>
      <c r="F385" s="155" t="s">
        <v>162</v>
      </c>
      <c r="G385" s="156" t="s">
        <v>158</v>
      </c>
      <c r="H385" s="156" t="s">
        <v>164</v>
      </c>
      <c r="I385" s="141" t="s">
        <v>259</v>
      </c>
      <c r="J385" s="1"/>
      <c r="K385" s="171">
        <f>K386</f>
        <v>570</v>
      </c>
    </row>
    <row r="386" spans="2:11" s="32" customFormat="1" ht="23.25" customHeight="1">
      <c r="B386" s="3" t="s">
        <v>9</v>
      </c>
      <c r="C386" s="56" t="s">
        <v>224</v>
      </c>
      <c r="D386" s="56" t="s">
        <v>172</v>
      </c>
      <c r="E386" s="56" t="s">
        <v>172</v>
      </c>
      <c r="F386" s="138" t="s">
        <v>162</v>
      </c>
      <c r="G386" s="138" t="s">
        <v>158</v>
      </c>
      <c r="H386" s="138" t="s">
        <v>164</v>
      </c>
      <c r="I386" s="138" t="s">
        <v>259</v>
      </c>
      <c r="J386" s="1" t="s">
        <v>10</v>
      </c>
      <c r="K386" s="171">
        <v>570</v>
      </c>
    </row>
    <row r="387" spans="2:11" s="32" customFormat="1" ht="18" customHeight="1">
      <c r="B387" s="38" t="s">
        <v>185</v>
      </c>
      <c r="C387" s="56" t="s">
        <v>224</v>
      </c>
      <c r="D387" s="56" t="s">
        <v>172</v>
      </c>
      <c r="E387" s="56" t="s">
        <v>174</v>
      </c>
      <c r="F387" s="155"/>
      <c r="G387" s="156"/>
      <c r="H387" s="156"/>
      <c r="I387" s="156"/>
      <c r="J387" s="58"/>
      <c r="K387" s="154">
        <f>K388</f>
        <v>8257</v>
      </c>
    </row>
    <row r="388" spans="2:11" s="32" customFormat="1" ht="44.25" customHeight="1">
      <c r="B388" s="108" t="s">
        <v>244</v>
      </c>
      <c r="C388" s="56" t="s">
        <v>224</v>
      </c>
      <c r="D388" s="56" t="s">
        <v>172</v>
      </c>
      <c r="E388" s="56" t="s">
        <v>174</v>
      </c>
      <c r="F388" s="155" t="s">
        <v>162</v>
      </c>
      <c r="G388" s="156" t="s">
        <v>232</v>
      </c>
      <c r="H388" s="156" t="s">
        <v>163</v>
      </c>
      <c r="I388" s="156" t="s">
        <v>235</v>
      </c>
      <c r="J388" s="58"/>
      <c r="K388" s="154">
        <f>K389+K396</f>
        <v>8257</v>
      </c>
    </row>
    <row r="389" spans="2:11" s="32" customFormat="1" ht="46.5" customHeight="1">
      <c r="B389" s="3" t="s">
        <v>247</v>
      </c>
      <c r="C389" s="56" t="s">
        <v>224</v>
      </c>
      <c r="D389" s="56" t="s">
        <v>172</v>
      </c>
      <c r="E389" s="56" t="s">
        <v>174</v>
      </c>
      <c r="F389" s="155" t="s">
        <v>162</v>
      </c>
      <c r="G389" s="156" t="s">
        <v>248</v>
      </c>
      <c r="H389" s="156" t="s">
        <v>163</v>
      </c>
      <c r="I389" s="141" t="s">
        <v>235</v>
      </c>
      <c r="J389" s="2"/>
      <c r="K389" s="171">
        <f>K390+K393</f>
        <v>4400</v>
      </c>
    </row>
    <row r="390" spans="2:11" s="32" customFormat="1" ht="97.5" customHeight="1">
      <c r="B390" s="53" t="s">
        <v>112</v>
      </c>
      <c r="C390" s="56" t="s">
        <v>224</v>
      </c>
      <c r="D390" s="56" t="s">
        <v>172</v>
      </c>
      <c r="E390" s="56" t="s">
        <v>174</v>
      </c>
      <c r="F390" s="138" t="s">
        <v>162</v>
      </c>
      <c r="G390" s="138" t="s">
        <v>248</v>
      </c>
      <c r="H390" s="138" t="s">
        <v>162</v>
      </c>
      <c r="I390" s="138" t="s">
        <v>235</v>
      </c>
      <c r="J390" s="2"/>
      <c r="K390" s="171">
        <f>K391</f>
        <v>0</v>
      </c>
    </row>
    <row r="391" spans="2:11" s="32" customFormat="1" ht="46.5" customHeight="1">
      <c r="B391" s="3" t="s">
        <v>25</v>
      </c>
      <c r="C391" s="56" t="s">
        <v>224</v>
      </c>
      <c r="D391" s="56" t="s">
        <v>172</v>
      </c>
      <c r="E391" s="56" t="s">
        <v>174</v>
      </c>
      <c r="F391" s="92" t="s">
        <v>162</v>
      </c>
      <c r="G391" s="142" t="s">
        <v>248</v>
      </c>
      <c r="H391" s="142" t="s">
        <v>162</v>
      </c>
      <c r="I391" s="120" t="s">
        <v>251</v>
      </c>
      <c r="J391" s="2"/>
      <c r="K391" s="171">
        <f>K392</f>
        <v>0</v>
      </c>
    </row>
    <row r="392" spans="2:11" s="32" customFormat="1" ht="30.75" customHeight="1">
      <c r="B392" s="3" t="s">
        <v>152</v>
      </c>
      <c r="C392" s="56" t="s">
        <v>224</v>
      </c>
      <c r="D392" s="56" t="s">
        <v>172</v>
      </c>
      <c r="E392" s="56" t="s">
        <v>174</v>
      </c>
      <c r="F392" s="92" t="s">
        <v>162</v>
      </c>
      <c r="G392" s="142" t="s">
        <v>248</v>
      </c>
      <c r="H392" s="142" t="s">
        <v>162</v>
      </c>
      <c r="I392" s="120" t="s">
        <v>251</v>
      </c>
      <c r="J392" s="2">
        <v>240</v>
      </c>
      <c r="K392" s="171">
        <v>0</v>
      </c>
    </row>
    <row r="393" spans="2:11" s="32" customFormat="1" ht="46.5" customHeight="1">
      <c r="B393" s="3" t="s">
        <v>262</v>
      </c>
      <c r="C393" s="56" t="s">
        <v>224</v>
      </c>
      <c r="D393" s="56" t="s">
        <v>172</v>
      </c>
      <c r="E393" s="56" t="s">
        <v>174</v>
      </c>
      <c r="F393" s="128" t="s">
        <v>162</v>
      </c>
      <c r="G393" s="128" t="s">
        <v>248</v>
      </c>
      <c r="H393" s="128" t="s">
        <v>171</v>
      </c>
      <c r="I393" s="128" t="s">
        <v>235</v>
      </c>
      <c r="J393" s="2"/>
      <c r="K393" s="171">
        <f>K394</f>
        <v>4400</v>
      </c>
    </row>
    <row r="394" spans="2:11" s="32" customFormat="1" ht="18" customHeight="1">
      <c r="B394" s="3" t="s">
        <v>357</v>
      </c>
      <c r="C394" s="56" t="s">
        <v>224</v>
      </c>
      <c r="D394" s="56" t="s">
        <v>172</v>
      </c>
      <c r="E394" s="56" t="s">
        <v>174</v>
      </c>
      <c r="F394" s="92" t="s">
        <v>162</v>
      </c>
      <c r="G394" s="142" t="s">
        <v>248</v>
      </c>
      <c r="H394" s="142" t="s">
        <v>171</v>
      </c>
      <c r="I394" s="120" t="s">
        <v>358</v>
      </c>
      <c r="J394" s="2"/>
      <c r="K394" s="171">
        <f>K395</f>
        <v>4400</v>
      </c>
    </row>
    <row r="395" spans="2:11" s="32" customFormat="1" ht="31.5" customHeight="1">
      <c r="B395" s="3" t="s">
        <v>152</v>
      </c>
      <c r="C395" s="56" t="s">
        <v>224</v>
      </c>
      <c r="D395" s="56" t="s">
        <v>172</v>
      </c>
      <c r="E395" s="56" t="s">
        <v>174</v>
      </c>
      <c r="F395" s="128" t="s">
        <v>162</v>
      </c>
      <c r="G395" s="128" t="s">
        <v>248</v>
      </c>
      <c r="H395" s="128" t="s">
        <v>171</v>
      </c>
      <c r="I395" s="120" t="s">
        <v>358</v>
      </c>
      <c r="J395" s="2">
        <v>240</v>
      </c>
      <c r="K395" s="171">
        <f>4390.3+9.7</f>
        <v>4400</v>
      </c>
    </row>
    <row r="396" spans="2:11" s="32" customFormat="1" ht="63" customHeight="1">
      <c r="B396" s="3" t="s">
        <v>250</v>
      </c>
      <c r="C396" s="56" t="s">
        <v>224</v>
      </c>
      <c r="D396" s="56" t="s">
        <v>172</v>
      </c>
      <c r="E396" s="56" t="s">
        <v>174</v>
      </c>
      <c r="F396" s="155" t="s">
        <v>162</v>
      </c>
      <c r="G396" s="156" t="s">
        <v>81</v>
      </c>
      <c r="H396" s="156" t="s">
        <v>163</v>
      </c>
      <c r="I396" s="141" t="s">
        <v>235</v>
      </c>
      <c r="J396" s="2"/>
      <c r="K396" s="171">
        <f>K397</f>
        <v>3857</v>
      </c>
    </row>
    <row r="397" spans="2:11" s="32" customFormat="1" ht="36" customHeight="1">
      <c r="B397" s="53" t="s">
        <v>118</v>
      </c>
      <c r="C397" s="56" t="s">
        <v>224</v>
      </c>
      <c r="D397" s="56" t="s">
        <v>172</v>
      </c>
      <c r="E397" s="56" t="s">
        <v>174</v>
      </c>
      <c r="F397" s="138" t="s">
        <v>162</v>
      </c>
      <c r="G397" s="138" t="s">
        <v>81</v>
      </c>
      <c r="H397" s="138" t="s">
        <v>162</v>
      </c>
      <c r="I397" s="138" t="s">
        <v>235</v>
      </c>
      <c r="J397" s="1"/>
      <c r="K397" s="171">
        <f>K398</f>
        <v>3857</v>
      </c>
    </row>
    <row r="398" spans="2:11" s="32" customFormat="1" ht="30" customHeight="1">
      <c r="B398" s="3" t="s">
        <v>28</v>
      </c>
      <c r="C398" s="56" t="s">
        <v>224</v>
      </c>
      <c r="D398" s="56" t="s">
        <v>172</v>
      </c>
      <c r="E398" s="56" t="s">
        <v>174</v>
      </c>
      <c r="F398" s="155" t="s">
        <v>162</v>
      </c>
      <c r="G398" s="156" t="s">
        <v>81</v>
      </c>
      <c r="H398" s="156" t="s">
        <v>162</v>
      </c>
      <c r="I398" s="141" t="s">
        <v>237</v>
      </c>
      <c r="J398" s="1"/>
      <c r="K398" s="171">
        <f>K399+K400+K401</f>
        <v>3857</v>
      </c>
    </row>
    <row r="399" spans="2:11" s="32" customFormat="1" ht="31.5" customHeight="1">
      <c r="B399" s="3" t="s">
        <v>155</v>
      </c>
      <c r="C399" s="56" t="s">
        <v>224</v>
      </c>
      <c r="D399" s="56" t="s">
        <v>172</v>
      </c>
      <c r="E399" s="56" t="s">
        <v>174</v>
      </c>
      <c r="F399" s="138" t="s">
        <v>162</v>
      </c>
      <c r="G399" s="138" t="s">
        <v>81</v>
      </c>
      <c r="H399" s="138" t="s">
        <v>162</v>
      </c>
      <c r="I399" s="138" t="s">
        <v>237</v>
      </c>
      <c r="J399" s="1" t="s">
        <v>1</v>
      </c>
      <c r="K399" s="171">
        <v>3434</v>
      </c>
    </row>
    <row r="400" spans="2:11" s="32" customFormat="1" ht="32.25" customHeight="1">
      <c r="B400" s="3" t="s">
        <v>152</v>
      </c>
      <c r="C400" s="56" t="s">
        <v>224</v>
      </c>
      <c r="D400" s="56" t="s">
        <v>172</v>
      </c>
      <c r="E400" s="56" t="s">
        <v>174</v>
      </c>
      <c r="F400" s="155" t="s">
        <v>162</v>
      </c>
      <c r="G400" s="156" t="s">
        <v>81</v>
      </c>
      <c r="H400" s="156" t="s">
        <v>162</v>
      </c>
      <c r="I400" s="141" t="s">
        <v>237</v>
      </c>
      <c r="J400" s="1" t="s">
        <v>4</v>
      </c>
      <c r="K400" s="171">
        <v>413</v>
      </c>
    </row>
    <row r="401" spans="2:11" s="32" customFormat="1" ht="20.25" customHeight="1">
      <c r="B401" s="3" t="s">
        <v>3</v>
      </c>
      <c r="C401" s="56" t="s">
        <v>224</v>
      </c>
      <c r="D401" s="56" t="s">
        <v>172</v>
      </c>
      <c r="E401" s="56" t="s">
        <v>174</v>
      </c>
      <c r="F401" s="155" t="s">
        <v>162</v>
      </c>
      <c r="G401" s="156" t="s">
        <v>81</v>
      </c>
      <c r="H401" s="156" t="s">
        <v>162</v>
      </c>
      <c r="I401" s="141" t="s">
        <v>237</v>
      </c>
      <c r="J401" s="1" t="s">
        <v>5</v>
      </c>
      <c r="K401" s="171">
        <v>10</v>
      </c>
    </row>
    <row r="402" spans="2:11" s="32" customFormat="1" ht="15.75" customHeight="1">
      <c r="B402" s="45" t="s">
        <v>214</v>
      </c>
      <c r="C402" s="56" t="s">
        <v>224</v>
      </c>
      <c r="D402" s="56" t="s">
        <v>179</v>
      </c>
      <c r="E402" s="56" t="s">
        <v>163</v>
      </c>
      <c r="F402" s="155"/>
      <c r="G402" s="156"/>
      <c r="H402" s="156"/>
      <c r="I402" s="156"/>
      <c r="J402" s="1"/>
      <c r="K402" s="171">
        <f>K403</f>
        <v>3058</v>
      </c>
    </row>
    <row r="403" spans="2:11" s="32" customFormat="1" ht="16.5" customHeight="1">
      <c r="B403" s="38" t="s">
        <v>198</v>
      </c>
      <c r="C403" s="56" t="s">
        <v>224</v>
      </c>
      <c r="D403" s="56" t="s">
        <v>179</v>
      </c>
      <c r="E403" s="56" t="s">
        <v>173</v>
      </c>
      <c r="F403" s="155"/>
      <c r="G403" s="156"/>
      <c r="H403" s="156"/>
      <c r="I403" s="156"/>
      <c r="J403" s="1"/>
      <c r="K403" s="171">
        <f>K404</f>
        <v>3058</v>
      </c>
    </row>
    <row r="404" spans="2:11" s="32" customFormat="1" ht="46.5" customHeight="1">
      <c r="B404" s="108" t="s">
        <v>244</v>
      </c>
      <c r="C404" s="56" t="s">
        <v>224</v>
      </c>
      <c r="D404" s="56" t="s">
        <v>179</v>
      </c>
      <c r="E404" s="56" t="s">
        <v>173</v>
      </c>
      <c r="F404" s="155" t="s">
        <v>162</v>
      </c>
      <c r="G404" s="156" t="s">
        <v>232</v>
      </c>
      <c r="H404" s="156" t="s">
        <v>163</v>
      </c>
      <c r="I404" s="156" t="s">
        <v>235</v>
      </c>
      <c r="J404" s="1"/>
      <c r="K404" s="171">
        <f>K405</f>
        <v>3058</v>
      </c>
    </row>
    <row r="405" spans="2:11" s="32" customFormat="1" ht="33.75" customHeight="1">
      <c r="B405" s="108" t="s">
        <v>245</v>
      </c>
      <c r="C405" s="56" t="s">
        <v>224</v>
      </c>
      <c r="D405" s="56" t="s">
        <v>179</v>
      </c>
      <c r="E405" s="56" t="s">
        <v>173</v>
      </c>
      <c r="F405" s="176" t="s">
        <v>162</v>
      </c>
      <c r="G405" s="177" t="s">
        <v>246</v>
      </c>
      <c r="H405" s="177" t="s">
        <v>163</v>
      </c>
      <c r="I405" s="177" t="s">
        <v>235</v>
      </c>
      <c r="J405" s="1"/>
      <c r="K405" s="171">
        <f>K406</f>
        <v>3058</v>
      </c>
    </row>
    <row r="406" spans="2:11" s="32" customFormat="1" ht="81.75" customHeight="1">
      <c r="B406" s="13" t="s">
        <v>119</v>
      </c>
      <c r="C406" s="56" t="s">
        <v>224</v>
      </c>
      <c r="D406" s="56" t="s">
        <v>179</v>
      </c>
      <c r="E406" s="92" t="s">
        <v>173</v>
      </c>
      <c r="F406" s="160" t="s">
        <v>162</v>
      </c>
      <c r="G406" s="161" t="s">
        <v>246</v>
      </c>
      <c r="H406" s="161" t="s">
        <v>167</v>
      </c>
      <c r="I406" s="162" t="s">
        <v>235</v>
      </c>
      <c r="J406" s="1"/>
      <c r="K406" s="171">
        <f>K407</f>
        <v>3058</v>
      </c>
    </row>
    <row r="407" spans="2:11" s="32" customFormat="1" ht="75" customHeight="1">
      <c r="B407" s="15" t="s">
        <v>26</v>
      </c>
      <c r="C407" s="56" t="s">
        <v>224</v>
      </c>
      <c r="D407" s="56" t="s">
        <v>179</v>
      </c>
      <c r="E407" s="92" t="s">
        <v>173</v>
      </c>
      <c r="F407" s="121" t="s">
        <v>162</v>
      </c>
      <c r="G407" s="163" t="s">
        <v>246</v>
      </c>
      <c r="H407" s="163" t="s">
        <v>167</v>
      </c>
      <c r="I407" s="163" t="s">
        <v>254</v>
      </c>
      <c r="J407" s="1"/>
      <c r="K407" s="171">
        <f>K408+K409</f>
        <v>3058</v>
      </c>
    </row>
    <row r="408" spans="2:11" s="32" customFormat="1" ht="31.5" customHeight="1">
      <c r="B408" s="3" t="s">
        <v>153</v>
      </c>
      <c r="C408" s="56" t="s">
        <v>224</v>
      </c>
      <c r="D408" s="56" t="s">
        <v>179</v>
      </c>
      <c r="E408" s="92" t="s">
        <v>173</v>
      </c>
      <c r="F408" s="121" t="s">
        <v>162</v>
      </c>
      <c r="G408" s="163" t="s">
        <v>246</v>
      </c>
      <c r="H408" s="163" t="s">
        <v>167</v>
      </c>
      <c r="I408" s="163" t="s">
        <v>254</v>
      </c>
      <c r="J408" s="1" t="s">
        <v>154</v>
      </c>
      <c r="K408" s="171">
        <v>3048</v>
      </c>
    </row>
    <row r="409" spans="2:11" s="32" customFormat="1" ht="31.5" customHeight="1">
      <c r="B409" s="3" t="s">
        <v>152</v>
      </c>
      <c r="C409" s="56" t="s">
        <v>224</v>
      </c>
      <c r="D409" s="56" t="s">
        <v>179</v>
      </c>
      <c r="E409" s="56" t="s">
        <v>173</v>
      </c>
      <c r="F409" s="163" t="s">
        <v>162</v>
      </c>
      <c r="G409" s="163" t="s">
        <v>246</v>
      </c>
      <c r="H409" s="163" t="s">
        <v>167</v>
      </c>
      <c r="I409" s="137" t="s">
        <v>254</v>
      </c>
      <c r="J409" s="1" t="s">
        <v>4</v>
      </c>
      <c r="K409" s="171">
        <v>10</v>
      </c>
    </row>
    <row r="410" spans="2:11" s="32" customFormat="1" ht="30.75" customHeight="1">
      <c r="B410" s="5" t="s">
        <v>62</v>
      </c>
      <c r="C410" s="82" t="s">
        <v>222</v>
      </c>
      <c r="D410" s="56"/>
      <c r="E410" s="56"/>
      <c r="F410" s="155"/>
      <c r="G410" s="156"/>
      <c r="H410" s="156"/>
      <c r="I410" s="156"/>
      <c r="J410" s="1"/>
      <c r="K410" s="170">
        <f>K411+K450+K455+K444+K439+K426</f>
        <v>46062.2</v>
      </c>
    </row>
    <row r="411" spans="2:12" s="32" customFormat="1" ht="16.5" customHeight="1">
      <c r="B411" s="38" t="s">
        <v>204</v>
      </c>
      <c r="C411" s="56" t="s">
        <v>222</v>
      </c>
      <c r="D411" s="56" t="s">
        <v>162</v>
      </c>
      <c r="E411" s="56" t="s">
        <v>163</v>
      </c>
      <c r="F411" s="155"/>
      <c r="G411" s="156"/>
      <c r="H411" s="156"/>
      <c r="I411" s="156"/>
      <c r="J411" s="1"/>
      <c r="K411" s="171">
        <f>K412+K422</f>
        <v>5630</v>
      </c>
      <c r="L411" s="37"/>
    </row>
    <row r="412" spans="2:12" s="32" customFormat="1" ht="45" customHeight="1">
      <c r="B412" s="6" t="s">
        <v>120</v>
      </c>
      <c r="C412" s="56" t="s">
        <v>222</v>
      </c>
      <c r="D412" s="56" t="s">
        <v>162</v>
      </c>
      <c r="E412" s="56" t="s">
        <v>171</v>
      </c>
      <c r="F412" s="155"/>
      <c r="G412" s="156"/>
      <c r="H412" s="156"/>
      <c r="I412" s="156"/>
      <c r="J412" s="1"/>
      <c r="K412" s="171">
        <f>K413+K419</f>
        <v>5553</v>
      </c>
      <c r="L412" s="37"/>
    </row>
    <row r="413" spans="2:11" s="32" customFormat="1" ht="21.75" customHeight="1">
      <c r="B413" s="48" t="s">
        <v>385</v>
      </c>
      <c r="C413" s="56" t="s">
        <v>223</v>
      </c>
      <c r="D413" s="56" t="s">
        <v>162</v>
      </c>
      <c r="E413" s="56" t="s">
        <v>171</v>
      </c>
      <c r="F413" s="155" t="s">
        <v>386</v>
      </c>
      <c r="G413" s="156" t="s">
        <v>232</v>
      </c>
      <c r="H413" s="156" t="s">
        <v>163</v>
      </c>
      <c r="I413" s="156" t="s">
        <v>235</v>
      </c>
      <c r="J413" s="1"/>
      <c r="K413" s="171">
        <f>K414</f>
        <v>5341.7</v>
      </c>
    </row>
    <row r="414" spans="2:11" s="32" customFormat="1" ht="34.5" customHeight="1">
      <c r="B414" s="203" t="s">
        <v>387</v>
      </c>
      <c r="C414" s="56" t="s">
        <v>223</v>
      </c>
      <c r="D414" s="56" t="s">
        <v>162</v>
      </c>
      <c r="E414" s="56" t="s">
        <v>171</v>
      </c>
      <c r="F414" s="155" t="s">
        <v>388</v>
      </c>
      <c r="G414" s="156" t="s">
        <v>232</v>
      </c>
      <c r="H414" s="156" t="s">
        <v>163</v>
      </c>
      <c r="I414" s="156" t="s">
        <v>233</v>
      </c>
      <c r="J414" s="1"/>
      <c r="K414" s="171">
        <f>K415</f>
        <v>5341.7</v>
      </c>
    </row>
    <row r="415" spans="2:11" s="32" customFormat="1" ht="37.5" customHeight="1">
      <c r="B415" s="6" t="s">
        <v>389</v>
      </c>
      <c r="C415" s="56" t="s">
        <v>223</v>
      </c>
      <c r="D415" s="56" t="s">
        <v>162</v>
      </c>
      <c r="E415" s="56" t="s">
        <v>171</v>
      </c>
      <c r="F415" s="155" t="s">
        <v>388</v>
      </c>
      <c r="G415" s="156" t="s">
        <v>232</v>
      </c>
      <c r="H415" s="156" t="s">
        <v>163</v>
      </c>
      <c r="I415" s="156" t="s">
        <v>237</v>
      </c>
      <c r="J415" s="1"/>
      <c r="K415" s="171">
        <f>K416+K417+K418</f>
        <v>5341.7</v>
      </c>
    </row>
    <row r="416" spans="2:11" s="32" customFormat="1" ht="33" customHeight="1">
      <c r="B416" s="3" t="s">
        <v>155</v>
      </c>
      <c r="C416" s="56" t="s">
        <v>223</v>
      </c>
      <c r="D416" s="56" t="s">
        <v>162</v>
      </c>
      <c r="E416" s="56" t="s">
        <v>171</v>
      </c>
      <c r="F416" s="155" t="s">
        <v>388</v>
      </c>
      <c r="G416" s="156" t="s">
        <v>232</v>
      </c>
      <c r="H416" s="156" t="s">
        <v>163</v>
      </c>
      <c r="I416" s="156" t="s">
        <v>237</v>
      </c>
      <c r="J416" s="1" t="s">
        <v>1</v>
      </c>
      <c r="K416" s="171">
        <v>4814</v>
      </c>
    </row>
    <row r="417" spans="2:11" s="32" customFormat="1" ht="30.75" customHeight="1">
      <c r="B417" s="3" t="s">
        <v>152</v>
      </c>
      <c r="C417" s="56" t="s">
        <v>223</v>
      </c>
      <c r="D417" s="56" t="s">
        <v>162</v>
      </c>
      <c r="E417" s="56" t="s">
        <v>171</v>
      </c>
      <c r="F417" s="155" t="s">
        <v>388</v>
      </c>
      <c r="G417" s="156" t="s">
        <v>232</v>
      </c>
      <c r="H417" s="156" t="s">
        <v>163</v>
      </c>
      <c r="I417" s="156" t="s">
        <v>237</v>
      </c>
      <c r="J417" s="1" t="s">
        <v>4</v>
      </c>
      <c r="K417" s="171">
        <v>517.7</v>
      </c>
    </row>
    <row r="418" spans="2:11" s="32" customFormat="1" ht="21" customHeight="1">
      <c r="B418" s="3" t="s">
        <v>3</v>
      </c>
      <c r="C418" s="56" t="s">
        <v>223</v>
      </c>
      <c r="D418" s="56" t="s">
        <v>162</v>
      </c>
      <c r="E418" s="56" t="s">
        <v>171</v>
      </c>
      <c r="F418" s="155" t="s">
        <v>388</v>
      </c>
      <c r="G418" s="156" t="s">
        <v>232</v>
      </c>
      <c r="H418" s="156" t="s">
        <v>163</v>
      </c>
      <c r="I418" s="156" t="s">
        <v>237</v>
      </c>
      <c r="J418" s="1" t="s">
        <v>5</v>
      </c>
      <c r="K418" s="171">
        <v>10</v>
      </c>
    </row>
    <row r="419" spans="2:11" s="32" customFormat="1" ht="35.25" customHeight="1">
      <c r="B419" s="38" t="s">
        <v>103</v>
      </c>
      <c r="C419" s="56" t="s">
        <v>222</v>
      </c>
      <c r="D419" s="56" t="s">
        <v>162</v>
      </c>
      <c r="E419" s="56" t="s">
        <v>171</v>
      </c>
      <c r="F419" s="92" t="s">
        <v>340</v>
      </c>
      <c r="G419" s="142" t="s">
        <v>232</v>
      </c>
      <c r="H419" s="142" t="s">
        <v>163</v>
      </c>
      <c r="I419" s="120" t="s">
        <v>282</v>
      </c>
      <c r="J419" s="1"/>
      <c r="K419" s="171">
        <f>K420+K421</f>
        <v>211.3</v>
      </c>
    </row>
    <row r="420" spans="2:11" s="32" customFormat="1" ht="27.75" customHeight="1">
      <c r="B420" s="6" t="s">
        <v>155</v>
      </c>
      <c r="C420" s="56" t="s">
        <v>222</v>
      </c>
      <c r="D420" s="56" t="s">
        <v>162</v>
      </c>
      <c r="E420" s="56" t="s">
        <v>171</v>
      </c>
      <c r="F420" s="128" t="s">
        <v>340</v>
      </c>
      <c r="G420" s="128" t="s">
        <v>232</v>
      </c>
      <c r="H420" s="128" t="s">
        <v>163</v>
      </c>
      <c r="I420" s="128" t="s">
        <v>282</v>
      </c>
      <c r="J420" s="1" t="s">
        <v>1</v>
      </c>
      <c r="K420" s="171">
        <v>125</v>
      </c>
    </row>
    <row r="421" spans="2:11" s="32" customFormat="1" ht="29.25" customHeight="1">
      <c r="B421" s="6" t="s">
        <v>152</v>
      </c>
      <c r="C421" s="56" t="s">
        <v>222</v>
      </c>
      <c r="D421" s="56" t="s">
        <v>162</v>
      </c>
      <c r="E421" s="56" t="s">
        <v>171</v>
      </c>
      <c r="F421" s="92" t="s">
        <v>340</v>
      </c>
      <c r="G421" s="142" t="s">
        <v>232</v>
      </c>
      <c r="H421" s="142" t="s">
        <v>163</v>
      </c>
      <c r="I421" s="120" t="s">
        <v>282</v>
      </c>
      <c r="J421" s="1" t="s">
        <v>4</v>
      </c>
      <c r="K421" s="171">
        <v>86.3</v>
      </c>
    </row>
    <row r="422" spans="2:11" s="32" customFormat="1" ht="16.5" customHeight="1">
      <c r="B422" s="6" t="s">
        <v>363</v>
      </c>
      <c r="C422" s="56" t="s">
        <v>222</v>
      </c>
      <c r="D422" s="56" t="s">
        <v>162</v>
      </c>
      <c r="E422" s="56" t="s">
        <v>216</v>
      </c>
      <c r="F422" s="92"/>
      <c r="G422" s="142"/>
      <c r="H422" s="142"/>
      <c r="I422" s="120"/>
      <c r="J422" s="1"/>
      <c r="K422" s="171">
        <f>K423</f>
        <v>77</v>
      </c>
    </row>
    <row r="423" spans="2:11" s="32" customFormat="1" ht="29.25" customHeight="1">
      <c r="B423" s="6" t="s">
        <v>100</v>
      </c>
      <c r="C423" s="56" t="s">
        <v>222</v>
      </c>
      <c r="D423" s="56" t="s">
        <v>162</v>
      </c>
      <c r="E423" s="56" t="s">
        <v>216</v>
      </c>
      <c r="F423" s="92" t="s">
        <v>338</v>
      </c>
      <c r="G423" s="142" t="s">
        <v>232</v>
      </c>
      <c r="H423" s="142" t="s">
        <v>163</v>
      </c>
      <c r="I423" s="120" t="s">
        <v>235</v>
      </c>
      <c r="J423" s="1"/>
      <c r="K423" s="171">
        <f>K424</f>
        <v>77</v>
      </c>
    </row>
    <row r="424" spans="2:11" s="32" customFormat="1" ht="29.25" customHeight="1">
      <c r="B424" s="6" t="s">
        <v>364</v>
      </c>
      <c r="C424" s="56" t="s">
        <v>222</v>
      </c>
      <c r="D424" s="56" t="s">
        <v>162</v>
      </c>
      <c r="E424" s="56" t="s">
        <v>216</v>
      </c>
      <c r="F424" s="92" t="s">
        <v>338</v>
      </c>
      <c r="G424" s="142" t="s">
        <v>232</v>
      </c>
      <c r="H424" s="142" t="s">
        <v>163</v>
      </c>
      <c r="I424" s="120" t="s">
        <v>365</v>
      </c>
      <c r="J424" s="1"/>
      <c r="K424" s="171">
        <f>K425</f>
        <v>77</v>
      </c>
    </row>
    <row r="425" spans="2:11" s="32" customFormat="1" ht="24" customHeight="1">
      <c r="B425" s="6" t="s">
        <v>147</v>
      </c>
      <c r="C425" s="56" t="s">
        <v>222</v>
      </c>
      <c r="D425" s="56" t="s">
        <v>162</v>
      </c>
      <c r="E425" s="56" t="s">
        <v>216</v>
      </c>
      <c r="F425" s="92" t="s">
        <v>338</v>
      </c>
      <c r="G425" s="142" t="s">
        <v>232</v>
      </c>
      <c r="H425" s="142" t="s">
        <v>163</v>
      </c>
      <c r="I425" s="120" t="s">
        <v>365</v>
      </c>
      <c r="J425" s="1" t="s">
        <v>148</v>
      </c>
      <c r="K425" s="171">
        <v>77</v>
      </c>
    </row>
    <row r="426" spans="2:11" s="32" customFormat="1" ht="24" customHeight="1">
      <c r="B426" s="6" t="s">
        <v>209</v>
      </c>
      <c r="C426" s="56"/>
      <c r="D426" s="56" t="s">
        <v>173</v>
      </c>
      <c r="E426" s="56" t="s">
        <v>163</v>
      </c>
      <c r="F426" s="92"/>
      <c r="G426" s="142"/>
      <c r="H426" s="142"/>
      <c r="I426" s="120"/>
      <c r="J426" s="1"/>
      <c r="K426" s="171">
        <f>K427</f>
        <v>7576</v>
      </c>
    </row>
    <row r="427" spans="2:11" s="32" customFormat="1" ht="20.25" customHeight="1">
      <c r="B427" s="38" t="s">
        <v>228</v>
      </c>
      <c r="C427" s="56" t="s">
        <v>222</v>
      </c>
      <c r="D427" s="56" t="s">
        <v>173</v>
      </c>
      <c r="E427" s="56" t="s">
        <v>174</v>
      </c>
      <c r="F427" s="155"/>
      <c r="G427" s="156"/>
      <c r="H427" s="156"/>
      <c r="I427" s="141"/>
      <c r="J427" s="1"/>
      <c r="K427" s="171">
        <f>K428</f>
        <v>7576</v>
      </c>
    </row>
    <row r="428" spans="2:11" s="32" customFormat="1" ht="22.5" customHeight="1">
      <c r="B428" s="3" t="s">
        <v>383</v>
      </c>
      <c r="C428" s="56" t="s">
        <v>222</v>
      </c>
      <c r="D428" s="56" t="s">
        <v>173</v>
      </c>
      <c r="E428" s="56" t="s">
        <v>174</v>
      </c>
      <c r="F428" s="155" t="s">
        <v>333</v>
      </c>
      <c r="G428" s="156" t="s">
        <v>232</v>
      </c>
      <c r="H428" s="156" t="s">
        <v>163</v>
      </c>
      <c r="I428" s="141" t="s">
        <v>235</v>
      </c>
      <c r="J428" s="1"/>
      <c r="K428" s="171">
        <f>K429+K431+K433+K435+K437</f>
        <v>7576</v>
      </c>
    </row>
    <row r="429" spans="2:11" s="32" customFormat="1" ht="30.75" customHeight="1">
      <c r="B429" s="6" t="s">
        <v>20</v>
      </c>
      <c r="C429" s="56" t="s">
        <v>222</v>
      </c>
      <c r="D429" s="56" t="s">
        <v>173</v>
      </c>
      <c r="E429" s="56" t="s">
        <v>174</v>
      </c>
      <c r="F429" s="155" t="s">
        <v>333</v>
      </c>
      <c r="G429" s="156" t="s">
        <v>232</v>
      </c>
      <c r="H429" s="156" t="s">
        <v>163</v>
      </c>
      <c r="I429" s="141" t="s">
        <v>313</v>
      </c>
      <c r="J429" s="1"/>
      <c r="K429" s="171">
        <f>K430</f>
        <v>0</v>
      </c>
    </row>
    <row r="430" spans="2:11" s="32" customFormat="1" ht="21" customHeight="1">
      <c r="B430" s="3" t="s">
        <v>65</v>
      </c>
      <c r="C430" s="56" t="s">
        <v>222</v>
      </c>
      <c r="D430" s="56" t="s">
        <v>173</v>
      </c>
      <c r="E430" s="56" t="s">
        <v>174</v>
      </c>
      <c r="F430" s="155" t="s">
        <v>333</v>
      </c>
      <c r="G430" s="156" t="s">
        <v>232</v>
      </c>
      <c r="H430" s="156" t="s">
        <v>163</v>
      </c>
      <c r="I430" s="141" t="s">
        <v>313</v>
      </c>
      <c r="J430" s="1" t="s">
        <v>64</v>
      </c>
      <c r="K430" s="171"/>
    </row>
    <row r="431" spans="2:11" s="32" customFormat="1" ht="44.25" customHeight="1">
      <c r="B431" s="6" t="s">
        <v>72</v>
      </c>
      <c r="C431" s="56" t="s">
        <v>222</v>
      </c>
      <c r="D431" s="56" t="s">
        <v>173</v>
      </c>
      <c r="E431" s="56" t="s">
        <v>174</v>
      </c>
      <c r="F431" s="155" t="s">
        <v>333</v>
      </c>
      <c r="G431" s="156" t="s">
        <v>232</v>
      </c>
      <c r="H431" s="156" t="s">
        <v>163</v>
      </c>
      <c r="I431" s="141" t="s">
        <v>314</v>
      </c>
      <c r="J431" s="1"/>
      <c r="K431" s="171">
        <f>K432</f>
        <v>0</v>
      </c>
    </row>
    <row r="432" spans="2:11" s="32" customFormat="1" ht="15.75" customHeight="1">
      <c r="B432" s="3" t="s">
        <v>65</v>
      </c>
      <c r="C432" s="56" t="s">
        <v>222</v>
      </c>
      <c r="D432" s="56" t="s">
        <v>173</v>
      </c>
      <c r="E432" s="56" t="s">
        <v>174</v>
      </c>
      <c r="F432" s="155" t="s">
        <v>333</v>
      </c>
      <c r="G432" s="156" t="s">
        <v>232</v>
      </c>
      <c r="H432" s="156" t="s">
        <v>163</v>
      </c>
      <c r="I432" s="141" t="s">
        <v>314</v>
      </c>
      <c r="J432" s="1" t="s">
        <v>64</v>
      </c>
      <c r="K432" s="171"/>
    </row>
    <row r="433" spans="2:11" s="32" customFormat="1" ht="39" customHeight="1">
      <c r="B433" s="6" t="s">
        <v>72</v>
      </c>
      <c r="C433" s="56" t="s">
        <v>222</v>
      </c>
      <c r="D433" s="56" t="s">
        <v>173</v>
      </c>
      <c r="E433" s="56" t="s">
        <v>174</v>
      </c>
      <c r="F433" s="155" t="s">
        <v>333</v>
      </c>
      <c r="G433" s="156" t="s">
        <v>232</v>
      </c>
      <c r="H433" s="156" t="s">
        <v>163</v>
      </c>
      <c r="I433" s="138" t="s">
        <v>315</v>
      </c>
      <c r="J433" s="1"/>
      <c r="K433" s="171">
        <f>K434</f>
        <v>0</v>
      </c>
    </row>
    <row r="434" spans="2:11" s="32" customFormat="1" ht="28.5" customHeight="1">
      <c r="B434" s="3" t="s">
        <v>65</v>
      </c>
      <c r="C434" s="56" t="s">
        <v>222</v>
      </c>
      <c r="D434" s="56" t="s">
        <v>173</v>
      </c>
      <c r="E434" s="56" t="s">
        <v>174</v>
      </c>
      <c r="F434" s="155" t="s">
        <v>333</v>
      </c>
      <c r="G434" s="156" t="s">
        <v>232</v>
      </c>
      <c r="H434" s="156" t="s">
        <v>163</v>
      </c>
      <c r="I434" s="141" t="s">
        <v>315</v>
      </c>
      <c r="J434" s="1" t="s">
        <v>64</v>
      </c>
      <c r="K434" s="171"/>
    </row>
    <row r="435" spans="2:11" ht="36.75" customHeight="1">
      <c r="B435" s="9" t="s">
        <v>391</v>
      </c>
      <c r="C435" s="96" t="s">
        <v>222</v>
      </c>
      <c r="D435" s="96" t="s">
        <v>173</v>
      </c>
      <c r="E435" s="96" t="s">
        <v>174</v>
      </c>
      <c r="F435" s="155" t="s">
        <v>333</v>
      </c>
      <c r="G435" s="156" t="s">
        <v>232</v>
      </c>
      <c r="H435" s="156" t="s">
        <v>163</v>
      </c>
      <c r="I435" s="141" t="s">
        <v>235</v>
      </c>
      <c r="J435" s="78"/>
      <c r="K435" s="130">
        <f>K436</f>
        <v>3477</v>
      </c>
    </row>
    <row r="436" spans="2:11" ht="17.25" customHeight="1">
      <c r="B436" s="8" t="s">
        <v>65</v>
      </c>
      <c r="C436" s="96" t="s">
        <v>222</v>
      </c>
      <c r="D436" s="96" t="s">
        <v>173</v>
      </c>
      <c r="E436" s="96" t="s">
        <v>174</v>
      </c>
      <c r="F436" s="155" t="s">
        <v>333</v>
      </c>
      <c r="G436" s="156" t="s">
        <v>232</v>
      </c>
      <c r="H436" s="156" t="s">
        <v>163</v>
      </c>
      <c r="I436" s="138" t="s">
        <v>316</v>
      </c>
      <c r="J436" s="78" t="s">
        <v>64</v>
      </c>
      <c r="K436" s="130">
        <v>3477</v>
      </c>
    </row>
    <row r="437" spans="2:11" ht="35.25" customHeight="1">
      <c r="B437" s="9" t="s">
        <v>398</v>
      </c>
      <c r="C437" s="96" t="s">
        <v>222</v>
      </c>
      <c r="D437" s="96" t="s">
        <v>173</v>
      </c>
      <c r="E437" s="96" t="s">
        <v>174</v>
      </c>
      <c r="F437" s="155" t="s">
        <v>333</v>
      </c>
      <c r="G437" s="156" t="s">
        <v>232</v>
      </c>
      <c r="H437" s="156" t="s">
        <v>163</v>
      </c>
      <c r="I437" s="141" t="s">
        <v>235</v>
      </c>
      <c r="J437" s="78"/>
      <c r="K437" s="130">
        <f>K438</f>
        <v>4099</v>
      </c>
    </row>
    <row r="438" spans="2:11" ht="14.25" customHeight="1">
      <c r="B438" s="8" t="s">
        <v>65</v>
      </c>
      <c r="C438" s="96" t="s">
        <v>222</v>
      </c>
      <c r="D438" s="96" t="s">
        <v>173</v>
      </c>
      <c r="E438" s="96" t="s">
        <v>174</v>
      </c>
      <c r="F438" s="155" t="s">
        <v>333</v>
      </c>
      <c r="G438" s="156" t="s">
        <v>232</v>
      </c>
      <c r="H438" s="156" t="s">
        <v>163</v>
      </c>
      <c r="I438" s="141" t="s">
        <v>317</v>
      </c>
      <c r="J438" s="78" t="s">
        <v>64</v>
      </c>
      <c r="K438" s="130">
        <v>4099</v>
      </c>
    </row>
    <row r="439" spans="2:11" s="32" customFormat="1" ht="19.5" customHeight="1">
      <c r="B439" s="6" t="s">
        <v>115</v>
      </c>
      <c r="C439" s="56" t="s">
        <v>222</v>
      </c>
      <c r="D439" s="56" t="s">
        <v>165</v>
      </c>
      <c r="E439" s="56"/>
      <c r="F439" s="155"/>
      <c r="G439" s="156"/>
      <c r="H439" s="156"/>
      <c r="I439" s="141"/>
      <c r="J439" s="1"/>
      <c r="K439" s="171">
        <f>K440</f>
        <v>62.2</v>
      </c>
    </row>
    <row r="440" spans="2:11" s="32" customFormat="1" ht="19.5" customHeight="1">
      <c r="B440" s="6" t="s">
        <v>80</v>
      </c>
      <c r="C440" s="56" t="s">
        <v>222</v>
      </c>
      <c r="D440" s="56" t="s">
        <v>165</v>
      </c>
      <c r="E440" s="56" t="s">
        <v>167</v>
      </c>
      <c r="F440" s="155"/>
      <c r="G440" s="156"/>
      <c r="H440" s="156"/>
      <c r="I440" s="141"/>
      <c r="J440" s="1"/>
      <c r="K440" s="171">
        <f>K441</f>
        <v>62.2</v>
      </c>
    </row>
    <row r="441" spans="2:11" s="32" customFormat="1" ht="30" customHeight="1">
      <c r="B441" s="3" t="s">
        <v>383</v>
      </c>
      <c r="C441" s="56" t="s">
        <v>222</v>
      </c>
      <c r="D441" s="56" t="s">
        <v>165</v>
      </c>
      <c r="E441" s="56" t="s">
        <v>167</v>
      </c>
      <c r="F441" s="92" t="s">
        <v>333</v>
      </c>
      <c r="G441" s="142" t="s">
        <v>232</v>
      </c>
      <c r="H441" s="142" t="s">
        <v>163</v>
      </c>
      <c r="I441" s="120" t="s">
        <v>235</v>
      </c>
      <c r="J441" s="1"/>
      <c r="K441" s="171">
        <f>K442</f>
        <v>62.2</v>
      </c>
    </row>
    <row r="442" spans="2:11" s="32" customFormat="1" ht="57.75" customHeight="1">
      <c r="B442" s="6" t="s">
        <v>130</v>
      </c>
      <c r="C442" s="56" t="s">
        <v>222</v>
      </c>
      <c r="D442" s="1" t="s">
        <v>165</v>
      </c>
      <c r="E442" s="1" t="s">
        <v>167</v>
      </c>
      <c r="F442" s="155" t="s">
        <v>333</v>
      </c>
      <c r="G442" s="156" t="s">
        <v>232</v>
      </c>
      <c r="H442" s="156" t="s">
        <v>163</v>
      </c>
      <c r="I442" s="141" t="s">
        <v>353</v>
      </c>
      <c r="J442" s="1"/>
      <c r="K442" s="171">
        <f>K443</f>
        <v>62.2</v>
      </c>
    </row>
    <row r="443" spans="2:11" s="32" customFormat="1" ht="23.25" customHeight="1">
      <c r="B443" s="3" t="s">
        <v>65</v>
      </c>
      <c r="C443" s="56" t="s">
        <v>222</v>
      </c>
      <c r="D443" s="1" t="s">
        <v>165</v>
      </c>
      <c r="E443" s="1" t="s">
        <v>167</v>
      </c>
      <c r="F443" s="155" t="s">
        <v>333</v>
      </c>
      <c r="G443" s="156" t="s">
        <v>232</v>
      </c>
      <c r="H443" s="156" t="s">
        <v>163</v>
      </c>
      <c r="I443" s="141" t="s">
        <v>353</v>
      </c>
      <c r="J443" s="1" t="s">
        <v>64</v>
      </c>
      <c r="K443" s="171">
        <v>62.2</v>
      </c>
    </row>
    <row r="444" spans="2:11" s="32" customFormat="1" ht="16.5" customHeight="1">
      <c r="B444" s="45" t="s">
        <v>214</v>
      </c>
      <c r="C444" s="56" t="s">
        <v>222</v>
      </c>
      <c r="D444" s="56" t="s">
        <v>179</v>
      </c>
      <c r="E444" s="56" t="s">
        <v>163</v>
      </c>
      <c r="F444" s="155"/>
      <c r="G444" s="156"/>
      <c r="H444" s="156"/>
      <c r="I444" s="141"/>
      <c r="J444" s="1"/>
      <c r="K444" s="171">
        <f>K445</f>
        <v>1760.2</v>
      </c>
    </row>
    <row r="445" spans="2:11" s="32" customFormat="1" ht="17.25" customHeight="1">
      <c r="B445" s="38" t="s">
        <v>197</v>
      </c>
      <c r="C445" s="56" t="s">
        <v>222</v>
      </c>
      <c r="D445" s="1" t="s">
        <v>179</v>
      </c>
      <c r="E445" s="1" t="s">
        <v>162</v>
      </c>
      <c r="F445" s="155"/>
      <c r="G445" s="156"/>
      <c r="H445" s="156"/>
      <c r="I445" s="141"/>
      <c r="J445" s="1"/>
      <c r="K445" s="171">
        <f>K446</f>
        <v>1760.2</v>
      </c>
    </row>
    <row r="446" spans="2:11" s="32" customFormat="1" ht="21" customHeight="1">
      <c r="B446" s="3" t="s">
        <v>383</v>
      </c>
      <c r="C446" s="56" t="s">
        <v>222</v>
      </c>
      <c r="D446" s="1" t="s">
        <v>179</v>
      </c>
      <c r="E446" s="1" t="s">
        <v>162</v>
      </c>
      <c r="F446" s="139" t="s">
        <v>333</v>
      </c>
      <c r="G446" s="139" t="s">
        <v>232</v>
      </c>
      <c r="H446" s="139" t="s">
        <v>163</v>
      </c>
      <c r="I446" s="139" t="s">
        <v>235</v>
      </c>
      <c r="J446" s="97"/>
      <c r="K446" s="164">
        <f>K447</f>
        <v>1760.2</v>
      </c>
    </row>
    <row r="447" spans="2:11" s="32" customFormat="1" ht="24" customHeight="1">
      <c r="B447" s="3" t="s">
        <v>146</v>
      </c>
      <c r="C447" s="56" t="s">
        <v>222</v>
      </c>
      <c r="D447" s="1" t="s">
        <v>179</v>
      </c>
      <c r="E447" s="1" t="s">
        <v>162</v>
      </c>
      <c r="F447" s="155" t="s">
        <v>333</v>
      </c>
      <c r="G447" s="156" t="s">
        <v>232</v>
      </c>
      <c r="H447" s="156" t="s">
        <v>163</v>
      </c>
      <c r="I447" s="141" t="s">
        <v>312</v>
      </c>
      <c r="J447" s="1"/>
      <c r="K447" s="171">
        <f>K448+K449</f>
        <v>1760.2</v>
      </c>
    </row>
    <row r="448" spans="2:11" s="32" customFormat="1" ht="37.5" customHeight="1">
      <c r="B448" s="3" t="s">
        <v>156</v>
      </c>
      <c r="C448" s="56" t="s">
        <v>222</v>
      </c>
      <c r="D448" s="1" t="s">
        <v>179</v>
      </c>
      <c r="E448" s="1" t="s">
        <v>162</v>
      </c>
      <c r="F448" s="155" t="s">
        <v>333</v>
      </c>
      <c r="G448" s="156" t="s">
        <v>232</v>
      </c>
      <c r="H448" s="156" t="s">
        <v>163</v>
      </c>
      <c r="I448" s="141" t="s">
        <v>312</v>
      </c>
      <c r="J448" s="1" t="s">
        <v>157</v>
      </c>
      <c r="K448" s="171">
        <v>1753.2</v>
      </c>
    </row>
    <row r="449" spans="2:11" s="32" customFormat="1" ht="30" customHeight="1">
      <c r="B449" s="3" t="s">
        <v>152</v>
      </c>
      <c r="C449" s="56" t="s">
        <v>222</v>
      </c>
      <c r="D449" s="1" t="s">
        <v>179</v>
      </c>
      <c r="E449" s="1" t="s">
        <v>162</v>
      </c>
      <c r="F449" s="155" t="s">
        <v>333</v>
      </c>
      <c r="G449" s="156" t="s">
        <v>232</v>
      </c>
      <c r="H449" s="156" t="s">
        <v>163</v>
      </c>
      <c r="I449" s="141" t="s">
        <v>312</v>
      </c>
      <c r="J449" s="1" t="s">
        <v>4</v>
      </c>
      <c r="K449" s="171">
        <v>7</v>
      </c>
    </row>
    <row r="450" spans="2:11" s="32" customFormat="1" ht="24.75" customHeight="1">
      <c r="B450" s="3" t="s">
        <v>366</v>
      </c>
      <c r="C450" s="56" t="s">
        <v>222</v>
      </c>
      <c r="D450" s="91" t="s">
        <v>216</v>
      </c>
      <c r="E450" s="91" t="s">
        <v>163</v>
      </c>
      <c r="F450" s="155"/>
      <c r="G450" s="156"/>
      <c r="H450" s="156"/>
      <c r="I450" s="141"/>
      <c r="J450" s="1"/>
      <c r="K450" s="171">
        <f>K451</f>
        <v>98</v>
      </c>
    </row>
    <row r="451" spans="2:11" s="32" customFormat="1" ht="20.25" customHeight="1">
      <c r="B451" s="3" t="s">
        <v>66</v>
      </c>
      <c r="C451" s="56" t="s">
        <v>222</v>
      </c>
      <c r="D451" s="92" t="s">
        <v>216</v>
      </c>
      <c r="E451" s="92" t="s">
        <v>162</v>
      </c>
      <c r="F451" s="155"/>
      <c r="G451" s="156"/>
      <c r="H451" s="156"/>
      <c r="I451" s="141"/>
      <c r="J451" s="1"/>
      <c r="K451" s="171">
        <f>K452</f>
        <v>98</v>
      </c>
    </row>
    <row r="452" spans="2:11" s="32" customFormat="1" ht="20.25" customHeight="1">
      <c r="B452" s="3" t="s">
        <v>383</v>
      </c>
      <c r="C452" s="56" t="s">
        <v>222</v>
      </c>
      <c r="D452" s="92" t="s">
        <v>216</v>
      </c>
      <c r="E452" s="56" t="s">
        <v>162</v>
      </c>
      <c r="F452" s="160" t="s">
        <v>333</v>
      </c>
      <c r="G452" s="161" t="s">
        <v>232</v>
      </c>
      <c r="H452" s="161" t="s">
        <v>163</v>
      </c>
      <c r="I452" s="162" t="s">
        <v>235</v>
      </c>
      <c r="J452" s="1"/>
      <c r="K452" s="171">
        <f>K453</f>
        <v>98</v>
      </c>
    </row>
    <row r="453" spans="2:11" s="32" customFormat="1" ht="22.5" customHeight="1">
      <c r="B453" s="3" t="s">
        <v>122</v>
      </c>
      <c r="C453" s="56" t="s">
        <v>225</v>
      </c>
      <c r="D453" s="92" t="s">
        <v>216</v>
      </c>
      <c r="E453" s="56" t="s">
        <v>162</v>
      </c>
      <c r="F453" s="160" t="s">
        <v>333</v>
      </c>
      <c r="G453" s="161" t="s">
        <v>232</v>
      </c>
      <c r="H453" s="161" t="s">
        <v>163</v>
      </c>
      <c r="I453" s="128" t="s">
        <v>320</v>
      </c>
      <c r="J453" s="1"/>
      <c r="K453" s="171">
        <f>K454</f>
        <v>98</v>
      </c>
    </row>
    <row r="454" spans="2:11" s="32" customFormat="1" ht="15.75" customHeight="1">
      <c r="B454" s="46" t="s">
        <v>66</v>
      </c>
      <c r="C454" s="56" t="s">
        <v>222</v>
      </c>
      <c r="D454" s="92" t="s">
        <v>216</v>
      </c>
      <c r="E454" s="92" t="s">
        <v>162</v>
      </c>
      <c r="F454" s="160" t="s">
        <v>333</v>
      </c>
      <c r="G454" s="161" t="s">
        <v>232</v>
      </c>
      <c r="H454" s="161" t="s">
        <v>163</v>
      </c>
      <c r="I454" s="120" t="s">
        <v>320</v>
      </c>
      <c r="J454" s="1" t="s">
        <v>84</v>
      </c>
      <c r="K454" s="171">
        <v>98</v>
      </c>
    </row>
    <row r="455" spans="2:11" s="32" customFormat="1" ht="35.25" customHeight="1">
      <c r="B455" s="6" t="s">
        <v>123</v>
      </c>
      <c r="C455" s="56" t="s">
        <v>222</v>
      </c>
      <c r="D455" s="92" t="s">
        <v>227</v>
      </c>
      <c r="E455" s="92" t="s">
        <v>163</v>
      </c>
      <c r="F455" s="155"/>
      <c r="G455" s="156"/>
      <c r="H455" s="156"/>
      <c r="I455" s="141"/>
      <c r="J455" s="1"/>
      <c r="K455" s="171">
        <f>K456+K462+K466</f>
        <v>30935.8</v>
      </c>
    </row>
    <row r="456" spans="2:11" s="32" customFormat="1" ht="42" customHeight="1">
      <c r="B456" s="6" t="s">
        <v>124</v>
      </c>
      <c r="C456" s="56" t="s">
        <v>222</v>
      </c>
      <c r="D456" s="92" t="s">
        <v>227</v>
      </c>
      <c r="E456" s="92" t="s">
        <v>162</v>
      </c>
      <c r="F456" s="155"/>
      <c r="G456" s="156"/>
      <c r="H456" s="156"/>
      <c r="I456" s="141"/>
      <c r="J456" s="1"/>
      <c r="K456" s="171">
        <f>K457</f>
        <v>10507.7</v>
      </c>
    </row>
    <row r="457" spans="2:11" s="32" customFormat="1" ht="24" customHeight="1">
      <c r="B457" s="3" t="s">
        <v>383</v>
      </c>
      <c r="C457" s="56" t="s">
        <v>222</v>
      </c>
      <c r="D457" s="92" t="s">
        <v>227</v>
      </c>
      <c r="E457" s="56" t="s">
        <v>162</v>
      </c>
      <c r="F457" s="92" t="s">
        <v>333</v>
      </c>
      <c r="G457" s="142" t="s">
        <v>232</v>
      </c>
      <c r="H457" s="142" t="s">
        <v>163</v>
      </c>
      <c r="I457" s="120" t="s">
        <v>235</v>
      </c>
      <c r="J457" s="1"/>
      <c r="K457" s="171">
        <f>K458+K460</f>
        <v>10507.7</v>
      </c>
    </row>
    <row r="458" spans="2:11" s="32" customFormat="1" ht="31.5" customHeight="1">
      <c r="B458" s="6" t="s">
        <v>126</v>
      </c>
      <c r="C458" s="56" t="s">
        <v>222</v>
      </c>
      <c r="D458" s="92" t="s">
        <v>227</v>
      </c>
      <c r="E458" s="56" t="s">
        <v>162</v>
      </c>
      <c r="F458" s="92" t="s">
        <v>333</v>
      </c>
      <c r="G458" s="142" t="s">
        <v>232</v>
      </c>
      <c r="H458" s="142" t="s">
        <v>163</v>
      </c>
      <c r="I458" s="120" t="s">
        <v>321</v>
      </c>
      <c r="J458" s="1"/>
      <c r="K458" s="171">
        <f>K459</f>
        <v>8173.8</v>
      </c>
    </row>
    <row r="459" spans="2:11" s="32" customFormat="1" ht="19.5" customHeight="1">
      <c r="B459" s="3" t="s">
        <v>149</v>
      </c>
      <c r="C459" s="56" t="s">
        <v>222</v>
      </c>
      <c r="D459" s="92" t="s">
        <v>227</v>
      </c>
      <c r="E459" s="56" t="s">
        <v>162</v>
      </c>
      <c r="F459" s="92" t="s">
        <v>333</v>
      </c>
      <c r="G459" s="142" t="s">
        <v>232</v>
      </c>
      <c r="H459" s="142" t="s">
        <v>163</v>
      </c>
      <c r="I459" s="128" t="s">
        <v>321</v>
      </c>
      <c r="J459" s="1" t="s">
        <v>150</v>
      </c>
      <c r="K459" s="171">
        <v>8173.8</v>
      </c>
    </row>
    <row r="460" spans="2:11" s="32" customFormat="1" ht="96" customHeight="1">
      <c r="B460" s="6" t="s">
        <v>125</v>
      </c>
      <c r="C460" s="56" t="s">
        <v>222</v>
      </c>
      <c r="D460" s="92" t="s">
        <v>227</v>
      </c>
      <c r="E460" s="92" t="s">
        <v>162</v>
      </c>
      <c r="F460" s="92" t="s">
        <v>333</v>
      </c>
      <c r="G460" s="142" t="s">
        <v>232</v>
      </c>
      <c r="H460" s="142" t="s">
        <v>163</v>
      </c>
      <c r="I460" s="120" t="s">
        <v>322</v>
      </c>
      <c r="J460" s="1"/>
      <c r="K460" s="171">
        <f>K461</f>
        <v>2333.9</v>
      </c>
    </row>
    <row r="461" spans="2:11" s="32" customFormat="1" ht="15.75" customHeight="1">
      <c r="B461" s="3" t="s">
        <v>149</v>
      </c>
      <c r="C461" s="56" t="s">
        <v>222</v>
      </c>
      <c r="D461" s="92" t="s">
        <v>227</v>
      </c>
      <c r="E461" s="56" t="s">
        <v>162</v>
      </c>
      <c r="F461" s="92" t="s">
        <v>333</v>
      </c>
      <c r="G461" s="142" t="s">
        <v>232</v>
      </c>
      <c r="H461" s="142" t="s">
        <v>163</v>
      </c>
      <c r="I461" s="120" t="s">
        <v>322</v>
      </c>
      <c r="J461" s="1" t="s">
        <v>150</v>
      </c>
      <c r="K461" s="171">
        <v>2333.9</v>
      </c>
    </row>
    <row r="462" spans="2:11" s="32" customFormat="1" ht="15.75" customHeight="1">
      <c r="B462" s="6" t="s">
        <v>151</v>
      </c>
      <c r="C462" s="56" t="s">
        <v>222</v>
      </c>
      <c r="D462" s="92" t="s">
        <v>227</v>
      </c>
      <c r="E462" s="92" t="s">
        <v>167</v>
      </c>
      <c r="F462" s="155"/>
      <c r="G462" s="156"/>
      <c r="H462" s="156"/>
      <c r="I462" s="141"/>
      <c r="J462" s="1"/>
      <c r="K462" s="171">
        <f>K463</f>
        <v>19939.3</v>
      </c>
    </row>
    <row r="463" spans="2:11" s="32" customFormat="1" ht="24.75" customHeight="1">
      <c r="B463" s="3" t="s">
        <v>383</v>
      </c>
      <c r="C463" s="56" t="s">
        <v>222</v>
      </c>
      <c r="D463" s="92" t="s">
        <v>227</v>
      </c>
      <c r="E463" s="56" t="s">
        <v>167</v>
      </c>
      <c r="F463" s="92" t="s">
        <v>333</v>
      </c>
      <c r="G463" s="142" t="s">
        <v>232</v>
      </c>
      <c r="H463" s="142" t="s">
        <v>163</v>
      </c>
      <c r="I463" s="120" t="s">
        <v>235</v>
      </c>
      <c r="J463" s="1"/>
      <c r="K463" s="171">
        <f>K464</f>
        <v>19939.3</v>
      </c>
    </row>
    <row r="464" spans="2:11" s="32" customFormat="1" ht="42" customHeight="1">
      <c r="B464" s="6" t="s">
        <v>127</v>
      </c>
      <c r="C464" s="56" t="s">
        <v>222</v>
      </c>
      <c r="D464" s="92" t="s">
        <v>227</v>
      </c>
      <c r="E464" s="56" t="s">
        <v>167</v>
      </c>
      <c r="F464" s="92" t="s">
        <v>333</v>
      </c>
      <c r="G464" s="142" t="s">
        <v>232</v>
      </c>
      <c r="H464" s="142" t="s">
        <v>163</v>
      </c>
      <c r="I464" s="128" t="s">
        <v>323</v>
      </c>
      <c r="J464" s="1"/>
      <c r="K464" s="171">
        <f>K465</f>
        <v>19939.3</v>
      </c>
    </row>
    <row r="465" spans="2:11" s="32" customFormat="1" ht="15.75" customHeight="1">
      <c r="B465" s="3" t="s">
        <v>149</v>
      </c>
      <c r="C465" s="56" t="s">
        <v>222</v>
      </c>
      <c r="D465" s="92" t="s">
        <v>227</v>
      </c>
      <c r="E465" s="56" t="s">
        <v>167</v>
      </c>
      <c r="F465" s="92" t="s">
        <v>333</v>
      </c>
      <c r="G465" s="142" t="s">
        <v>232</v>
      </c>
      <c r="H465" s="142" t="s">
        <v>163</v>
      </c>
      <c r="I465" s="120" t="s">
        <v>323</v>
      </c>
      <c r="J465" s="1" t="s">
        <v>150</v>
      </c>
      <c r="K465" s="171">
        <v>19939.3</v>
      </c>
    </row>
    <row r="466" spans="2:11" s="32" customFormat="1" ht="15.75" customHeight="1">
      <c r="B466" s="197" t="s">
        <v>384</v>
      </c>
      <c r="C466" s="56" t="s">
        <v>222</v>
      </c>
      <c r="D466" s="56" t="s">
        <v>227</v>
      </c>
      <c r="E466" s="56" t="s">
        <v>164</v>
      </c>
      <c r="F466" s="142"/>
      <c r="G466" s="142"/>
      <c r="H466" s="142"/>
      <c r="I466" s="120"/>
      <c r="J466" s="1"/>
      <c r="K466" s="171">
        <f>K467</f>
        <v>488.8</v>
      </c>
    </row>
    <row r="467" spans="2:11" s="32" customFormat="1" ht="23.25" customHeight="1">
      <c r="B467" s="3" t="s">
        <v>383</v>
      </c>
      <c r="C467" s="56" t="s">
        <v>222</v>
      </c>
      <c r="D467" s="56" t="s">
        <v>227</v>
      </c>
      <c r="E467" s="56" t="s">
        <v>164</v>
      </c>
      <c r="F467" s="92" t="s">
        <v>333</v>
      </c>
      <c r="G467" s="142" t="s">
        <v>232</v>
      </c>
      <c r="H467" s="142" t="s">
        <v>163</v>
      </c>
      <c r="I467" s="120" t="s">
        <v>367</v>
      </c>
      <c r="J467" s="1"/>
      <c r="K467" s="171">
        <f>K468</f>
        <v>488.8</v>
      </c>
    </row>
    <row r="468" spans="2:11" s="32" customFormat="1" ht="15.75" customHeight="1">
      <c r="B468" s="198" t="s">
        <v>65</v>
      </c>
      <c r="C468" s="56" t="s">
        <v>222</v>
      </c>
      <c r="D468" s="56" t="s">
        <v>227</v>
      </c>
      <c r="E468" s="56" t="s">
        <v>164</v>
      </c>
      <c r="F468" s="92" t="s">
        <v>333</v>
      </c>
      <c r="G468" s="142" t="s">
        <v>232</v>
      </c>
      <c r="H468" s="142" t="s">
        <v>163</v>
      </c>
      <c r="I468" s="120" t="s">
        <v>367</v>
      </c>
      <c r="J468" s="1" t="s">
        <v>64</v>
      </c>
      <c r="K468" s="171">
        <v>488.8</v>
      </c>
    </row>
    <row r="469" spans="2:11" ht="15.75" customHeight="1">
      <c r="B469" s="124" t="s">
        <v>374</v>
      </c>
      <c r="C469" s="13"/>
      <c r="D469" s="13"/>
      <c r="E469" s="13"/>
      <c r="F469" s="206"/>
      <c r="G469" s="207"/>
      <c r="H469" s="207"/>
      <c r="I469" s="205"/>
      <c r="J469" s="56"/>
      <c r="K469" s="173">
        <f>K16+K146+K166+K298+K331+K410</f>
        <v>414437.9</v>
      </c>
    </row>
    <row r="470" spans="2:11" ht="12.75">
      <c r="B470" s="200" t="s">
        <v>375</v>
      </c>
      <c r="C470" s="34"/>
      <c r="D470" s="34"/>
      <c r="E470" s="34"/>
      <c r="F470" s="49"/>
      <c r="G470" s="49"/>
      <c r="H470" s="49"/>
      <c r="I470" s="50"/>
      <c r="J470" s="34"/>
      <c r="K470" s="201">
        <v>11179</v>
      </c>
    </row>
    <row r="471" spans="2:11" ht="12.75">
      <c r="B471" s="124" t="s">
        <v>376</v>
      </c>
      <c r="C471" s="194"/>
      <c r="D471" s="194"/>
      <c r="E471" s="194"/>
      <c r="F471" s="199"/>
      <c r="G471" s="199"/>
      <c r="H471" s="199"/>
      <c r="I471" s="199"/>
      <c r="J471" s="194"/>
      <c r="K471" s="202">
        <f>K470+K469</f>
        <v>425616.9</v>
      </c>
    </row>
  </sheetData>
  <sheetProtection/>
  <autoFilter ref="A8:L471"/>
  <mergeCells count="4">
    <mergeCell ref="B9:K10"/>
    <mergeCell ref="F15:I15"/>
    <mergeCell ref="F12:I14"/>
    <mergeCell ref="K12:K13"/>
  </mergeCells>
  <printOptions/>
  <pageMargins left="0.984251968503937" right="0.5905511811023623" top="0.5905511811023623" bottom="0.3937007874015748" header="0.5118110236220472" footer="0.5118110236220472"/>
  <pageSetup fitToHeight="25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Q183"/>
  <sheetViews>
    <sheetView tabSelected="1" zoomScale="110" zoomScaleNormal="110" zoomScaleSheetLayoutView="120" zoomScalePageLayoutView="0" workbookViewId="0" topLeftCell="A163">
      <selection activeCell="I193" sqref="I193"/>
    </sheetView>
  </sheetViews>
  <sheetFormatPr defaultColWidth="9.00390625" defaultRowHeight="12.75"/>
  <cols>
    <col min="1" max="1" width="3.00390625" style="60" customWidth="1"/>
    <col min="2" max="2" width="55.00390625" style="60" customWidth="1"/>
    <col min="3" max="3" width="4.00390625" style="60" customWidth="1"/>
    <col min="4" max="4" width="2.75390625" style="60" customWidth="1"/>
    <col min="5" max="5" width="2.875" style="60" customWidth="1"/>
    <col min="6" max="6" width="6.125" style="60" customWidth="1"/>
    <col min="7" max="7" width="5.875" style="69" customWidth="1"/>
    <col min="8" max="8" width="5.375" style="60" customWidth="1"/>
    <col min="9" max="9" width="5.75390625" style="60" customWidth="1"/>
    <col min="10" max="10" width="6.00390625" style="60" customWidth="1"/>
    <col min="11" max="11" width="11.125" style="60" customWidth="1"/>
    <col min="12" max="13" width="9.125" style="60" customWidth="1"/>
    <col min="14" max="14" width="28.125" style="60" customWidth="1"/>
    <col min="15" max="16384" width="9.125" style="60" customWidth="1"/>
  </cols>
  <sheetData>
    <row r="1" spans="3:11" ht="14.25" customHeight="1">
      <c r="C1" s="63"/>
      <c r="D1" s="63"/>
      <c r="E1" s="63"/>
      <c r="F1" s="63"/>
      <c r="G1" s="63"/>
      <c r="H1" s="63"/>
      <c r="I1" s="63"/>
      <c r="J1" s="63"/>
      <c r="K1" s="63"/>
    </row>
    <row r="2" spans="3:11" ht="12.75">
      <c r="C2" s="62"/>
      <c r="D2" s="62"/>
      <c r="E2" s="62"/>
      <c r="F2" s="62"/>
      <c r="G2" s="145"/>
      <c r="H2" s="62"/>
      <c r="I2" s="63"/>
      <c r="J2" s="63"/>
      <c r="K2" s="63"/>
    </row>
    <row r="3" spans="3:17" ht="12.75">
      <c r="C3" s="61"/>
      <c r="D3" s="61"/>
      <c r="E3" s="61"/>
      <c r="F3" s="61"/>
      <c r="G3" s="60"/>
      <c r="H3" s="63" t="s">
        <v>370</v>
      </c>
      <c r="I3" s="63"/>
      <c r="K3" s="61"/>
      <c r="L3" s="61"/>
      <c r="M3" s="61"/>
      <c r="N3" s="255"/>
      <c r="O3" s="255"/>
      <c r="P3" s="255"/>
      <c r="Q3" s="255"/>
    </row>
    <row r="4" spans="7:17" ht="12.75">
      <c r="G4" s="63" t="s">
        <v>373</v>
      </c>
      <c r="I4" s="63"/>
      <c r="J4" s="63"/>
      <c r="K4" s="63"/>
      <c r="L4" s="63"/>
      <c r="M4" s="63"/>
      <c r="N4" s="63"/>
      <c r="O4" s="63"/>
      <c r="P4" s="63"/>
      <c r="Q4" s="63"/>
    </row>
    <row r="5" spans="4:17" ht="12.75">
      <c r="D5" s="63"/>
      <c r="E5" s="63"/>
      <c r="F5" s="63"/>
      <c r="G5" s="63" t="s">
        <v>169</v>
      </c>
      <c r="I5" s="63"/>
      <c r="J5" s="63"/>
      <c r="K5" s="63"/>
      <c r="L5" s="63"/>
      <c r="M5" s="63"/>
      <c r="N5" s="63"/>
      <c r="O5" s="63"/>
      <c r="P5" s="63"/>
      <c r="Q5" s="63"/>
    </row>
    <row r="6" spans="4:17" ht="12.75">
      <c r="D6" s="63"/>
      <c r="E6" s="63"/>
      <c r="F6" s="63"/>
      <c r="G6" s="62" t="s">
        <v>372</v>
      </c>
      <c r="H6" s="63"/>
      <c r="J6" s="63"/>
      <c r="K6" s="63"/>
      <c r="L6" s="63"/>
      <c r="M6" s="63"/>
      <c r="N6" s="63"/>
      <c r="O6" s="63"/>
      <c r="P6" s="63"/>
      <c r="Q6" s="63"/>
    </row>
    <row r="7" spans="3:17" ht="12.75">
      <c r="C7" s="62"/>
      <c r="D7" s="62"/>
      <c r="E7" s="62"/>
      <c r="F7" s="62"/>
      <c r="G7" s="62"/>
      <c r="H7" s="62"/>
      <c r="I7" s="63"/>
      <c r="J7" s="63"/>
      <c r="K7" s="62"/>
      <c r="L7" s="62"/>
      <c r="M7" s="62"/>
      <c r="N7" s="62"/>
      <c r="O7" s="62"/>
      <c r="P7" s="63"/>
      <c r="Q7" s="63"/>
    </row>
    <row r="8" spans="2:14" ht="9.75" customHeight="1">
      <c r="B8" s="259" t="s">
        <v>371</v>
      </c>
      <c r="C8" s="259"/>
      <c r="D8" s="259"/>
      <c r="E8" s="259"/>
      <c r="F8" s="259"/>
      <c r="G8" s="259"/>
      <c r="H8" s="259"/>
      <c r="I8" s="259"/>
      <c r="J8" s="259"/>
      <c r="K8" s="259"/>
      <c r="L8" s="63"/>
      <c r="M8" s="63"/>
      <c r="N8" s="63"/>
    </row>
    <row r="9" spans="2:11" ht="15.75" customHeight="1">
      <c r="B9" s="259"/>
      <c r="C9" s="259"/>
      <c r="D9" s="259"/>
      <c r="E9" s="259"/>
      <c r="F9" s="259"/>
      <c r="G9" s="259"/>
      <c r="H9" s="259"/>
      <c r="I9" s="259"/>
      <c r="J9" s="259"/>
      <c r="K9" s="259"/>
    </row>
    <row r="10" spans="2:11" ht="12.75">
      <c r="B10" s="125"/>
      <c r="K10" s="60" t="s">
        <v>74</v>
      </c>
    </row>
    <row r="11" spans="2:11" ht="18" customHeight="1">
      <c r="B11" s="253" t="s">
        <v>14</v>
      </c>
      <c r="C11" s="260" t="s">
        <v>15</v>
      </c>
      <c r="D11" s="261"/>
      <c r="E11" s="261"/>
      <c r="F11" s="251"/>
      <c r="G11" s="264" t="s">
        <v>16</v>
      </c>
      <c r="H11" s="251" t="s">
        <v>17</v>
      </c>
      <c r="I11" s="253" t="s">
        <v>18</v>
      </c>
      <c r="J11" s="253" t="s">
        <v>19</v>
      </c>
      <c r="K11" s="126" t="s">
        <v>78</v>
      </c>
    </row>
    <row r="12" spans="2:11" ht="16.5" customHeight="1">
      <c r="B12" s="254"/>
      <c r="C12" s="262"/>
      <c r="D12" s="263"/>
      <c r="E12" s="263"/>
      <c r="F12" s="252"/>
      <c r="G12" s="264"/>
      <c r="H12" s="252"/>
      <c r="I12" s="254"/>
      <c r="J12" s="254"/>
      <c r="K12" s="126" t="s">
        <v>231</v>
      </c>
    </row>
    <row r="13" spans="2:11" ht="15.75" customHeight="1">
      <c r="B13" s="126">
        <v>1</v>
      </c>
      <c r="C13" s="256">
        <v>2</v>
      </c>
      <c r="D13" s="257"/>
      <c r="E13" s="257"/>
      <c r="F13" s="258"/>
      <c r="G13" s="126">
        <v>3</v>
      </c>
      <c r="H13" s="134">
        <v>4</v>
      </c>
      <c r="I13" s="126">
        <v>5</v>
      </c>
      <c r="J13" s="126">
        <v>6</v>
      </c>
      <c r="K13" s="126">
        <v>7</v>
      </c>
    </row>
    <row r="14" spans="2:11" s="80" customFormat="1" ht="41.25" customHeight="1">
      <c r="B14" s="88" t="s">
        <v>244</v>
      </c>
      <c r="C14" s="166" t="s">
        <v>162</v>
      </c>
      <c r="D14" s="167" t="s">
        <v>232</v>
      </c>
      <c r="E14" s="167" t="s">
        <v>163</v>
      </c>
      <c r="F14" s="167" t="s">
        <v>235</v>
      </c>
      <c r="G14" s="104"/>
      <c r="H14" s="105"/>
      <c r="I14" s="105"/>
      <c r="J14" s="104"/>
      <c r="K14" s="170">
        <f>K15+K29+K48+K60</f>
        <v>246867.4</v>
      </c>
    </row>
    <row r="15" spans="2:11" s="80" customFormat="1" ht="27.75" customHeight="1">
      <c r="B15" s="108" t="s">
        <v>245</v>
      </c>
      <c r="C15" s="176" t="s">
        <v>162</v>
      </c>
      <c r="D15" s="177" t="s">
        <v>246</v>
      </c>
      <c r="E15" s="177" t="s">
        <v>163</v>
      </c>
      <c r="F15" s="177" t="s">
        <v>235</v>
      </c>
      <c r="G15" s="104"/>
      <c r="H15" s="105"/>
      <c r="I15" s="105"/>
      <c r="J15" s="104"/>
      <c r="K15" s="164">
        <f>K16+K19+K24</f>
        <v>84695.4</v>
      </c>
    </row>
    <row r="16" spans="2:11" s="80" customFormat="1" ht="72" customHeight="1">
      <c r="B16" s="108" t="s">
        <v>136</v>
      </c>
      <c r="C16" s="176" t="s">
        <v>162</v>
      </c>
      <c r="D16" s="177" t="s">
        <v>246</v>
      </c>
      <c r="E16" s="177" t="s">
        <v>162</v>
      </c>
      <c r="F16" s="177" t="s">
        <v>235</v>
      </c>
      <c r="G16" s="103"/>
      <c r="H16" s="127"/>
      <c r="I16" s="127"/>
      <c r="J16" s="103"/>
      <c r="K16" s="154">
        <f>K17</f>
        <v>56010</v>
      </c>
    </row>
    <row r="17" spans="2:11" s="80" customFormat="1" ht="38.25">
      <c r="B17" s="3" t="s">
        <v>25</v>
      </c>
      <c r="C17" s="155" t="s">
        <v>162</v>
      </c>
      <c r="D17" s="156" t="s">
        <v>246</v>
      </c>
      <c r="E17" s="156" t="s">
        <v>162</v>
      </c>
      <c r="F17" s="156" t="s">
        <v>251</v>
      </c>
      <c r="G17" s="104"/>
      <c r="H17" s="56"/>
      <c r="I17" s="56"/>
      <c r="J17" s="104"/>
      <c r="K17" s="154">
        <f>K18</f>
        <v>56010</v>
      </c>
    </row>
    <row r="18" spans="2:11" s="80" customFormat="1" ht="18.75" customHeight="1">
      <c r="B18" s="3" t="s">
        <v>9</v>
      </c>
      <c r="C18" s="157" t="s">
        <v>162</v>
      </c>
      <c r="D18" s="158" t="s">
        <v>246</v>
      </c>
      <c r="E18" s="158" t="s">
        <v>162</v>
      </c>
      <c r="F18" s="158" t="s">
        <v>251</v>
      </c>
      <c r="G18" s="104">
        <v>546</v>
      </c>
      <c r="H18" s="56" t="s">
        <v>172</v>
      </c>
      <c r="I18" s="56" t="s">
        <v>162</v>
      </c>
      <c r="J18" s="104">
        <v>610</v>
      </c>
      <c r="K18" s="164">
        <f>'приложение 10 (2021г)'!K338</f>
        <v>56010</v>
      </c>
    </row>
    <row r="19" spans="2:11" ht="83.25" customHeight="1">
      <c r="B19" s="9" t="s">
        <v>119</v>
      </c>
      <c r="C19" s="160" t="s">
        <v>162</v>
      </c>
      <c r="D19" s="161" t="s">
        <v>246</v>
      </c>
      <c r="E19" s="161" t="s">
        <v>167</v>
      </c>
      <c r="F19" s="162" t="s">
        <v>235</v>
      </c>
      <c r="G19" s="106"/>
      <c r="H19" s="96"/>
      <c r="I19" s="96"/>
      <c r="J19" s="106"/>
      <c r="K19" s="172">
        <f>K20</f>
        <v>3258</v>
      </c>
    </row>
    <row r="20" spans="2:11" ht="54" customHeight="1">
      <c r="B20" s="122" t="s">
        <v>26</v>
      </c>
      <c r="C20" s="121" t="s">
        <v>162</v>
      </c>
      <c r="D20" s="163" t="s">
        <v>246</v>
      </c>
      <c r="E20" s="163" t="s">
        <v>167</v>
      </c>
      <c r="F20" s="163" t="s">
        <v>254</v>
      </c>
      <c r="G20" s="106"/>
      <c r="H20" s="96"/>
      <c r="I20" s="96"/>
      <c r="J20" s="106"/>
      <c r="K20" s="172">
        <f>K22+K23+K21</f>
        <v>3258</v>
      </c>
    </row>
    <row r="21" spans="2:11" ht="23.25" customHeight="1">
      <c r="B21" s="3" t="s">
        <v>9</v>
      </c>
      <c r="C21" s="121" t="s">
        <v>162</v>
      </c>
      <c r="D21" s="163" t="s">
        <v>246</v>
      </c>
      <c r="E21" s="163" t="s">
        <v>167</v>
      </c>
      <c r="F21" s="163" t="s">
        <v>254</v>
      </c>
      <c r="G21" s="106">
        <v>546</v>
      </c>
      <c r="H21" s="96" t="s">
        <v>172</v>
      </c>
      <c r="I21" s="96" t="s">
        <v>162</v>
      </c>
      <c r="J21" s="106">
        <v>610</v>
      </c>
      <c r="K21" s="172">
        <f>'приложение 10 (2021г)'!K341</f>
        <v>200</v>
      </c>
    </row>
    <row r="22" spans="2:11" ht="25.5">
      <c r="B22" s="8" t="s">
        <v>153</v>
      </c>
      <c r="C22" s="121" t="s">
        <v>162</v>
      </c>
      <c r="D22" s="163" t="s">
        <v>246</v>
      </c>
      <c r="E22" s="163" t="s">
        <v>167</v>
      </c>
      <c r="F22" s="163" t="s">
        <v>254</v>
      </c>
      <c r="G22" s="106">
        <v>546</v>
      </c>
      <c r="H22" s="96" t="s">
        <v>179</v>
      </c>
      <c r="I22" s="96" t="s">
        <v>173</v>
      </c>
      <c r="J22" s="106">
        <v>320</v>
      </c>
      <c r="K22" s="169">
        <f>'приложение 10 (2021г)'!K408</f>
        <v>3048</v>
      </c>
    </row>
    <row r="23" spans="2:11" ht="30.75" customHeight="1">
      <c r="B23" s="8" t="s">
        <v>152</v>
      </c>
      <c r="C23" s="147" t="s">
        <v>162</v>
      </c>
      <c r="D23" s="147" t="s">
        <v>246</v>
      </c>
      <c r="E23" s="147" t="s">
        <v>167</v>
      </c>
      <c r="F23" s="147" t="s">
        <v>254</v>
      </c>
      <c r="G23" s="106">
        <v>546</v>
      </c>
      <c r="H23" s="96" t="s">
        <v>179</v>
      </c>
      <c r="I23" s="96" t="s">
        <v>173</v>
      </c>
      <c r="J23" s="106">
        <v>240</v>
      </c>
      <c r="K23" s="169">
        <f>'приложение 10 (2021г)'!K409</f>
        <v>10</v>
      </c>
    </row>
    <row r="24" spans="2:11" ht="38.25">
      <c r="B24" s="13" t="s">
        <v>111</v>
      </c>
      <c r="C24" s="155" t="s">
        <v>162</v>
      </c>
      <c r="D24" s="156" t="s">
        <v>246</v>
      </c>
      <c r="E24" s="156" t="s">
        <v>164</v>
      </c>
      <c r="F24" s="141" t="s">
        <v>235</v>
      </c>
      <c r="G24" s="104"/>
      <c r="H24" s="56"/>
      <c r="I24" s="56"/>
      <c r="J24" s="104"/>
      <c r="K24" s="164">
        <f>K25+K27</f>
        <v>25427.4</v>
      </c>
    </row>
    <row r="25" spans="2:11" ht="36" customHeight="1">
      <c r="B25" s="3" t="s">
        <v>77</v>
      </c>
      <c r="C25" s="155" t="s">
        <v>162</v>
      </c>
      <c r="D25" s="156" t="s">
        <v>246</v>
      </c>
      <c r="E25" s="156" t="s">
        <v>164</v>
      </c>
      <c r="F25" s="141" t="s">
        <v>252</v>
      </c>
      <c r="G25" s="104"/>
      <c r="H25" s="56"/>
      <c r="I25" s="56"/>
      <c r="J25" s="104"/>
      <c r="K25" s="164">
        <f>K26</f>
        <v>20485</v>
      </c>
    </row>
    <row r="26" spans="2:11" ht="19.5" customHeight="1">
      <c r="B26" s="3" t="s">
        <v>9</v>
      </c>
      <c r="C26" s="138" t="s">
        <v>162</v>
      </c>
      <c r="D26" s="138" t="s">
        <v>246</v>
      </c>
      <c r="E26" s="138" t="s">
        <v>164</v>
      </c>
      <c r="F26" s="138" t="s">
        <v>252</v>
      </c>
      <c r="G26" s="104">
        <v>546</v>
      </c>
      <c r="H26" s="56" t="s">
        <v>172</v>
      </c>
      <c r="I26" s="56" t="s">
        <v>162</v>
      </c>
      <c r="J26" s="104">
        <v>610</v>
      </c>
      <c r="K26" s="164">
        <f>'приложение 10 (2021г)'!K344</f>
        <v>20485</v>
      </c>
    </row>
    <row r="27" spans="2:11" s="80" customFormat="1" ht="56.25" customHeight="1">
      <c r="B27" s="9" t="s">
        <v>377</v>
      </c>
      <c r="C27" s="155" t="s">
        <v>162</v>
      </c>
      <c r="D27" s="156" t="s">
        <v>246</v>
      </c>
      <c r="E27" s="156" t="s">
        <v>164</v>
      </c>
      <c r="F27" s="141" t="s">
        <v>367</v>
      </c>
      <c r="G27" s="104"/>
      <c r="H27" s="56"/>
      <c r="I27" s="56"/>
      <c r="J27" s="104"/>
      <c r="K27" s="164">
        <f>K28</f>
        <v>4942.4</v>
      </c>
    </row>
    <row r="28" spans="2:11" s="80" customFormat="1" ht="21.75" customHeight="1">
      <c r="B28" s="9" t="s">
        <v>9</v>
      </c>
      <c r="C28" s="138" t="s">
        <v>162</v>
      </c>
      <c r="D28" s="138" t="s">
        <v>246</v>
      </c>
      <c r="E28" s="138" t="s">
        <v>164</v>
      </c>
      <c r="F28" s="174" t="s">
        <v>367</v>
      </c>
      <c r="G28" s="104">
        <v>546</v>
      </c>
      <c r="H28" s="56" t="s">
        <v>172</v>
      </c>
      <c r="I28" s="56" t="s">
        <v>162</v>
      </c>
      <c r="J28" s="104">
        <v>610</v>
      </c>
      <c r="K28" s="164">
        <f>'приложение 10 (2021г)'!K346</f>
        <v>4942.4</v>
      </c>
    </row>
    <row r="29" spans="2:11" s="80" customFormat="1" ht="38.25">
      <c r="B29" s="3" t="s">
        <v>247</v>
      </c>
      <c r="C29" s="155" t="s">
        <v>162</v>
      </c>
      <c r="D29" s="156" t="s">
        <v>248</v>
      </c>
      <c r="E29" s="156" t="s">
        <v>163</v>
      </c>
      <c r="F29" s="141" t="s">
        <v>235</v>
      </c>
      <c r="G29" s="104"/>
      <c r="H29" s="56"/>
      <c r="I29" s="56"/>
      <c r="J29" s="104"/>
      <c r="K29" s="164">
        <f>K30+K34+K39+K42+K45</f>
        <v>148097</v>
      </c>
    </row>
    <row r="30" spans="2:11" s="80" customFormat="1" ht="85.5" customHeight="1">
      <c r="B30" s="53" t="s">
        <v>112</v>
      </c>
      <c r="C30" s="138" t="s">
        <v>162</v>
      </c>
      <c r="D30" s="138" t="s">
        <v>248</v>
      </c>
      <c r="E30" s="138" t="s">
        <v>162</v>
      </c>
      <c r="F30" s="138" t="s">
        <v>235</v>
      </c>
      <c r="G30" s="104"/>
      <c r="H30" s="56"/>
      <c r="I30" s="56"/>
      <c r="J30" s="104"/>
      <c r="K30" s="154">
        <f>K31</f>
        <v>92496.5</v>
      </c>
    </row>
    <row r="31" spans="2:11" s="80" customFormat="1" ht="30" customHeight="1">
      <c r="B31" s="3" t="s">
        <v>25</v>
      </c>
      <c r="C31" s="92" t="s">
        <v>162</v>
      </c>
      <c r="D31" s="142" t="s">
        <v>248</v>
      </c>
      <c r="E31" s="142" t="s">
        <v>162</v>
      </c>
      <c r="F31" s="120" t="s">
        <v>251</v>
      </c>
      <c r="G31" s="104"/>
      <c r="H31" s="56"/>
      <c r="I31" s="56"/>
      <c r="J31" s="104"/>
      <c r="K31" s="154">
        <f>K32+K33</f>
        <v>92496.5</v>
      </c>
    </row>
    <row r="32" spans="2:11" s="80" customFormat="1" ht="18.75" customHeight="1">
      <c r="B32" s="3" t="s">
        <v>9</v>
      </c>
      <c r="C32" s="128" t="s">
        <v>162</v>
      </c>
      <c r="D32" s="128" t="s">
        <v>248</v>
      </c>
      <c r="E32" s="128" t="s">
        <v>162</v>
      </c>
      <c r="F32" s="128" t="s">
        <v>251</v>
      </c>
      <c r="G32" s="104">
        <v>546</v>
      </c>
      <c r="H32" s="56" t="s">
        <v>172</v>
      </c>
      <c r="I32" s="56" t="s">
        <v>167</v>
      </c>
      <c r="J32" s="104">
        <v>610</v>
      </c>
      <c r="K32" s="164">
        <f>'приложение 10 (2021г)'!K354</f>
        <v>92496.5</v>
      </c>
    </row>
    <row r="33" spans="2:11" s="80" customFormat="1" ht="30" customHeight="1">
      <c r="B33" s="3" t="s">
        <v>152</v>
      </c>
      <c r="C33" s="92" t="s">
        <v>162</v>
      </c>
      <c r="D33" s="142" t="s">
        <v>248</v>
      </c>
      <c r="E33" s="142" t="s">
        <v>162</v>
      </c>
      <c r="F33" s="120" t="s">
        <v>251</v>
      </c>
      <c r="G33" s="104">
        <v>546</v>
      </c>
      <c r="H33" s="56" t="s">
        <v>172</v>
      </c>
      <c r="I33" s="56" t="s">
        <v>174</v>
      </c>
      <c r="J33" s="94">
        <v>240</v>
      </c>
      <c r="K33" s="165">
        <f>'приложение 10 (2021г)'!K392</f>
        <v>0</v>
      </c>
    </row>
    <row r="34" spans="2:11" s="80" customFormat="1" ht="28.5" customHeight="1">
      <c r="B34" s="53" t="s">
        <v>113</v>
      </c>
      <c r="C34" s="128" t="s">
        <v>162</v>
      </c>
      <c r="D34" s="128" t="s">
        <v>248</v>
      </c>
      <c r="E34" s="128" t="s">
        <v>167</v>
      </c>
      <c r="F34" s="128" t="s">
        <v>235</v>
      </c>
      <c r="G34" s="104"/>
      <c r="H34" s="56"/>
      <c r="I34" s="56"/>
      <c r="J34" s="104"/>
      <c r="K34" s="154">
        <f>K35+K37</f>
        <v>43434.5</v>
      </c>
    </row>
    <row r="35" spans="2:11" s="80" customFormat="1" ht="33.75" customHeight="1">
      <c r="B35" s="3" t="s">
        <v>27</v>
      </c>
      <c r="C35" s="155" t="s">
        <v>162</v>
      </c>
      <c r="D35" s="156" t="s">
        <v>248</v>
      </c>
      <c r="E35" s="156" t="s">
        <v>167</v>
      </c>
      <c r="F35" s="141" t="s">
        <v>253</v>
      </c>
      <c r="G35" s="104"/>
      <c r="H35" s="56"/>
      <c r="I35" s="56"/>
      <c r="J35" s="104"/>
      <c r="K35" s="154">
        <f>K36</f>
        <v>39085.4</v>
      </c>
    </row>
    <row r="36" spans="2:11" s="80" customFormat="1" ht="24" customHeight="1">
      <c r="B36" s="3" t="s">
        <v>9</v>
      </c>
      <c r="C36" s="138" t="s">
        <v>162</v>
      </c>
      <c r="D36" s="138" t="s">
        <v>248</v>
      </c>
      <c r="E36" s="138" t="s">
        <v>167</v>
      </c>
      <c r="F36" s="138" t="s">
        <v>253</v>
      </c>
      <c r="G36" s="104">
        <v>546</v>
      </c>
      <c r="H36" s="56" t="s">
        <v>172</v>
      </c>
      <c r="I36" s="56" t="s">
        <v>167</v>
      </c>
      <c r="J36" s="104">
        <v>610</v>
      </c>
      <c r="K36" s="164">
        <f>'приложение 10 (2021г)'!K357</f>
        <v>39085.4</v>
      </c>
    </row>
    <row r="37" spans="2:11" s="80" customFormat="1" ht="56.25" customHeight="1">
      <c r="B37" s="9" t="s">
        <v>377</v>
      </c>
      <c r="C37" s="155" t="s">
        <v>162</v>
      </c>
      <c r="D37" s="156" t="s">
        <v>248</v>
      </c>
      <c r="E37" s="156" t="s">
        <v>167</v>
      </c>
      <c r="F37" s="141" t="s">
        <v>367</v>
      </c>
      <c r="G37" s="104"/>
      <c r="H37" s="56"/>
      <c r="I37" s="56"/>
      <c r="J37" s="104"/>
      <c r="K37" s="164">
        <f>K38</f>
        <v>4349.1</v>
      </c>
    </row>
    <row r="38" spans="2:11" s="80" customFormat="1" ht="17.25" customHeight="1">
      <c r="B38" s="9" t="s">
        <v>9</v>
      </c>
      <c r="C38" s="138" t="s">
        <v>162</v>
      </c>
      <c r="D38" s="138" t="s">
        <v>248</v>
      </c>
      <c r="E38" s="138" t="s">
        <v>167</v>
      </c>
      <c r="F38" s="174" t="s">
        <v>367</v>
      </c>
      <c r="G38" s="104">
        <v>546</v>
      </c>
      <c r="H38" s="56" t="s">
        <v>172</v>
      </c>
      <c r="I38" s="56" t="s">
        <v>167</v>
      </c>
      <c r="J38" s="104">
        <v>610</v>
      </c>
      <c r="K38" s="164">
        <f>'приложение 10 (2021г)'!K359</f>
        <v>4349.1</v>
      </c>
    </row>
    <row r="39" spans="2:11" s="80" customFormat="1" ht="45.75" customHeight="1">
      <c r="B39" s="13" t="s">
        <v>114</v>
      </c>
      <c r="C39" s="155" t="s">
        <v>162</v>
      </c>
      <c r="D39" s="156" t="s">
        <v>248</v>
      </c>
      <c r="E39" s="156" t="s">
        <v>164</v>
      </c>
      <c r="F39" s="141" t="s">
        <v>235</v>
      </c>
      <c r="G39" s="104"/>
      <c r="H39" s="56"/>
      <c r="I39" s="56"/>
      <c r="J39" s="104"/>
      <c r="K39" s="164">
        <f>K40</f>
        <v>7766</v>
      </c>
    </row>
    <row r="40" spans="2:11" s="80" customFormat="1" ht="54" customHeight="1">
      <c r="B40" s="15" t="s">
        <v>26</v>
      </c>
      <c r="C40" s="128" t="s">
        <v>162</v>
      </c>
      <c r="D40" s="128" t="s">
        <v>248</v>
      </c>
      <c r="E40" s="128" t="s">
        <v>164</v>
      </c>
      <c r="F40" s="128" t="s">
        <v>254</v>
      </c>
      <c r="G40" s="104"/>
      <c r="H40" s="56"/>
      <c r="I40" s="56"/>
      <c r="J40" s="104"/>
      <c r="K40" s="164">
        <f>K41</f>
        <v>7766</v>
      </c>
    </row>
    <row r="41" spans="2:11" s="80" customFormat="1" ht="24.75" customHeight="1">
      <c r="B41" s="3" t="s">
        <v>9</v>
      </c>
      <c r="C41" s="92" t="s">
        <v>162</v>
      </c>
      <c r="D41" s="142" t="s">
        <v>248</v>
      </c>
      <c r="E41" s="142" t="s">
        <v>164</v>
      </c>
      <c r="F41" s="120" t="s">
        <v>254</v>
      </c>
      <c r="G41" s="104">
        <v>546</v>
      </c>
      <c r="H41" s="56" t="s">
        <v>172</v>
      </c>
      <c r="I41" s="56" t="s">
        <v>167</v>
      </c>
      <c r="J41" s="104">
        <v>610</v>
      </c>
      <c r="K41" s="164">
        <f>'приложение 10 (2021г)'!K362</f>
        <v>7766</v>
      </c>
    </row>
    <row r="42" spans="2:11" s="80" customFormat="1" ht="45.75" customHeight="1">
      <c r="B42" s="3" t="s">
        <v>255</v>
      </c>
      <c r="C42" s="128" t="s">
        <v>162</v>
      </c>
      <c r="D42" s="128" t="s">
        <v>248</v>
      </c>
      <c r="E42" s="128" t="s">
        <v>165</v>
      </c>
      <c r="F42" s="128" t="s">
        <v>235</v>
      </c>
      <c r="G42" s="104"/>
      <c r="H42" s="56"/>
      <c r="I42" s="56"/>
      <c r="J42" s="94"/>
      <c r="K42" s="165">
        <f>K43</f>
        <v>0</v>
      </c>
    </row>
    <row r="43" spans="2:11" s="80" customFormat="1" ht="29.25" customHeight="1">
      <c r="B43" s="3" t="s">
        <v>261</v>
      </c>
      <c r="C43" s="92" t="s">
        <v>162</v>
      </c>
      <c r="D43" s="142" t="s">
        <v>248</v>
      </c>
      <c r="E43" s="142" t="s">
        <v>165</v>
      </c>
      <c r="F43" s="120" t="s">
        <v>356</v>
      </c>
      <c r="G43" s="104"/>
      <c r="H43" s="56"/>
      <c r="I43" s="56"/>
      <c r="J43" s="94"/>
      <c r="K43" s="165">
        <f>K44</f>
        <v>0</v>
      </c>
    </row>
    <row r="44" spans="2:11" s="80" customFormat="1" ht="23.25" customHeight="1">
      <c r="B44" s="3" t="s">
        <v>9</v>
      </c>
      <c r="C44" s="128" t="s">
        <v>162</v>
      </c>
      <c r="D44" s="128" t="s">
        <v>248</v>
      </c>
      <c r="E44" s="128" t="s">
        <v>165</v>
      </c>
      <c r="F44" s="120" t="s">
        <v>356</v>
      </c>
      <c r="G44" s="104">
        <v>546</v>
      </c>
      <c r="H44" s="56" t="s">
        <v>172</v>
      </c>
      <c r="I44" s="56" t="s">
        <v>167</v>
      </c>
      <c r="J44" s="94">
        <v>610</v>
      </c>
      <c r="K44" s="165">
        <f>'приложение 10 (2021г)'!K365</f>
        <v>0</v>
      </c>
    </row>
    <row r="45" spans="2:11" s="80" customFormat="1" ht="41.25" customHeight="1">
      <c r="B45" s="3" t="s">
        <v>262</v>
      </c>
      <c r="C45" s="92" t="s">
        <v>162</v>
      </c>
      <c r="D45" s="142" t="s">
        <v>248</v>
      </c>
      <c r="E45" s="142" t="s">
        <v>171</v>
      </c>
      <c r="F45" s="120" t="s">
        <v>235</v>
      </c>
      <c r="G45" s="104"/>
      <c r="H45" s="56"/>
      <c r="I45" s="56"/>
      <c r="J45" s="94"/>
      <c r="K45" s="165">
        <f>K46</f>
        <v>4400</v>
      </c>
    </row>
    <row r="46" spans="2:11" s="80" customFormat="1" ht="21.75" customHeight="1">
      <c r="B46" s="3" t="s">
        <v>357</v>
      </c>
      <c r="C46" s="128" t="s">
        <v>162</v>
      </c>
      <c r="D46" s="128" t="s">
        <v>248</v>
      </c>
      <c r="E46" s="128" t="s">
        <v>171</v>
      </c>
      <c r="F46" s="120" t="s">
        <v>358</v>
      </c>
      <c r="G46" s="104"/>
      <c r="H46" s="56"/>
      <c r="I46" s="56"/>
      <c r="J46" s="94"/>
      <c r="K46" s="165">
        <f>K47</f>
        <v>4400</v>
      </c>
    </row>
    <row r="47" spans="2:11" s="80" customFormat="1" ht="17.25" customHeight="1">
      <c r="B47" s="3" t="s">
        <v>152</v>
      </c>
      <c r="C47" s="92" t="s">
        <v>162</v>
      </c>
      <c r="D47" s="142" t="s">
        <v>248</v>
      </c>
      <c r="E47" s="142" t="s">
        <v>171</v>
      </c>
      <c r="F47" s="120" t="s">
        <v>358</v>
      </c>
      <c r="G47" s="104">
        <v>546</v>
      </c>
      <c r="H47" s="56" t="s">
        <v>172</v>
      </c>
      <c r="I47" s="56" t="s">
        <v>174</v>
      </c>
      <c r="J47" s="94">
        <v>240</v>
      </c>
      <c r="K47" s="165">
        <f>'приложение 10 (2021г)'!K395</f>
        <v>4400</v>
      </c>
    </row>
    <row r="48" spans="2:11" s="80" customFormat="1" ht="45" customHeight="1">
      <c r="B48" s="3" t="s">
        <v>249</v>
      </c>
      <c r="C48" s="92" t="s">
        <v>162</v>
      </c>
      <c r="D48" s="142" t="s">
        <v>158</v>
      </c>
      <c r="E48" s="142" t="s">
        <v>163</v>
      </c>
      <c r="F48" s="120" t="s">
        <v>235</v>
      </c>
      <c r="G48" s="104"/>
      <c r="H48" s="56"/>
      <c r="I48" s="56"/>
      <c r="J48" s="94"/>
      <c r="K48" s="165">
        <f>K49+K54+K57</f>
        <v>10218</v>
      </c>
    </row>
    <row r="49" spans="2:11" s="80" customFormat="1" ht="51" customHeight="1">
      <c r="B49" s="13" t="s">
        <v>256</v>
      </c>
      <c r="C49" s="128" t="s">
        <v>162</v>
      </c>
      <c r="D49" s="128" t="s">
        <v>158</v>
      </c>
      <c r="E49" s="128" t="s">
        <v>162</v>
      </c>
      <c r="F49" s="128" t="s">
        <v>235</v>
      </c>
      <c r="G49" s="104"/>
      <c r="H49" s="56"/>
      <c r="I49" s="56"/>
      <c r="J49" s="94"/>
      <c r="K49" s="165">
        <f>K50+K52</f>
        <v>5984.5</v>
      </c>
    </row>
    <row r="50" spans="2:11" s="80" customFormat="1" ht="36" customHeight="1">
      <c r="B50" s="3" t="s">
        <v>27</v>
      </c>
      <c r="C50" s="155" t="s">
        <v>162</v>
      </c>
      <c r="D50" s="156" t="s">
        <v>158</v>
      </c>
      <c r="E50" s="156" t="s">
        <v>162</v>
      </c>
      <c r="F50" s="141" t="s">
        <v>260</v>
      </c>
      <c r="G50" s="104"/>
      <c r="H50" s="56"/>
      <c r="I50" s="56"/>
      <c r="J50" s="104"/>
      <c r="K50" s="164">
        <f>K51</f>
        <v>3738.9</v>
      </c>
    </row>
    <row r="51" spans="2:11" s="80" customFormat="1" ht="18" customHeight="1">
      <c r="B51" s="3" t="s">
        <v>9</v>
      </c>
      <c r="C51" s="138" t="s">
        <v>162</v>
      </c>
      <c r="D51" s="138" t="s">
        <v>158</v>
      </c>
      <c r="E51" s="138" t="s">
        <v>162</v>
      </c>
      <c r="F51" s="138" t="s">
        <v>260</v>
      </c>
      <c r="G51" s="104">
        <v>546</v>
      </c>
      <c r="H51" s="56" t="s">
        <v>172</v>
      </c>
      <c r="I51" s="56" t="s">
        <v>164</v>
      </c>
      <c r="J51" s="104">
        <v>610</v>
      </c>
      <c r="K51" s="164">
        <f>'приложение 10 (2021г)'!K373</f>
        <v>3738.9</v>
      </c>
    </row>
    <row r="52" spans="2:11" s="80" customFormat="1" ht="57.75" customHeight="1">
      <c r="B52" s="9" t="s">
        <v>377</v>
      </c>
      <c r="C52" s="155" t="s">
        <v>162</v>
      </c>
      <c r="D52" s="156" t="s">
        <v>158</v>
      </c>
      <c r="E52" s="156" t="s">
        <v>162</v>
      </c>
      <c r="F52" s="141" t="s">
        <v>367</v>
      </c>
      <c r="G52" s="104"/>
      <c r="H52" s="56"/>
      <c r="I52" s="56"/>
      <c r="J52" s="104"/>
      <c r="K52" s="164">
        <f>K53</f>
        <v>2245.6</v>
      </c>
    </row>
    <row r="53" spans="2:11" s="80" customFormat="1" ht="21" customHeight="1">
      <c r="B53" s="9" t="s">
        <v>9</v>
      </c>
      <c r="C53" s="138" t="s">
        <v>162</v>
      </c>
      <c r="D53" s="138" t="s">
        <v>158</v>
      </c>
      <c r="E53" s="138" t="s">
        <v>162</v>
      </c>
      <c r="F53" s="174" t="s">
        <v>367</v>
      </c>
      <c r="G53" s="104">
        <v>546</v>
      </c>
      <c r="H53" s="56" t="s">
        <v>172</v>
      </c>
      <c r="I53" s="56" t="s">
        <v>164</v>
      </c>
      <c r="J53" s="104">
        <v>610</v>
      </c>
      <c r="K53" s="164">
        <f>'приложение 10 (2021г)'!K375</f>
        <v>2245.6</v>
      </c>
    </row>
    <row r="54" spans="2:11" s="80" customFormat="1" ht="55.5" customHeight="1">
      <c r="B54" s="3" t="s">
        <v>257</v>
      </c>
      <c r="C54" s="155" t="s">
        <v>162</v>
      </c>
      <c r="D54" s="156" t="s">
        <v>158</v>
      </c>
      <c r="E54" s="156" t="s">
        <v>167</v>
      </c>
      <c r="F54" s="141" t="s">
        <v>235</v>
      </c>
      <c r="G54" s="104"/>
      <c r="H54" s="56"/>
      <c r="I54" s="56"/>
      <c r="J54" s="104"/>
      <c r="K54" s="164">
        <f>K55</f>
        <v>3663.5</v>
      </c>
    </row>
    <row r="55" spans="2:11" s="80" customFormat="1" ht="36.75" customHeight="1">
      <c r="B55" s="10" t="s">
        <v>29</v>
      </c>
      <c r="C55" s="138" t="s">
        <v>162</v>
      </c>
      <c r="D55" s="138" t="s">
        <v>158</v>
      </c>
      <c r="E55" s="138" t="s">
        <v>167</v>
      </c>
      <c r="F55" s="138" t="s">
        <v>258</v>
      </c>
      <c r="G55" s="104"/>
      <c r="H55" s="56"/>
      <c r="I55" s="56"/>
      <c r="J55" s="104"/>
      <c r="K55" s="164">
        <f>K56</f>
        <v>3663.5</v>
      </c>
    </row>
    <row r="56" spans="2:11" s="80" customFormat="1" ht="30.75" customHeight="1">
      <c r="B56" s="10" t="s">
        <v>30</v>
      </c>
      <c r="C56" s="155" t="s">
        <v>162</v>
      </c>
      <c r="D56" s="156" t="s">
        <v>158</v>
      </c>
      <c r="E56" s="156" t="s">
        <v>167</v>
      </c>
      <c r="F56" s="141" t="s">
        <v>258</v>
      </c>
      <c r="G56" s="104">
        <v>546</v>
      </c>
      <c r="H56" s="56" t="s">
        <v>172</v>
      </c>
      <c r="I56" s="56" t="s">
        <v>164</v>
      </c>
      <c r="J56" s="104">
        <v>630</v>
      </c>
      <c r="K56" s="164">
        <f>'приложение 10 (2021г)'!K378</f>
        <v>3663.5</v>
      </c>
    </row>
    <row r="57" spans="2:11" s="80" customFormat="1" ht="30.75" customHeight="1">
      <c r="B57" s="53" t="s">
        <v>117</v>
      </c>
      <c r="C57" s="138" t="s">
        <v>162</v>
      </c>
      <c r="D57" s="138" t="s">
        <v>158</v>
      </c>
      <c r="E57" s="138" t="s">
        <v>164</v>
      </c>
      <c r="F57" s="138" t="s">
        <v>235</v>
      </c>
      <c r="G57" s="104"/>
      <c r="H57" s="56"/>
      <c r="I57" s="56"/>
      <c r="J57" s="104"/>
      <c r="K57" s="164">
        <f>K58</f>
        <v>570</v>
      </c>
    </row>
    <row r="58" spans="2:11" s="80" customFormat="1" ht="19.5" customHeight="1">
      <c r="B58" s="38" t="s">
        <v>23</v>
      </c>
      <c r="C58" s="155" t="s">
        <v>162</v>
      </c>
      <c r="D58" s="156" t="s">
        <v>158</v>
      </c>
      <c r="E58" s="156" t="s">
        <v>164</v>
      </c>
      <c r="F58" s="141" t="s">
        <v>259</v>
      </c>
      <c r="G58" s="104"/>
      <c r="H58" s="56"/>
      <c r="I58" s="56"/>
      <c r="J58" s="104"/>
      <c r="K58" s="164">
        <f>K59</f>
        <v>570</v>
      </c>
    </row>
    <row r="59" spans="2:11" s="80" customFormat="1" ht="19.5" customHeight="1">
      <c r="B59" s="3" t="s">
        <v>9</v>
      </c>
      <c r="C59" s="138" t="s">
        <v>162</v>
      </c>
      <c r="D59" s="138" t="s">
        <v>158</v>
      </c>
      <c r="E59" s="138" t="s">
        <v>164</v>
      </c>
      <c r="F59" s="138" t="s">
        <v>259</v>
      </c>
      <c r="G59" s="104">
        <v>546</v>
      </c>
      <c r="H59" s="56" t="s">
        <v>172</v>
      </c>
      <c r="I59" s="56" t="s">
        <v>172</v>
      </c>
      <c r="J59" s="104">
        <v>610</v>
      </c>
      <c r="K59" s="164">
        <f>'приложение 10 (2021г)'!K386</f>
        <v>570</v>
      </c>
    </row>
    <row r="60" spans="2:11" s="80" customFormat="1" ht="55.5" customHeight="1">
      <c r="B60" s="3" t="s">
        <v>250</v>
      </c>
      <c r="C60" s="155" t="s">
        <v>162</v>
      </c>
      <c r="D60" s="156" t="s">
        <v>81</v>
      </c>
      <c r="E60" s="156" t="s">
        <v>163</v>
      </c>
      <c r="F60" s="141" t="s">
        <v>235</v>
      </c>
      <c r="G60" s="104"/>
      <c r="H60" s="56"/>
      <c r="I60" s="56"/>
      <c r="J60" s="104"/>
      <c r="K60" s="164">
        <f>K61</f>
        <v>3857</v>
      </c>
    </row>
    <row r="61" spans="2:11" s="80" customFormat="1" ht="32.25" customHeight="1">
      <c r="B61" s="53" t="s">
        <v>118</v>
      </c>
      <c r="C61" s="138" t="s">
        <v>162</v>
      </c>
      <c r="D61" s="138" t="s">
        <v>81</v>
      </c>
      <c r="E61" s="138" t="s">
        <v>162</v>
      </c>
      <c r="F61" s="138" t="s">
        <v>235</v>
      </c>
      <c r="G61" s="104"/>
      <c r="H61" s="56"/>
      <c r="I61" s="56"/>
      <c r="J61" s="104"/>
      <c r="K61" s="154">
        <f>K62</f>
        <v>3857</v>
      </c>
    </row>
    <row r="62" spans="2:11" s="80" customFormat="1" ht="29.25" customHeight="1">
      <c r="B62" s="3" t="s">
        <v>28</v>
      </c>
      <c r="C62" s="155" t="s">
        <v>162</v>
      </c>
      <c r="D62" s="156" t="s">
        <v>81</v>
      </c>
      <c r="E62" s="156" t="s">
        <v>162</v>
      </c>
      <c r="F62" s="141" t="s">
        <v>237</v>
      </c>
      <c r="G62" s="104"/>
      <c r="H62" s="56"/>
      <c r="I62" s="56"/>
      <c r="J62" s="104"/>
      <c r="K62" s="154">
        <f>K63+K64+K65</f>
        <v>3857</v>
      </c>
    </row>
    <row r="63" spans="2:11" s="80" customFormat="1" ht="32.25" customHeight="1">
      <c r="B63" s="3" t="s">
        <v>155</v>
      </c>
      <c r="C63" s="138" t="s">
        <v>162</v>
      </c>
      <c r="D63" s="138" t="s">
        <v>81</v>
      </c>
      <c r="E63" s="138" t="s">
        <v>162</v>
      </c>
      <c r="F63" s="138" t="s">
        <v>237</v>
      </c>
      <c r="G63" s="104">
        <v>546</v>
      </c>
      <c r="H63" s="56" t="s">
        <v>172</v>
      </c>
      <c r="I63" s="56" t="s">
        <v>174</v>
      </c>
      <c r="J63" s="104">
        <v>120</v>
      </c>
      <c r="K63" s="164">
        <f>'приложение 10 (2021г)'!K399</f>
        <v>3434</v>
      </c>
    </row>
    <row r="64" spans="2:11" s="80" customFormat="1" ht="34.5" customHeight="1">
      <c r="B64" s="3" t="s">
        <v>152</v>
      </c>
      <c r="C64" s="155" t="s">
        <v>162</v>
      </c>
      <c r="D64" s="156" t="s">
        <v>81</v>
      </c>
      <c r="E64" s="156" t="s">
        <v>162</v>
      </c>
      <c r="F64" s="141" t="s">
        <v>237</v>
      </c>
      <c r="G64" s="104">
        <v>546</v>
      </c>
      <c r="H64" s="56" t="s">
        <v>172</v>
      </c>
      <c r="I64" s="56" t="s">
        <v>174</v>
      </c>
      <c r="J64" s="104">
        <v>240</v>
      </c>
      <c r="K64" s="164">
        <f>'приложение 10 (2021г)'!K400</f>
        <v>413</v>
      </c>
    </row>
    <row r="65" spans="2:11" s="80" customFormat="1" ht="23.25" customHeight="1">
      <c r="B65" s="3" t="s">
        <v>3</v>
      </c>
      <c r="C65" s="155" t="s">
        <v>162</v>
      </c>
      <c r="D65" s="156" t="s">
        <v>81</v>
      </c>
      <c r="E65" s="156" t="s">
        <v>162</v>
      </c>
      <c r="F65" s="141" t="s">
        <v>237</v>
      </c>
      <c r="G65" s="104">
        <v>546</v>
      </c>
      <c r="H65" s="56" t="s">
        <v>172</v>
      </c>
      <c r="I65" s="56" t="s">
        <v>174</v>
      </c>
      <c r="J65" s="104">
        <v>850</v>
      </c>
      <c r="K65" s="164">
        <f>'приложение 10 (2021г)'!K401</f>
        <v>10</v>
      </c>
    </row>
    <row r="66" spans="2:11" s="80" customFormat="1" ht="53.25" customHeight="1">
      <c r="B66" s="5" t="s">
        <v>263</v>
      </c>
      <c r="C66" s="166" t="s">
        <v>167</v>
      </c>
      <c r="D66" s="167" t="s">
        <v>232</v>
      </c>
      <c r="E66" s="167" t="s">
        <v>163</v>
      </c>
      <c r="F66" s="167" t="s">
        <v>235</v>
      </c>
      <c r="G66" s="82"/>
      <c r="H66" s="82"/>
      <c r="I66" s="82"/>
      <c r="J66" s="103"/>
      <c r="K66" s="168">
        <f>K67+K76+K88+K100+K109+K122+K142+K157</f>
        <v>42091.8</v>
      </c>
    </row>
    <row r="67" spans="2:11" s="80" customFormat="1" ht="29.25" customHeight="1">
      <c r="B67" s="38" t="s">
        <v>265</v>
      </c>
      <c r="C67" s="155" t="s">
        <v>167</v>
      </c>
      <c r="D67" s="156" t="s">
        <v>246</v>
      </c>
      <c r="E67" s="156" t="s">
        <v>163</v>
      </c>
      <c r="F67" s="156" t="s">
        <v>235</v>
      </c>
      <c r="G67" s="56"/>
      <c r="H67" s="136"/>
      <c r="I67" s="56"/>
      <c r="J67" s="104"/>
      <c r="K67" s="164">
        <f>K68+K73</f>
        <v>7833</v>
      </c>
    </row>
    <row r="68" spans="2:11" s="80" customFormat="1" ht="48.75" customHeight="1">
      <c r="B68" s="38" t="s">
        <v>275</v>
      </c>
      <c r="C68" s="138" t="s">
        <v>167</v>
      </c>
      <c r="D68" s="138" t="s">
        <v>246</v>
      </c>
      <c r="E68" s="138" t="s">
        <v>162</v>
      </c>
      <c r="F68" s="138" t="s">
        <v>235</v>
      </c>
      <c r="G68" s="56"/>
      <c r="H68" s="136"/>
      <c r="I68" s="56"/>
      <c r="J68" s="104"/>
      <c r="K68" s="164">
        <f>K69+K71</f>
        <v>7753</v>
      </c>
    </row>
    <row r="69" spans="2:11" s="80" customFormat="1" ht="36" customHeight="1">
      <c r="B69" s="3" t="s">
        <v>27</v>
      </c>
      <c r="C69" s="155" t="s">
        <v>167</v>
      </c>
      <c r="D69" s="156" t="s">
        <v>246</v>
      </c>
      <c r="E69" s="156" t="s">
        <v>162</v>
      </c>
      <c r="F69" s="156" t="s">
        <v>276</v>
      </c>
      <c r="G69" s="56"/>
      <c r="H69" s="136"/>
      <c r="I69" s="56"/>
      <c r="J69" s="104"/>
      <c r="K69" s="164">
        <f>K70</f>
        <v>6646</v>
      </c>
    </row>
    <row r="70" spans="2:11" s="80" customFormat="1" ht="18" customHeight="1">
      <c r="B70" s="108" t="s">
        <v>9</v>
      </c>
      <c r="C70" s="138" t="s">
        <v>167</v>
      </c>
      <c r="D70" s="138" t="s">
        <v>246</v>
      </c>
      <c r="E70" s="138" t="s">
        <v>162</v>
      </c>
      <c r="F70" s="138" t="s">
        <v>276</v>
      </c>
      <c r="G70" s="56" t="s">
        <v>194</v>
      </c>
      <c r="H70" s="136" t="s">
        <v>172</v>
      </c>
      <c r="I70" s="56" t="s">
        <v>164</v>
      </c>
      <c r="J70" s="104">
        <v>610</v>
      </c>
      <c r="K70" s="164">
        <f>'приложение 10 (2021г)'!K39</f>
        <v>6646</v>
      </c>
    </row>
    <row r="71" spans="2:11" s="80" customFormat="1" ht="55.5" customHeight="1">
      <c r="B71" s="195" t="s">
        <v>377</v>
      </c>
      <c r="C71" s="155" t="s">
        <v>167</v>
      </c>
      <c r="D71" s="156" t="s">
        <v>246</v>
      </c>
      <c r="E71" s="156" t="s">
        <v>162</v>
      </c>
      <c r="F71" s="141" t="s">
        <v>367</v>
      </c>
      <c r="G71" s="56"/>
      <c r="H71" s="136"/>
      <c r="I71" s="56"/>
      <c r="J71" s="104"/>
      <c r="K71" s="164">
        <f>K72</f>
        <v>1107</v>
      </c>
    </row>
    <row r="72" spans="2:11" s="80" customFormat="1" ht="21" customHeight="1">
      <c r="B72" s="9" t="s">
        <v>9</v>
      </c>
      <c r="C72" s="138" t="s">
        <v>167</v>
      </c>
      <c r="D72" s="138" t="s">
        <v>246</v>
      </c>
      <c r="E72" s="138" t="s">
        <v>162</v>
      </c>
      <c r="F72" s="138" t="s">
        <v>367</v>
      </c>
      <c r="G72" s="56" t="s">
        <v>194</v>
      </c>
      <c r="H72" s="136" t="s">
        <v>172</v>
      </c>
      <c r="I72" s="56" t="s">
        <v>164</v>
      </c>
      <c r="J72" s="104">
        <v>610</v>
      </c>
      <c r="K72" s="164">
        <f>'приложение 10 (2021г)'!K41</f>
        <v>1107</v>
      </c>
    </row>
    <row r="73" spans="2:11" s="80" customFormat="1" ht="30.75" customHeight="1">
      <c r="B73" s="108" t="s">
        <v>277</v>
      </c>
      <c r="C73" s="155" t="s">
        <v>167</v>
      </c>
      <c r="D73" s="156" t="s">
        <v>246</v>
      </c>
      <c r="E73" s="156" t="s">
        <v>167</v>
      </c>
      <c r="F73" s="141" t="s">
        <v>235</v>
      </c>
      <c r="G73" s="56"/>
      <c r="H73" s="136"/>
      <c r="I73" s="56"/>
      <c r="J73" s="104"/>
      <c r="K73" s="164">
        <f>K74</f>
        <v>80</v>
      </c>
    </row>
    <row r="74" spans="2:11" s="80" customFormat="1" ht="34.5" customHeight="1">
      <c r="B74" s="3" t="s">
        <v>27</v>
      </c>
      <c r="C74" s="155" t="s">
        <v>167</v>
      </c>
      <c r="D74" s="156" t="s">
        <v>246</v>
      </c>
      <c r="E74" s="156" t="s">
        <v>167</v>
      </c>
      <c r="F74" s="156" t="s">
        <v>276</v>
      </c>
      <c r="G74" s="56"/>
      <c r="H74" s="136"/>
      <c r="I74" s="56"/>
      <c r="J74" s="104"/>
      <c r="K74" s="164">
        <f>K75</f>
        <v>80</v>
      </c>
    </row>
    <row r="75" spans="2:11" s="80" customFormat="1" ht="17.25" customHeight="1">
      <c r="B75" s="108" t="s">
        <v>9</v>
      </c>
      <c r="C75" s="138" t="s">
        <v>167</v>
      </c>
      <c r="D75" s="138" t="s">
        <v>246</v>
      </c>
      <c r="E75" s="138" t="s">
        <v>167</v>
      </c>
      <c r="F75" s="138" t="s">
        <v>276</v>
      </c>
      <c r="G75" s="56" t="s">
        <v>194</v>
      </c>
      <c r="H75" s="136" t="s">
        <v>172</v>
      </c>
      <c r="I75" s="56" t="s">
        <v>164</v>
      </c>
      <c r="J75" s="104">
        <v>610</v>
      </c>
      <c r="K75" s="164">
        <f>'приложение 10 (2021г)'!K44</f>
        <v>80</v>
      </c>
    </row>
    <row r="76" spans="2:11" s="80" customFormat="1" ht="27" customHeight="1">
      <c r="B76" s="38" t="s">
        <v>266</v>
      </c>
      <c r="C76" s="155" t="s">
        <v>167</v>
      </c>
      <c r="D76" s="156" t="s">
        <v>248</v>
      </c>
      <c r="E76" s="156" t="s">
        <v>163</v>
      </c>
      <c r="F76" s="156" t="s">
        <v>235</v>
      </c>
      <c r="G76" s="56"/>
      <c r="H76" s="136"/>
      <c r="I76" s="56"/>
      <c r="J76" s="104"/>
      <c r="K76" s="164">
        <f>K77+K82+K85</f>
        <v>11915.7</v>
      </c>
    </row>
    <row r="77" spans="2:11" s="80" customFormat="1" ht="27.75" customHeight="1">
      <c r="B77" s="38" t="s">
        <v>278</v>
      </c>
      <c r="C77" s="138" t="s">
        <v>167</v>
      </c>
      <c r="D77" s="138" t="s">
        <v>248</v>
      </c>
      <c r="E77" s="138" t="s">
        <v>162</v>
      </c>
      <c r="F77" s="138" t="s">
        <v>235</v>
      </c>
      <c r="G77" s="56"/>
      <c r="H77" s="136"/>
      <c r="I77" s="56"/>
      <c r="J77" s="104"/>
      <c r="K77" s="164">
        <f>K78+K80</f>
        <v>10214.7</v>
      </c>
    </row>
    <row r="78" spans="2:11" s="80" customFormat="1" ht="18.75" customHeight="1">
      <c r="B78" s="108" t="s">
        <v>34</v>
      </c>
      <c r="C78" s="155" t="s">
        <v>167</v>
      </c>
      <c r="D78" s="156" t="s">
        <v>248</v>
      </c>
      <c r="E78" s="156" t="s">
        <v>162</v>
      </c>
      <c r="F78" s="141" t="s">
        <v>279</v>
      </c>
      <c r="G78" s="56"/>
      <c r="H78" s="136"/>
      <c r="I78" s="56"/>
      <c r="J78" s="104"/>
      <c r="K78" s="164">
        <f>K79</f>
        <v>8751.2</v>
      </c>
    </row>
    <row r="79" spans="2:11" s="80" customFormat="1" ht="12.75" customHeight="1">
      <c r="B79" s="108" t="s">
        <v>9</v>
      </c>
      <c r="C79" s="138" t="s">
        <v>167</v>
      </c>
      <c r="D79" s="138" t="s">
        <v>248</v>
      </c>
      <c r="E79" s="138" t="s">
        <v>162</v>
      </c>
      <c r="F79" s="138" t="s">
        <v>279</v>
      </c>
      <c r="G79" s="56" t="s">
        <v>194</v>
      </c>
      <c r="H79" s="136" t="s">
        <v>166</v>
      </c>
      <c r="I79" s="56" t="s">
        <v>162</v>
      </c>
      <c r="J79" s="104">
        <v>610</v>
      </c>
      <c r="K79" s="164">
        <f>'приложение 10 (2021г)'!K72</f>
        <v>8751.2</v>
      </c>
    </row>
    <row r="80" spans="2:11" s="80" customFormat="1" ht="60" customHeight="1">
      <c r="B80" s="195" t="s">
        <v>377</v>
      </c>
      <c r="C80" s="155" t="s">
        <v>167</v>
      </c>
      <c r="D80" s="156" t="s">
        <v>248</v>
      </c>
      <c r="E80" s="156" t="s">
        <v>162</v>
      </c>
      <c r="F80" s="141" t="s">
        <v>367</v>
      </c>
      <c r="G80" s="56"/>
      <c r="H80" s="136"/>
      <c r="I80" s="56"/>
      <c r="J80" s="104"/>
      <c r="K80" s="164">
        <f>K81</f>
        <v>1463.5</v>
      </c>
    </row>
    <row r="81" spans="2:11" s="80" customFormat="1" ht="16.5" customHeight="1">
      <c r="B81" s="9" t="s">
        <v>9</v>
      </c>
      <c r="C81" s="138" t="s">
        <v>167</v>
      </c>
      <c r="D81" s="138" t="s">
        <v>248</v>
      </c>
      <c r="E81" s="138" t="s">
        <v>162</v>
      </c>
      <c r="F81" s="138" t="s">
        <v>367</v>
      </c>
      <c r="G81" s="56" t="s">
        <v>194</v>
      </c>
      <c r="H81" s="136" t="s">
        <v>166</v>
      </c>
      <c r="I81" s="56" t="s">
        <v>162</v>
      </c>
      <c r="J81" s="104">
        <v>610</v>
      </c>
      <c r="K81" s="164">
        <f>'приложение 10 (2021г)'!K74</f>
        <v>1463.5</v>
      </c>
    </row>
    <row r="82" spans="2:11" s="80" customFormat="1" ht="31.5" customHeight="1">
      <c r="B82" s="108" t="s">
        <v>280</v>
      </c>
      <c r="C82" s="155" t="s">
        <v>167</v>
      </c>
      <c r="D82" s="156" t="s">
        <v>248</v>
      </c>
      <c r="E82" s="156" t="s">
        <v>164</v>
      </c>
      <c r="F82" s="141" t="s">
        <v>235</v>
      </c>
      <c r="G82" s="56"/>
      <c r="H82" s="136"/>
      <c r="I82" s="56"/>
      <c r="J82" s="104"/>
      <c r="K82" s="164">
        <f>K83</f>
        <v>1</v>
      </c>
    </row>
    <row r="83" spans="2:11" s="80" customFormat="1" ht="31.5" customHeight="1">
      <c r="B83" s="108" t="s">
        <v>35</v>
      </c>
      <c r="C83" s="138" t="s">
        <v>167</v>
      </c>
      <c r="D83" s="138" t="s">
        <v>248</v>
      </c>
      <c r="E83" s="138" t="s">
        <v>164</v>
      </c>
      <c r="F83" s="138" t="s">
        <v>281</v>
      </c>
      <c r="G83" s="56"/>
      <c r="H83" s="136"/>
      <c r="I83" s="56"/>
      <c r="J83" s="104"/>
      <c r="K83" s="164">
        <f>K84</f>
        <v>1</v>
      </c>
    </row>
    <row r="84" spans="2:11" s="80" customFormat="1" ht="16.5" customHeight="1">
      <c r="B84" s="108" t="s">
        <v>9</v>
      </c>
      <c r="C84" s="155" t="s">
        <v>167</v>
      </c>
      <c r="D84" s="156" t="s">
        <v>248</v>
      </c>
      <c r="E84" s="156" t="s">
        <v>164</v>
      </c>
      <c r="F84" s="141" t="s">
        <v>281</v>
      </c>
      <c r="G84" s="56" t="s">
        <v>194</v>
      </c>
      <c r="H84" s="136" t="s">
        <v>166</v>
      </c>
      <c r="I84" s="56" t="s">
        <v>162</v>
      </c>
      <c r="J84" s="104">
        <v>610</v>
      </c>
      <c r="K84" s="164">
        <f>'приложение 10 (2021г)'!K77</f>
        <v>1</v>
      </c>
    </row>
    <row r="85" spans="2:11" s="80" customFormat="1" ht="59.25" customHeight="1">
      <c r="B85" s="108" t="s">
        <v>283</v>
      </c>
      <c r="C85" s="138" t="s">
        <v>167</v>
      </c>
      <c r="D85" s="138" t="s">
        <v>248</v>
      </c>
      <c r="E85" s="138" t="s">
        <v>173</v>
      </c>
      <c r="F85" s="138" t="s">
        <v>235</v>
      </c>
      <c r="G85" s="56"/>
      <c r="H85" s="136"/>
      <c r="I85" s="56"/>
      <c r="J85" s="104"/>
      <c r="K85" s="164">
        <f>K86</f>
        <v>1700</v>
      </c>
    </row>
    <row r="86" spans="2:11" s="80" customFormat="1" ht="58.5" customHeight="1">
      <c r="B86" s="13" t="s">
        <v>94</v>
      </c>
      <c r="C86" s="155" t="s">
        <v>167</v>
      </c>
      <c r="D86" s="156" t="s">
        <v>248</v>
      </c>
      <c r="E86" s="156" t="s">
        <v>173</v>
      </c>
      <c r="F86" s="141" t="s">
        <v>282</v>
      </c>
      <c r="G86" s="56"/>
      <c r="H86" s="136"/>
      <c r="I86" s="56"/>
      <c r="J86" s="104"/>
      <c r="K86" s="164">
        <f>K87</f>
        <v>1700</v>
      </c>
    </row>
    <row r="87" spans="2:11" s="80" customFormat="1" ht="15" customHeight="1">
      <c r="B87" s="108" t="s">
        <v>9</v>
      </c>
      <c r="C87" s="138" t="s">
        <v>167</v>
      </c>
      <c r="D87" s="138" t="s">
        <v>248</v>
      </c>
      <c r="E87" s="138" t="s">
        <v>173</v>
      </c>
      <c r="F87" s="138" t="s">
        <v>282</v>
      </c>
      <c r="G87" s="56" t="s">
        <v>194</v>
      </c>
      <c r="H87" s="136" t="s">
        <v>166</v>
      </c>
      <c r="I87" s="56" t="s">
        <v>162</v>
      </c>
      <c r="J87" s="104">
        <v>610</v>
      </c>
      <c r="K87" s="164">
        <f>'приложение 10 (2021г)'!K80</f>
        <v>1700</v>
      </c>
    </row>
    <row r="88" spans="2:11" s="80" customFormat="1" ht="35.25" customHeight="1">
      <c r="B88" s="38" t="s">
        <v>267</v>
      </c>
      <c r="C88" s="155" t="s">
        <v>167</v>
      </c>
      <c r="D88" s="156" t="s">
        <v>158</v>
      </c>
      <c r="E88" s="156" t="s">
        <v>163</v>
      </c>
      <c r="F88" s="156" t="s">
        <v>235</v>
      </c>
      <c r="G88" s="56"/>
      <c r="H88" s="136"/>
      <c r="I88" s="56"/>
      <c r="J88" s="104"/>
      <c r="K88" s="164">
        <f>K89+K94+K97</f>
        <v>7223.6</v>
      </c>
    </row>
    <row r="89" spans="2:11" s="80" customFormat="1" ht="43.5" customHeight="1">
      <c r="B89" s="108" t="s">
        <v>284</v>
      </c>
      <c r="C89" s="155" t="s">
        <v>167</v>
      </c>
      <c r="D89" s="156" t="s">
        <v>158</v>
      </c>
      <c r="E89" s="156" t="s">
        <v>162</v>
      </c>
      <c r="F89" s="156" t="s">
        <v>235</v>
      </c>
      <c r="G89" s="56"/>
      <c r="H89" s="136"/>
      <c r="I89" s="56"/>
      <c r="J89" s="107"/>
      <c r="K89" s="164">
        <f>K90+K92</f>
        <v>2953.6</v>
      </c>
    </row>
    <row r="90" spans="2:11" s="80" customFormat="1" ht="22.5" customHeight="1">
      <c r="B90" s="108" t="s">
        <v>31</v>
      </c>
      <c r="C90" s="138" t="s">
        <v>167</v>
      </c>
      <c r="D90" s="138" t="s">
        <v>158</v>
      </c>
      <c r="E90" s="138" t="s">
        <v>162</v>
      </c>
      <c r="F90" s="138" t="s">
        <v>285</v>
      </c>
      <c r="G90" s="56"/>
      <c r="H90" s="120"/>
      <c r="I90" s="56"/>
      <c r="J90" s="107"/>
      <c r="K90" s="164">
        <f>K91</f>
        <v>1400.1</v>
      </c>
    </row>
    <row r="91" spans="2:11" s="80" customFormat="1" ht="21.75" customHeight="1">
      <c r="B91" s="108" t="s">
        <v>9</v>
      </c>
      <c r="C91" s="155" t="s">
        <v>167</v>
      </c>
      <c r="D91" s="156" t="s">
        <v>158</v>
      </c>
      <c r="E91" s="156" t="s">
        <v>162</v>
      </c>
      <c r="F91" s="141" t="s">
        <v>285</v>
      </c>
      <c r="G91" s="56" t="s">
        <v>194</v>
      </c>
      <c r="H91" s="120" t="s">
        <v>166</v>
      </c>
      <c r="I91" s="56" t="s">
        <v>162</v>
      </c>
      <c r="J91" s="104">
        <v>610</v>
      </c>
      <c r="K91" s="164">
        <f>'приложение 10 (2021г)'!K84</f>
        <v>1400.1</v>
      </c>
    </row>
    <row r="92" spans="2:11" s="80" customFormat="1" ht="55.5" customHeight="1">
      <c r="B92" s="195" t="s">
        <v>377</v>
      </c>
      <c r="C92" s="155" t="s">
        <v>167</v>
      </c>
      <c r="D92" s="156" t="s">
        <v>158</v>
      </c>
      <c r="E92" s="156" t="s">
        <v>162</v>
      </c>
      <c r="F92" s="141" t="s">
        <v>367</v>
      </c>
      <c r="G92" s="56"/>
      <c r="H92" s="120"/>
      <c r="I92" s="56"/>
      <c r="J92" s="104"/>
      <c r="K92" s="164">
        <f>K93</f>
        <v>1553.5</v>
      </c>
    </row>
    <row r="93" spans="2:11" s="80" customFormat="1" ht="27.75" customHeight="1">
      <c r="B93" s="9" t="s">
        <v>9</v>
      </c>
      <c r="C93" s="155" t="s">
        <v>167</v>
      </c>
      <c r="D93" s="156" t="s">
        <v>158</v>
      </c>
      <c r="E93" s="156" t="s">
        <v>162</v>
      </c>
      <c r="F93" s="141" t="s">
        <v>367</v>
      </c>
      <c r="G93" s="56" t="s">
        <v>194</v>
      </c>
      <c r="H93" s="120" t="s">
        <v>166</v>
      </c>
      <c r="I93" s="56" t="s">
        <v>162</v>
      </c>
      <c r="J93" s="104">
        <v>610</v>
      </c>
      <c r="K93" s="164">
        <f>'приложение 10 (2021г)'!K86</f>
        <v>1553.5</v>
      </c>
    </row>
    <row r="94" spans="2:11" s="80" customFormat="1" ht="31.5" customHeight="1">
      <c r="B94" s="108" t="s">
        <v>286</v>
      </c>
      <c r="C94" s="138" t="s">
        <v>167</v>
      </c>
      <c r="D94" s="138" t="s">
        <v>158</v>
      </c>
      <c r="E94" s="138" t="s">
        <v>167</v>
      </c>
      <c r="F94" s="138" t="s">
        <v>235</v>
      </c>
      <c r="G94" s="56"/>
      <c r="H94" s="120"/>
      <c r="I94" s="56"/>
      <c r="J94" s="104"/>
      <c r="K94" s="164">
        <f>K95</f>
        <v>0</v>
      </c>
    </row>
    <row r="95" spans="2:11" s="80" customFormat="1" ht="15" customHeight="1">
      <c r="B95" s="108" t="s">
        <v>32</v>
      </c>
      <c r="C95" s="155" t="s">
        <v>167</v>
      </c>
      <c r="D95" s="156" t="s">
        <v>158</v>
      </c>
      <c r="E95" s="156" t="s">
        <v>167</v>
      </c>
      <c r="F95" s="141" t="s">
        <v>285</v>
      </c>
      <c r="G95" s="56"/>
      <c r="H95" s="120"/>
      <c r="I95" s="56"/>
      <c r="J95" s="104"/>
      <c r="K95" s="164">
        <f>K96</f>
        <v>0</v>
      </c>
    </row>
    <row r="96" spans="2:11" s="80" customFormat="1" ht="21" customHeight="1">
      <c r="B96" s="108" t="s">
        <v>9</v>
      </c>
      <c r="C96" s="138" t="s">
        <v>167</v>
      </c>
      <c r="D96" s="138" t="s">
        <v>158</v>
      </c>
      <c r="E96" s="138" t="s">
        <v>167</v>
      </c>
      <c r="F96" s="138" t="s">
        <v>285</v>
      </c>
      <c r="G96" s="56" t="s">
        <v>194</v>
      </c>
      <c r="H96" s="120" t="s">
        <v>166</v>
      </c>
      <c r="I96" s="56" t="s">
        <v>162</v>
      </c>
      <c r="J96" s="104">
        <v>610</v>
      </c>
      <c r="K96" s="164">
        <f>'приложение 10 (2021г)'!K89</f>
        <v>0</v>
      </c>
    </row>
    <row r="97" spans="2:11" s="80" customFormat="1" ht="55.5" customHeight="1">
      <c r="B97" s="108" t="s">
        <v>287</v>
      </c>
      <c r="C97" s="155" t="s">
        <v>167</v>
      </c>
      <c r="D97" s="156" t="s">
        <v>158</v>
      </c>
      <c r="E97" s="156" t="s">
        <v>164</v>
      </c>
      <c r="F97" s="141" t="s">
        <v>235</v>
      </c>
      <c r="G97" s="56"/>
      <c r="H97" s="120"/>
      <c r="I97" s="56"/>
      <c r="J97" s="104"/>
      <c r="K97" s="164">
        <f>K98</f>
        <v>4270</v>
      </c>
    </row>
    <row r="98" spans="2:11" s="80" customFormat="1" ht="48" customHeight="1">
      <c r="B98" s="10" t="s">
        <v>93</v>
      </c>
      <c r="C98" s="138" t="s">
        <v>167</v>
      </c>
      <c r="D98" s="138" t="s">
        <v>158</v>
      </c>
      <c r="E98" s="138" t="s">
        <v>164</v>
      </c>
      <c r="F98" s="138" t="s">
        <v>282</v>
      </c>
      <c r="G98" s="56"/>
      <c r="H98" s="120"/>
      <c r="I98" s="56"/>
      <c r="J98" s="107"/>
      <c r="K98" s="164">
        <f>K99</f>
        <v>4270</v>
      </c>
    </row>
    <row r="99" spans="2:11" s="80" customFormat="1" ht="18.75" customHeight="1">
      <c r="B99" s="108" t="s">
        <v>9</v>
      </c>
      <c r="C99" s="155" t="s">
        <v>167</v>
      </c>
      <c r="D99" s="156" t="s">
        <v>158</v>
      </c>
      <c r="E99" s="156" t="s">
        <v>164</v>
      </c>
      <c r="F99" s="141" t="s">
        <v>282</v>
      </c>
      <c r="G99" s="56" t="s">
        <v>194</v>
      </c>
      <c r="H99" s="120" t="s">
        <v>166</v>
      </c>
      <c r="I99" s="56" t="s">
        <v>162</v>
      </c>
      <c r="J99" s="104">
        <v>610</v>
      </c>
      <c r="K99" s="164">
        <f>'приложение 10 (2021г)'!K92</f>
        <v>4270</v>
      </c>
    </row>
    <row r="100" spans="2:11" s="80" customFormat="1" ht="18.75" customHeight="1">
      <c r="B100" s="108" t="s">
        <v>268</v>
      </c>
      <c r="C100" s="159" t="s">
        <v>167</v>
      </c>
      <c r="D100" s="159" t="s">
        <v>81</v>
      </c>
      <c r="E100" s="159" t="s">
        <v>163</v>
      </c>
      <c r="F100" s="159" t="s">
        <v>235</v>
      </c>
      <c r="G100" s="56"/>
      <c r="H100" s="120"/>
      <c r="I100" s="56"/>
      <c r="J100" s="107"/>
      <c r="K100" s="164">
        <f>K101+K106</f>
        <v>8145.200000000001</v>
      </c>
    </row>
    <row r="101" spans="2:11" s="80" customFormat="1" ht="30.75" customHeight="1">
      <c r="B101" s="108" t="s">
        <v>291</v>
      </c>
      <c r="C101" s="155" t="s">
        <v>167</v>
      </c>
      <c r="D101" s="156" t="s">
        <v>81</v>
      </c>
      <c r="E101" s="156" t="s">
        <v>162</v>
      </c>
      <c r="F101" s="141" t="s">
        <v>235</v>
      </c>
      <c r="G101" s="56"/>
      <c r="H101" s="120"/>
      <c r="I101" s="56"/>
      <c r="J101" s="107"/>
      <c r="K101" s="154">
        <f>K102+K104</f>
        <v>8145.200000000001</v>
      </c>
    </row>
    <row r="102" spans="2:11" s="80" customFormat="1" ht="17.25" customHeight="1">
      <c r="B102" s="108" t="s">
        <v>33</v>
      </c>
      <c r="C102" s="138" t="s">
        <v>167</v>
      </c>
      <c r="D102" s="138" t="s">
        <v>81</v>
      </c>
      <c r="E102" s="138" t="s">
        <v>162</v>
      </c>
      <c r="F102" s="138" t="s">
        <v>288</v>
      </c>
      <c r="G102" s="56"/>
      <c r="H102" s="120"/>
      <c r="I102" s="56"/>
      <c r="J102" s="107"/>
      <c r="K102" s="154">
        <f>K103</f>
        <v>7031.3</v>
      </c>
    </row>
    <row r="103" spans="2:11" s="80" customFormat="1" ht="15" customHeight="1">
      <c r="B103" s="108" t="s">
        <v>9</v>
      </c>
      <c r="C103" s="155" t="s">
        <v>167</v>
      </c>
      <c r="D103" s="156" t="s">
        <v>81</v>
      </c>
      <c r="E103" s="156" t="s">
        <v>162</v>
      </c>
      <c r="F103" s="141" t="s">
        <v>288</v>
      </c>
      <c r="G103" s="56" t="s">
        <v>194</v>
      </c>
      <c r="H103" s="120" t="s">
        <v>166</v>
      </c>
      <c r="I103" s="56" t="s">
        <v>162</v>
      </c>
      <c r="J103" s="107">
        <v>610</v>
      </c>
      <c r="K103" s="164">
        <f>'приложение 10 (2021г)'!K96</f>
        <v>7031.3</v>
      </c>
    </row>
    <row r="104" spans="2:11" s="80" customFormat="1" ht="54.75" customHeight="1">
      <c r="B104" s="195" t="s">
        <v>377</v>
      </c>
      <c r="C104" s="155" t="s">
        <v>167</v>
      </c>
      <c r="D104" s="156" t="s">
        <v>81</v>
      </c>
      <c r="E104" s="156" t="s">
        <v>162</v>
      </c>
      <c r="F104" s="141" t="s">
        <v>367</v>
      </c>
      <c r="G104" s="56"/>
      <c r="H104" s="120"/>
      <c r="I104" s="56"/>
      <c r="J104" s="107"/>
      <c r="K104" s="164">
        <f>K105</f>
        <v>1113.9</v>
      </c>
    </row>
    <row r="105" spans="2:11" s="80" customFormat="1" ht="15" customHeight="1">
      <c r="B105" s="9" t="s">
        <v>9</v>
      </c>
      <c r="C105" s="155" t="s">
        <v>167</v>
      </c>
      <c r="D105" s="156" t="s">
        <v>81</v>
      </c>
      <c r="E105" s="156" t="s">
        <v>162</v>
      </c>
      <c r="F105" s="141" t="s">
        <v>367</v>
      </c>
      <c r="G105" s="56" t="s">
        <v>194</v>
      </c>
      <c r="H105" s="120" t="s">
        <v>166</v>
      </c>
      <c r="I105" s="56" t="s">
        <v>162</v>
      </c>
      <c r="J105" s="107">
        <v>610</v>
      </c>
      <c r="K105" s="164">
        <f>'приложение 10 (2021г)'!K98</f>
        <v>1113.9</v>
      </c>
    </row>
    <row r="106" spans="2:11" s="80" customFormat="1" ht="27" customHeight="1">
      <c r="B106" s="108" t="s">
        <v>289</v>
      </c>
      <c r="C106" s="138" t="s">
        <v>167</v>
      </c>
      <c r="D106" s="138" t="s">
        <v>81</v>
      </c>
      <c r="E106" s="138" t="s">
        <v>167</v>
      </c>
      <c r="F106" s="138" t="s">
        <v>235</v>
      </c>
      <c r="G106" s="56"/>
      <c r="H106" s="120"/>
      <c r="I106" s="56"/>
      <c r="J106" s="107"/>
      <c r="K106" s="164">
        <f>K107</f>
        <v>0</v>
      </c>
    </row>
    <row r="107" spans="2:11" s="80" customFormat="1" ht="15" customHeight="1">
      <c r="B107" s="108" t="s">
        <v>290</v>
      </c>
      <c r="C107" s="155" t="s">
        <v>167</v>
      </c>
      <c r="D107" s="156" t="s">
        <v>81</v>
      </c>
      <c r="E107" s="156" t="s">
        <v>167</v>
      </c>
      <c r="F107" s="141" t="s">
        <v>288</v>
      </c>
      <c r="G107" s="56"/>
      <c r="H107" s="120"/>
      <c r="I107" s="56"/>
      <c r="J107" s="107"/>
      <c r="K107" s="164">
        <f>K108</f>
        <v>0</v>
      </c>
    </row>
    <row r="108" spans="2:11" s="80" customFormat="1" ht="20.25" customHeight="1">
      <c r="B108" s="108" t="s">
        <v>9</v>
      </c>
      <c r="C108" s="138" t="s">
        <v>167</v>
      </c>
      <c r="D108" s="138" t="s">
        <v>81</v>
      </c>
      <c r="E108" s="138" t="s">
        <v>167</v>
      </c>
      <c r="F108" s="138" t="s">
        <v>288</v>
      </c>
      <c r="G108" s="56" t="s">
        <v>194</v>
      </c>
      <c r="H108" s="120" t="s">
        <v>166</v>
      </c>
      <c r="I108" s="56" t="s">
        <v>162</v>
      </c>
      <c r="J108" s="104">
        <v>610</v>
      </c>
      <c r="K108" s="164">
        <f>'приложение 10 (2021г)'!K101</f>
        <v>0</v>
      </c>
    </row>
    <row r="109" spans="2:11" s="80" customFormat="1" ht="18.75" customHeight="1">
      <c r="B109" s="108" t="s">
        <v>269</v>
      </c>
      <c r="C109" s="155" t="s">
        <v>167</v>
      </c>
      <c r="D109" s="156" t="s">
        <v>264</v>
      </c>
      <c r="E109" s="156" t="s">
        <v>163</v>
      </c>
      <c r="F109" s="141" t="s">
        <v>235</v>
      </c>
      <c r="G109" s="56"/>
      <c r="H109" s="120"/>
      <c r="I109" s="56"/>
      <c r="J109" s="107"/>
      <c r="K109" s="164">
        <f>K110+K114+K118</f>
        <v>466</v>
      </c>
    </row>
    <row r="110" spans="2:11" s="80" customFormat="1" ht="44.25" customHeight="1">
      <c r="B110" s="108" t="s">
        <v>292</v>
      </c>
      <c r="C110" s="138" t="s">
        <v>167</v>
      </c>
      <c r="D110" s="138" t="s">
        <v>264</v>
      </c>
      <c r="E110" s="138" t="s">
        <v>162</v>
      </c>
      <c r="F110" s="138" t="s">
        <v>235</v>
      </c>
      <c r="G110" s="56"/>
      <c r="H110" s="120"/>
      <c r="I110" s="56"/>
      <c r="J110" s="107"/>
      <c r="K110" s="164">
        <f>K111</f>
        <v>100</v>
      </c>
    </row>
    <row r="111" spans="2:11" s="80" customFormat="1" ht="21.75" customHeight="1">
      <c r="B111" s="108" t="s">
        <v>36</v>
      </c>
      <c r="C111" s="155" t="s">
        <v>167</v>
      </c>
      <c r="D111" s="156" t="s">
        <v>264</v>
      </c>
      <c r="E111" s="156" t="s">
        <v>162</v>
      </c>
      <c r="F111" s="141" t="s">
        <v>293</v>
      </c>
      <c r="G111" s="56"/>
      <c r="H111" s="120"/>
      <c r="I111" s="56"/>
      <c r="J111" s="107"/>
      <c r="K111" s="164">
        <f>K112+K113</f>
        <v>100</v>
      </c>
    </row>
    <row r="112" spans="2:11" s="80" customFormat="1" ht="27" customHeight="1">
      <c r="B112" s="3" t="s">
        <v>152</v>
      </c>
      <c r="C112" s="138" t="s">
        <v>167</v>
      </c>
      <c r="D112" s="138" t="s">
        <v>264</v>
      </c>
      <c r="E112" s="138" t="s">
        <v>162</v>
      </c>
      <c r="F112" s="138" t="s">
        <v>293</v>
      </c>
      <c r="G112" s="56" t="s">
        <v>194</v>
      </c>
      <c r="H112" s="120" t="s">
        <v>173</v>
      </c>
      <c r="I112" s="56" t="s">
        <v>168</v>
      </c>
      <c r="J112" s="104">
        <v>240</v>
      </c>
      <c r="K112" s="164">
        <f>'приложение 10 (2021г)'!K23</f>
        <v>0</v>
      </c>
    </row>
    <row r="113" spans="2:11" s="80" customFormat="1" ht="24" customHeight="1">
      <c r="B113" s="3" t="s">
        <v>9</v>
      </c>
      <c r="C113" s="155" t="s">
        <v>167</v>
      </c>
      <c r="D113" s="156" t="s">
        <v>264</v>
      </c>
      <c r="E113" s="156" t="s">
        <v>162</v>
      </c>
      <c r="F113" s="141" t="s">
        <v>293</v>
      </c>
      <c r="G113" s="56" t="s">
        <v>194</v>
      </c>
      <c r="H113" s="120" t="s">
        <v>173</v>
      </c>
      <c r="I113" s="56" t="s">
        <v>168</v>
      </c>
      <c r="J113" s="104">
        <v>610</v>
      </c>
      <c r="K113" s="164">
        <f>'приложение 10 (2021г)'!K24</f>
        <v>100</v>
      </c>
    </row>
    <row r="114" spans="2:11" s="80" customFormat="1" ht="30.75" customHeight="1">
      <c r="B114" s="3" t="s">
        <v>294</v>
      </c>
      <c r="C114" s="138" t="s">
        <v>167</v>
      </c>
      <c r="D114" s="138" t="s">
        <v>264</v>
      </c>
      <c r="E114" s="138" t="s">
        <v>167</v>
      </c>
      <c r="F114" s="138" t="s">
        <v>235</v>
      </c>
      <c r="G114" s="56"/>
      <c r="H114" s="120"/>
      <c r="I114" s="56"/>
      <c r="J114" s="104"/>
      <c r="K114" s="164">
        <f>K115</f>
        <v>316</v>
      </c>
    </row>
    <row r="115" spans="2:11" s="80" customFormat="1" ht="17.25" customHeight="1">
      <c r="B115" s="108" t="s">
        <v>36</v>
      </c>
      <c r="C115" s="155" t="s">
        <v>167</v>
      </c>
      <c r="D115" s="156" t="s">
        <v>264</v>
      </c>
      <c r="E115" s="156" t="s">
        <v>167</v>
      </c>
      <c r="F115" s="141" t="s">
        <v>293</v>
      </c>
      <c r="G115" s="56"/>
      <c r="H115" s="120"/>
      <c r="I115" s="56"/>
      <c r="J115" s="104"/>
      <c r="K115" s="164">
        <f>K116+K117</f>
        <v>316</v>
      </c>
    </row>
    <row r="116" spans="2:11" s="80" customFormat="1" ht="30.75" customHeight="1">
      <c r="B116" s="3" t="s">
        <v>152</v>
      </c>
      <c r="C116" s="138" t="s">
        <v>167</v>
      </c>
      <c r="D116" s="138" t="s">
        <v>264</v>
      </c>
      <c r="E116" s="138" t="s">
        <v>167</v>
      </c>
      <c r="F116" s="138" t="s">
        <v>293</v>
      </c>
      <c r="G116" s="56" t="s">
        <v>194</v>
      </c>
      <c r="H116" s="120" t="s">
        <v>173</v>
      </c>
      <c r="I116" s="56" t="s">
        <v>168</v>
      </c>
      <c r="J116" s="104">
        <v>240</v>
      </c>
      <c r="K116" s="164">
        <f>'приложение 10 (2021г)'!K27</f>
        <v>0</v>
      </c>
    </row>
    <row r="117" spans="2:11" s="80" customFormat="1" ht="23.25" customHeight="1">
      <c r="B117" s="3" t="s">
        <v>9</v>
      </c>
      <c r="C117" s="155" t="s">
        <v>167</v>
      </c>
      <c r="D117" s="156" t="s">
        <v>264</v>
      </c>
      <c r="E117" s="156" t="s">
        <v>167</v>
      </c>
      <c r="F117" s="141" t="s">
        <v>293</v>
      </c>
      <c r="G117" s="56" t="s">
        <v>194</v>
      </c>
      <c r="H117" s="120" t="s">
        <v>173</v>
      </c>
      <c r="I117" s="56" t="s">
        <v>168</v>
      </c>
      <c r="J117" s="104">
        <v>610</v>
      </c>
      <c r="K117" s="164">
        <f>'приложение 10 (2021г)'!K28</f>
        <v>316</v>
      </c>
    </row>
    <row r="118" spans="2:11" s="80" customFormat="1" ht="36.75" customHeight="1">
      <c r="B118" s="3" t="s">
        <v>295</v>
      </c>
      <c r="C118" s="138" t="s">
        <v>167</v>
      </c>
      <c r="D118" s="138" t="s">
        <v>264</v>
      </c>
      <c r="E118" s="138" t="s">
        <v>164</v>
      </c>
      <c r="F118" s="138" t="s">
        <v>235</v>
      </c>
      <c r="G118" s="56"/>
      <c r="H118" s="120"/>
      <c r="I118" s="56"/>
      <c r="J118" s="104"/>
      <c r="K118" s="164">
        <f>K119</f>
        <v>50</v>
      </c>
    </row>
    <row r="119" spans="2:11" s="80" customFormat="1" ht="20.25" customHeight="1">
      <c r="B119" s="108" t="s">
        <v>36</v>
      </c>
      <c r="C119" s="155" t="s">
        <v>167</v>
      </c>
      <c r="D119" s="156" t="s">
        <v>264</v>
      </c>
      <c r="E119" s="156" t="s">
        <v>164</v>
      </c>
      <c r="F119" s="141" t="s">
        <v>293</v>
      </c>
      <c r="G119" s="56"/>
      <c r="H119" s="120"/>
      <c r="I119" s="56"/>
      <c r="J119" s="104"/>
      <c r="K119" s="164">
        <f>K120+K121</f>
        <v>50</v>
      </c>
    </row>
    <row r="120" spans="2:11" s="80" customFormat="1" ht="30.75" customHeight="1">
      <c r="B120" s="3" t="s">
        <v>152</v>
      </c>
      <c r="C120" s="138" t="s">
        <v>167</v>
      </c>
      <c r="D120" s="138" t="s">
        <v>264</v>
      </c>
      <c r="E120" s="138" t="s">
        <v>164</v>
      </c>
      <c r="F120" s="138" t="s">
        <v>293</v>
      </c>
      <c r="G120" s="56" t="s">
        <v>194</v>
      </c>
      <c r="H120" s="120" t="s">
        <v>173</v>
      </c>
      <c r="I120" s="56" t="s">
        <v>168</v>
      </c>
      <c r="J120" s="104">
        <v>240</v>
      </c>
      <c r="K120" s="164">
        <f>'приложение 10 (2021г)'!K31</f>
        <v>0</v>
      </c>
    </row>
    <row r="121" spans="2:11" s="80" customFormat="1" ht="17.25" customHeight="1">
      <c r="B121" s="3" t="s">
        <v>9</v>
      </c>
      <c r="C121" s="155" t="s">
        <v>167</v>
      </c>
      <c r="D121" s="156" t="s">
        <v>264</v>
      </c>
      <c r="E121" s="156" t="s">
        <v>164</v>
      </c>
      <c r="F121" s="141" t="s">
        <v>293</v>
      </c>
      <c r="G121" s="56" t="s">
        <v>194</v>
      </c>
      <c r="H121" s="120" t="s">
        <v>173</v>
      </c>
      <c r="I121" s="56" t="s">
        <v>168</v>
      </c>
      <c r="J121" s="104">
        <v>610</v>
      </c>
      <c r="K121" s="164">
        <f>'приложение 10 (2021г)'!K32</f>
        <v>50</v>
      </c>
    </row>
    <row r="122" spans="2:11" s="80" customFormat="1" ht="19.5" customHeight="1">
      <c r="B122" s="108" t="s">
        <v>270</v>
      </c>
      <c r="C122" s="155" t="s">
        <v>167</v>
      </c>
      <c r="D122" s="156" t="s">
        <v>271</v>
      </c>
      <c r="E122" s="156" t="s">
        <v>163</v>
      </c>
      <c r="F122" s="141" t="s">
        <v>235</v>
      </c>
      <c r="G122" s="56"/>
      <c r="H122" s="120"/>
      <c r="I122" s="56"/>
      <c r="J122" s="107"/>
      <c r="K122" s="164">
        <f>K123+K126+K129+K132+K135</f>
        <v>429.4</v>
      </c>
    </row>
    <row r="123" spans="2:11" s="80" customFormat="1" ht="30.75" customHeight="1">
      <c r="B123" s="108" t="s">
        <v>296</v>
      </c>
      <c r="C123" s="138" t="s">
        <v>167</v>
      </c>
      <c r="D123" s="138" t="s">
        <v>271</v>
      </c>
      <c r="E123" s="138" t="s">
        <v>162</v>
      </c>
      <c r="F123" s="138" t="s">
        <v>235</v>
      </c>
      <c r="G123" s="56"/>
      <c r="H123" s="120"/>
      <c r="I123" s="56"/>
      <c r="J123" s="107"/>
      <c r="K123" s="164">
        <f>K124</f>
        <v>51.4</v>
      </c>
    </row>
    <row r="124" spans="2:11" s="80" customFormat="1" ht="28.5" customHeight="1">
      <c r="B124" s="108" t="s">
        <v>297</v>
      </c>
      <c r="C124" s="155" t="s">
        <v>167</v>
      </c>
      <c r="D124" s="156" t="s">
        <v>271</v>
      </c>
      <c r="E124" s="156" t="s">
        <v>162</v>
      </c>
      <c r="F124" s="141" t="s">
        <v>298</v>
      </c>
      <c r="G124" s="56"/>
      <c r="H124" s="120"/>
      <c r="I124" s="56"/>
      <c r="J124" s="107"/>
      <c r="K124" s="164">
        <f>K125</f>
        <v>51.4</v>
      </c>
    </row>
    <row r="125" spans="2:11" s="80" customFormat="1" ht="33" customHeight="1">
      <c r="B125" s="3" t="s">
        <v>152</v>
      </c>
      <c r="C125" s="138" t="s">
        <v>167</v>
      </c>
      <c r="D125" s="138" t="s">
        <v>271</v>
      </c>
      <c r="E125" s="138" t="s">
        <v>162</v>
      </c>
      <c r="F125" s="138" t="s">
        <v>298</v>
      </c>
      <c r="G125" s="56" t="s">
        <v>194</v>
      </c>
      <c r="H125" s="120" t="s">
        <v>172</v>
      </c>
      <c r="I125" s="56" t="s">
        <v>172</v>
      </c>
      <c r="J125" s="104">
        <v>240</v>
      </c>
      <c r="K125" s="164">
        <f>'приложение 10 (2021г)'!K52</f>
        <v>51.4</v>
      </c>
    </row>
    <row r="126" spans="2:11" s="80" customFormat="1" ht="51.75" customHeight="1">
      <c r="B126" s="108" t="s">
        <v>299</v>
      </c>
      <c r="C126" s="155" t="s">
        <v>167</v>
      </c>
      <c r="D126" s="156" t="s">
        <v>271</v>
      </c>
      <c r="E126" s="156" t="s">
        <v>167</v>
      </c>
      <c r="F126" s="141" t="s">
        <v>235</v>
      </c>
      <c r="G126" s="56"/>
      <c r="H126" s="120"/>
      <c r="I126" s="56"/>
      <c r="J126" s="104"/>
      <c r="K126" s="164">
        <f>K127</f>
        <v>180</v>
      </c>
    </row>
    <row r="127" spans="2:11" s="80" customFormat="1" ht="32.25" customHeight="1">
      <c r="B127" s="108" t="s">
        <v>297</v>
      </c>
      <c r="C127" s="138" t="s">
        <v>167</v>
      </c>
      <c r="D127" s="138" t="s">
        <v>271</v>
      </c>
      <c r="E127" s="138" t="s">
        <v>167</v>
      </c>
      <c r="F127" s="138" t="s">
        <v>298</v>
      </c>
      <c r="G127" s="56"/>
      <c r="H127" s="120"/>
      <c r="I127" s="56"/>
      <c r="J127" s="104"/>
      <c r="K127" s="164">
        <f>K128</f>
        <v>180</v>
      </c>
    </row>
    <row r="128" spans="2:11" s="80" customFormat="1" ht="33.75" customHeight="1">
      <c r="B128" s="3" t="s">
        <v>152</v>
      </c>
      <c r="C128" s="155" t="s">
        <v>167</v>
      </c>
      <c r="D128" s="156" t="s">
        <v>271</v>
      </c>
      <c r="E128" s="156" t="s">
        <v>167</v>
      </c>
      <c r="F128" s="141" t="s">
        <v>298</v>
      </c>
      <c r="G128" s="56" t="s">
        <v>194</v>
      </c>
      <c r="H128" s="120" t="s">
        <v>172</v>
      </c>
      <c r="I128" s="56" t="s">
        <v>172</v>
      </c>
      <c r="J128" s="104">
        <v>240</v>
      </c>
      <c r="K128" s="164">
        <f>'приложение 10 (2021г)'!K55</f>
        <v>180</v>
      </c>
    </row>
    <row r="129" spans="2:11" s="80" customFormat="1" ht="42" customHeight="1">
      <c r="B129" s="3" t="s">
        <v>300</v>
      </c>
      <c r="C129" s="138" t="s">
        <v>167</v>
      </c>
      <c r="D129" s="138" t="s">
        <v>271</v>
      </c>
      <c r="E129" s="138" t="s">
        <v>164</v>
      </c>
      <c r="F129" s="138" t="s">
        <v>235</v>
      </c>
      <c r="G129" s="56"/>
      <c r="H129" s="120"/>
      <c r="I129" s="56"/>
      <c r="J129" s="104"/>
      <c r="K129" s="164">
        <f>K130</f>
        <v>20</v>
      </c>
    </row>
    <row r="130" spans="2:11" s="80" customFormat="1" ht="33" customHeight="1">
      <c r="B130" s="108" t="s">
        <v>297</v>
      </c>
      <c r="C130" s="155" t="s">
        <v>167</v>
      </c>
      <c r="D130" s="156" t="s">
        <v>271</v>
      </c>
      <c r="E130" s="156" t="s">
        <v>164</v>
      </c>
      <c r="F130" s="141" t="s">
        <v>298</v>
      </c>
      <c r="G130" s="56"/>
      <c r="H130" s="120"/>
      <c r="I130" s="56"/>
      <c r="J130" s="104"/>
      <c r="K130" s="164">
        <f>K131</f>
        <v>20</v>
      </c>
    </row>
    <row r="131" spans="2:11" s="80" customFormat="1" ht="33" customHeight="1">
      <c r="B131" s="3" t="s">
        <v>152</v>
      </c>
      <c r="C131" s="138" t="s">
        <v>167</v>
      </c>
      <c r="D131" s="138" t="s">
        <v>271</v>
      </c>
      <c r="E131" s="138" t="s">
        <v>164</v>
      </c>
      <c r="F131" s="138" t="s">
        <v>298</v>
      </c>
      <c r="G131" s="56" t="s">
        <v>194</v>
      </c>
      <c r="H131" s="120" t="s">
        <v>172</v>
      </c>
      <c r="I131" s="56" t="s">
        <v>172</v>
      </c>
      <c r="J131" s="104">
        <v>240</v>
      </c>
      <c r="K131" s="164">
        <f>'приложение 10 (2021г)'!K58</f>
        <v>20</v>
      </c>
    </row>
    <row r="132" spans="2:11" s="80" customFormat="1" ht="48.75" customHeight="1">
      <c r="B132" s="3" t="s">
        <v>301</v>
      </c>
      <c r="C132" s="155" t="s">
        <v>167</v>
      </c>
      <c r="D132" s="156" t="s">
        <v>271</v>
      </c>
      <c r="E132" s="156" t="s">
        <v>173</v>
      </c>
      <c r="F132" s="141" t="s">
        <v>235</v>
      </c>
      <c r="G132" s="56"/>
      <c r="H132" s="120"/>
      <c r="I132" s="56"/>
      <c r="J132" s="104"/>
      <c r="K132" s="164">
        <f>K133</f>
        <v>100</v>
      </c>
    </row>
    <row r="133" spans="2:11" s="80" customFormat="1" ht="30.75" customHeight="1">
      <c r="B133" s="108" t="s">
        <v>297</v>
      </c>
      <c r="C133" s="138" t="s">
        <v>167</v>
      </c>
      <c r="D133" s="138" t="s">
        <v>271</v>
      </c>
      <c r="E133" s="138" t="s">
        <v>173</v>
      </c>
      <c r="F133" s="138" t="s">
        <v>298</v>
      </c>
      <c r="G133" s="56"/>
      <c r="H133" s="120"/>
      <c r="I133" s="56"/>
      <c r="J133" s="104"/>
      <c r="K133" s="164">
        <f>K134</f>
        <v>100</v>
      </c>
    </row>
    <row r="134" spans="2:11" s="80" customFormat="1" ht="33" customHeight="1">
      <c r="B134" s="3" t="s">
        <v>152</v>
      </c>
      <c r="C134" s="155" t="s">
        <v>167</v>
      </c>
      <c r="D134" s="156" t="s">
        <v>271</v>
      </c>
      <c r="E134" s="156" t="s">
        <v>173</v>
      </c>
      <c r="F134" s="141" t="s">
        <v>298</v>
      </c>
      <c r="G134" s="56" t="s">
        <v>194</v>
      </c>
      <c r="H134" s="120" t="s">
        <v>172</v>
      </c>
      <c r="I134" s="56" t="s">
        <v>172</v>
      </c>
      <c r="J134" s="104">
        <v>240</v>
      </c>
      <c r="K134" s="164">
        <f>'приложение 10 (2021г)'!K61</f>
        <v>100</v>
      </c>
    </row>
    <row r="135" spans="2:11" s="80" customFormat="1" ht="31.5" customHeight="1">
      <c r="B135" s="3" t="s">
        <v>92</v>
      </c>
      <c r="C135" s="138" t="s">
        <v>167</v>
      </c>
      <c r="D135" s="138" t="s">
        <v>271</v>
      </c>
      <c r="E135" s="138" t="s">
        <v>165</v>
      </c>
      <c r="F135" s="138" t="s">
        <v>235</v>
      </c>
      <c r="G135" s="56"/>
      <c r="H135" s="120"/>
      <c r="I135" s="56"/>
      <c r="J135" s="104"/>
      <c r="K135" s="164">
        <f>K136</f>
        <v>78</v>
      </c>
    </row>
    <row r="136" spans="2:11" s="80" customFormat="1" ht="30.75" customHeight="1">
      <c r="B136" s="108" t="s">
        <v>297</v>
      </c>
      <c r="C136" s="155" t="s">
        <v>167</v>
      </c>
      <c r="D136" s="156" t="s">
        <v>271</v>
      </c>
      <c r="E136" s="156" t="s">
        <v>165</v>
      </c>
      <c r="F136" s="141" t="s">
        <v>298</v>
      </c>
      <c r="G136" s="56"/>
      <c r="H136" s="120"/>
      <c r="I136" s="56"/>
      <c r="J136" s="104"/>
      <c r="K136" s="164">
        <f>K137+K138</f>
        <v>78</v>
      </c>
    </row>
    <row r="137" spans="2:11" s="80" customFormat="1" ht="44.25" customHeight="1">
      <c r="B137" s="3" t="s">
        <v>152</v>
      </c>
      <c r="C137" s="138" t="s">
        <v>167</v>
      </c>
      <c r="D137" s="138" t="s">
        <v>271</v>
      </c>
      <c r="E137" s="138" t="s">
        <v>165</v>
      </c>
      <c r="F137" s="138" t="s">
        <v>298</v>
      </c>
      <c r="G137" s="56" t="s">
        <v>194</v>
      </c>
      <c r="H137" s="120" t="s">
        <v>172</v>
      </c>
      <c r="I137" s="56" t="s">
        <v>172</v>
      </c>
      <c r="J137" s="104">
        <v>240</v>
      </c>
      <c r="K137" s="164">
        <f>'приложение 10 (2021г)'!K64</f>
        <v>24</v>
      </c>
    </row>
    <row r="138" spans="2:11" s="80" customFormat="1" ht="15" customHeight="1">
      <c r="B138" s="3" t="s">
        <v>9</v>
      </c>
      <c r="C138" s="155" t="s">
        <v>167</v>
      </c>
      <c r="D138" s="156" t="s">
        <v>271</v>
      </c>
      <c r="E138" s="156" t="s">
        <v>165</v>
      </c>
      <c r="F138" s="141" t="s">
        <v>298</v>
      </c>
      <c r="G138" s="56" t="s">
        <v>194</v>
      </c>
      <c r="H138" s="120" t="s">
        <v>172</v>
      </c>
      <c r="I138" s="56" t="s">
        <v>172</v>
      </c>
      <c r="J138" s="104">
        <v>610</v>
      </c>
      <c r="K138" s="164">
        <f>'приложение 10 (2021г)'!K65</f>
        <v>54</v>
      </c>
    </row>
    <row r="139" spans="2:11" s="80" customFormat="1" ht="15" customHeight="1">
      <c r="B139" s="38" t="s">
        <v>144</v>
      </c>
      <c r="C139" s="138" t="s">
        <v>167</v>
      </c>
      <c r="D139" s="138" t="s">
        <v>271</v>
      </c>
      <c r="E139" s="138" t="s">
        <v>171</v>
      </c>
      <c r="F139" s="138" t="s">
        <v>235</v>
      </c>
      <c r="G139" s="56"/>
      <c r="H139" s="120"/>
      <c r="I139" s="56"/>
      <c r="J139" s="104"/>
      <c r="K139" s="164">
        <f>K140</f>
        <v>61.4</v>
      </c>
    </row>
    <row r="140" spans="2:11" s="80" customFormat="1" ht="23.25" customHeight="1">
      <c r="B140" s="38" t="s">
        <v>145</v>
      </c>
      <c r="C140" s="155" t="s">
        <v>167</v>
      </c>
      <c r="D140" s="156" t="s">
        <v>271</v>
      </c>
      <c r="E140" s="156" t="s">
        <v>171</v>
      </c>
      <c r="F140" s="141" t="s">
        <v>302</v>
      </c>
      <c r="G140" s="56"/>
      <c r="H140" s="120"/>
      <c r="I140" s="56"/>
      <c r="J140" s="104"/>
      <c r="K140" s="164">
        <f>K141</f>
        <v>61.4</v>
      </c>
    </row>
    <row r="141" spans="2:11" s="80" customFormat="1" ht="32.25" customHeight="1">
      <c r="B141" s="38" t="s">
        <v>41</v>
      </c>
      <c r="C141" s="138" t="s">
        <v>167</v>
      </c>
      <c r="D141" s="138" t="s">
        <v>271</v>
      </c>
      <c r="E141" s="138" t="s">
        <v>171</v>
      </c>
      <c r="F141" s="138" t="s">
        <v>302</v>
      </c>
      <c r="G141" s="56" t="s">
        <v>194</v>
      </c>
      <c r="H141" s="120" t="s">
        <v>179</v>
      </c>
      <c r="I141" s="56" t="s">
        <v>164</v>
      </c>
      <c r="J141" s="104">
        <v>320</v>
      </c>
      <c r="K141" s="164">
        <f>'приложение 10 (2021г)'!K120</f>
        <v>61.4</v>
      </c>
    </row>
    <row r="142" spans="2:11" s="80" customFormat="1" ht="20.25" customHeight="1">
      <c r="B142" s="108" t="s">
        <v>303</v>
      </c>
      <c r="C142" s="155" t="s">
        <v>167</v>
      </c>
      <c r="D142" s="156" t="s">
        <v>272</v>
      </c>
      <c r="E142" s="156" t="s">
        <v>163</v>
      </c>
      <c r="F142" s="141" t="s">
        <v>235</v>
      </c>
      <c r="G142" s="56"/>
      <c r="H142" s="120"/>
      <c r="I142" s="56"/>
      <c r="J142" s="104"/>
      <c r="K142" s="164">
        <f>K143+K146+K151+K154</f>
        <v>4017.1</v>
      </c>
    </row>
    <row r="143" spans="2:11" s="80" customFormat="1" ht="29.25" customHeight="1">
      <c r="B143" s="8" t="s">
        <v>382</v>
      </c>
      <c r="C143" s="138" t="s">
        <v>167</v>
      </c>
      <c r="D143" s="138" t="s">
        <v>272</v>
      </c>
      <c r="E143" s="138" t="s">
        <v>162</v>
      </c>
      <c r="F143" s="138" t="s">
        <v>235</v>
      </c>
      <c r="G143" s="56"/>
      <c r="H143" s="120"/>
      <c r="I143" s="56"/>
      <c r="J143" s="104"/>
      <c r="K143" s="164">
        <f>K144</f>
        <v>437</v>
      </c>
    </row>
    <row r="144" spans="2:11" s="80" customFormat="1" ht="26.25" customHeight="1">
      <c r="B144" s="38" t="s">
        <v>304</v>
      </c>
      <c r="C144" s="155" t="s">
        <v>167</v>
      </c>
      <c r="D144" s="156" t="s">
        <v>272</v>
      </c>
      <c r="E144" s="156" t="s">
        <v>162</v>
      </c>
      <c r="F144" s="141" t="s">
        <v>305</v>
      </c>
      <c r="G144" s="56"/>
      <c r="H144" s="120"/>
      <c r="I144" s="56"/>
      <c r="J144" s="104"/>
      <c r="K144" s="164">
        <f>K145</f>
        <v>437</v>
      </c>
    </row>
    <row r="145" spans="2:11" s="80" customFormat="1" ht="21.75" customHeight="1">
      <c r="B145" s="3" t="s">
        <v>9</v>
      </c>
      <c r="C145" s="155" t="s">
        <v>167</v>
      </c>
      <c r="D145" s="156" t="s">
        <v>272</v>
      </c>
      <c r="E145" s="156" t="s">
        <v>162</v>
      </c>
      <c r="F145" s="141" t="s">
        <v>305</v>
      </c>
      <c r="G145" s="56" t="s">
        <v>194</v>
      </c>
      <c r="H145" s="120" t="s">
        <v>191</v>
      </c>
      <c r="I145" s="56" t="s">
        <v>162</v>
      </c>
      <c r="J145" s="104">
        <v>610</v>
      </c>
      <c r="K145" s="164">
        <f>'приложение 10 (2021г)'!K127</f>
        <v>437</v>
      </c>
    </row>
    <row r="146" spans="2:11" s="80" customFormat="1" ht="34.5" customHeight="1">
      <c r="B146" s="8" t="s">
        <v>380</v>
      </c>
      <c r="C146" s="138" t="s">
        <v>167</v>
      </c>
      <c r="D146" s="138" t="s">
        <v>272</v>
      </c>
      <c r="E146" s="138" t="s">
        <v>167</v>
      </c>
      <c r="F146" s="138" t="s">
        <v>235</v>
      </c>
      <c r="G146" s="56"/>
      <c r="H146" s="120"/>
      <c r="I146" s="56"/>
      <c r="J146" s="104"/>
      <c r="K146" s="164">
        <f>K147+K149</f>
        <v>2437</v>
      </c>
    </row>
    <row r="147" spans="2:11" s="80" customFormat="1" ht="35.25" customHeight="1">
      <c r="B147" s="8" t="s">
        <v>381</v>
      </c>
      <c r="C147" s="155" t="s">
        <v>167</v>
      </c>
      <c r="D147" s="156" t="s">
        <v>272</v>
      </c>
      <c r="E147" s="156" t="s">
        <v>167</v>
      </c>
      <c r="F147" s="141" t="s">
        <v>305</v>
      </c>
      <c r="G147" s="56"/>
      <c r="H147" s="120"/>
      <c r="I147" s="56"/>
      <c r="J147" s="104"/>
      <c r="K147" s="164">
        <f>K148</f>
        <v>2276.1</v>
      </c>
    </row>
    <row r="148" spans="2:11" s="80" customFormat="1" ht="23.25" customHeight="1">
      <c r="B148" s="3" t="s">
        <v>9</v>
      </c>
      <c r="C148" s="155" t="s">
        <v>167</v>
      </c>
      <c r="D148" s="156" t="s">
        <v>272</v>
      </c>
      <c r="E148" s="156" t="s">
        <v>167</v>
      </c>
      <c r="F148" s="141" t="s">
        <v>305</v>
      </c>
      <c r="G148" s="56" t="s">
        <v>194</v>
      </c>
      <c r="H148" s="120" t="s">
        <v>191</v>
      </c>
      <c r="I148" s="56" t="s">
        <v>165</v>
      </c>
      <c r="J148" s="104">
        <v>610</v>
      </c>
      <c r="K148" s="164">
        <f>'приложение 10 (2021г)'!K141</f>
        <v>2276.1</v>
      </c>
    </row>
    <row r="149" spans="2:11" ht="51.75" customHeight="1">
      <c r="B149" s="195" t="s">
        <v>377</v>
      </c>
      <c r="C149" s="155" t="s">
        <v>167</v>
      </c>
      <c r="D149" s="156" t="s">
        <v>272</v>
      </c>
      <c r="E149" s="156" t="s">
        <v>167</v>
      </c>
      <c r="F149" s="141" t="s">
        <v>367</v>
      </c>
      <c r="G149" s="56"/>
      <c r="H149" s="120"/>
      <c r="I149" s="56"/>
      <c r="J149" s="104"/>
      <c r="K149" s="164">
        <f>K150</f>
        <v>160.9</v>
      </c>
    </row>
    <row r="150" spans="2:11" ht="18.75" customHeight="1">
      <c r="B150" s="9" t="s">
        <v>9</v>
      </c>
      <c r="C150" s="155" t="s">
        <v>167</v>
      </c>
      <c r="D150" s="156" t="s">
        <v>272</v>
      </c>
      <c r="E150" s="156" t="s">
        <v>167</v>
      </c>
      <c r="F150" s="141" t="s">
        <v>367</v>
      </c>
      <c r="G150" s="56" t="s">
        <v>194</v>
      </c>
      <c r="H150" s="120" t="s">
        <v>191</v>
      </c>
      <c r="I150" s="56" t="s">
        <v>165</v>
      </c>
      <c r="J150" s="104">
        <v>610</v>
      </c>
      <c r="K150" s="164">
        <f>'приложение 10 (2021г)'!K143</f>
        <v>160.9</v>
      </c>
    </row>
    <row r="151" spans="2:11" ht="54.75" customHeight="1">
      <c r="B151" s="8" t="s">
        <v>306</v>
      </c>
      <c r="C151" s="138" t="s">
        <v>167</v>
      </c>
      <c r="D151" s="138" t="s">
        <v>272</v>
      </c>
      <c r="E151" s="138" t="s">
        <v>164</v>
      </c>
      <c r="F151" s="138" t="s">
        <v>235</v>
      </c>
      <c r="G151" s="56"/>
      <c r="H151" s="120"/>
      <c r="I151" s="56"/>
      <c r="J151" s="104"/>
      <c r="K151" s="164">
        <f>K152</f>
        <v>0</v>
      </c>
    </row>
    <row r="152" spans="2:11" ht="36.75" customHeight="1">
      <c r="B152" s="7" t="s">
        <v>379</v>
      </c>
      <c r="C152" s="155" t="s">
        <v>167</v>
      </c>
      <c r="D152" s="156" t="s">
        <v>272</v>
      </c>
      <c r="E152" s="156" t="s">
        <v>164</v>
      </c>
      <c r="F152" s="141" t="s">
        <v>355</v>
      </c>
      <c r="G152" s="56"/>
      <c r="H152" s="120"/>
      <c r="I152" s="56"/>
      <c r="J152" s="104"/>
      <c r="K152" s="164">
        <f>K153</f>
        <v>0</v>
      </c>
    </row>
    <row r="153" spans="2:11" ht="21.75" customHeight="1">
      <c r="B153" s="3" t="s">
        <v>9</v>
      </c>
      <c r="C153" s="138" t="s">
        <v>167</v>
      </c>
      <c r="D153" s="138" t="s">
        <v>272</v>
      </c>
      <c r="E153" s="138" t="s">
        <v>164</v>
      </c>
      <c r="F153" s="141" t="s">
        <v>355</v>
      </c>
      <c r="G153" s="56" t="s">
        <v>194</v>
      </c>
      <c r="H153" s="120" t="s">
        <v>191</v>
      </c>
      <c r="I153" s="56" t="s">
        <v>167</v>
      </c>
      <c r="J153" s="104">
        <v>610</v>
      </c>
      <c r="K153" s="164">
        <f>'приложение 10 (2021г)'!K135</f>
        <v>0</v>
      </c>
    </row>
    <row r="154" spans="2:11" ht="90.75" customHeight="1">
      <c r="B154" s="41" t="s">
        <v>95</v>
      </c>
      <c r="C154" s="155" t="s">
        <v>167</v>
      </c>
      <c r="D154" s="156" t="s">
        <v>272</v>
      </c>
      <c r="E154" s="156" t="s">
        <v>173</v>
      </c>
      <c r="F154" s="141" t="s">
        <v>235</v>
      </c>
      <c r="G154" s="56"/>
      <c r="H154" s="120"/>
      <c r="I154" s="56"/>
      <c r="J154" s="104"/>
      <c r="K154" s="164">
        <f>K155+K156</f>
        <v>1143.1</v>
      </c>
    </row>
    <row r="155" spans="2:11" ht="18.75" customHeight="1">
      <c r="B155" s="3" t="s">
        <v>9</v>
      </c>
      <c r="C155" s="138" t="s">
        <v>167</v>
      </c>
      <c r="D155" s="138" t="s">
        <v>272</v>
      </c>
      <c r="E155" s="138" t="s">
        <v>173</v>
      </c>
      <c r="F155" s="138" t="s">
        <v>282</v>
      </c>
      <c r="G155" s="56" t="s">
        <v>194</v>
      </c>
      <c r="H155" s="120" t="s">
        <v>191</v>
      </c>
      <c r="I155" s="56" t="s">
        <v>162</v>
      </c>
      <c r="J155" s="104">
        <v>610</v>
      </c>
      <c r="K155" s="164">
        <f>'приложение 10 (2021г)'!K129</f>
        <v>1143.1</v>
      </c>
    </row>
    <row r="156" spans="2:11" ht="17.25" customHeight="1">
      <c r="B156" s="3" t="s">
        <v>9</v>
      </c>
      <c r="C156" s="155" t="s">
        <v>167</v>
      </c>
      <c r="D156" s="156" t="s">
        <v>272</v>
      </c>
      <c r="E156" s="156" t="s">
        <v>173</v>
      </c>
      <c r="F156" s="141" t="s">
        <v>282</v>
      </c>
      <c r="G156" s="56" t="s">
        <v>194</v>
      </c>
      <c r="H156" s="120" t="s">
        <v>191</v>
      </c>
      <c r="I156" s="56" t="s">
        <v>165</v>
      </c>
      <c r="J156" s="104">
        <v>610</v>
      </c>
      <c r="K156" s="164">
        <f>'приложение 10 (2021г)'!K145</f>
        <v>0</v>
      </c>
    </row>
    <row r="157" spans="2:11" ht="33.75" customHeight="1">
      <c r="B157" s="108" t="s">
        <v>273</v>
      </c>
      <c r="C157" s="155" t="s">
        <v>167</v>
      </c>
      <c r="D157" s="156" t="s">
        <v>274</v>
      </c>
      <c r="E157" s="156" t="s">
        <v>163</v>
      </c>
      <c r="F157" s="141" t="s">
        <v>235</v>
      </c>
      <c r="G157" s="56"/>
      <c r="H157" s="120"/>
      <c r="I157" s="56"/>
      <c r="J157" s="104"/>
      <c r="K157" s="164">
        <f>K158</f>
        <v>2061.8</v>
      </c>
    </row>
    <row r="158" spans="2:11" ht="54.75" customHeight="1">
      <c r="B158" s="108" t="s">
        <v>307</v>
      </c>
      <c r="C158" s="138" t="s">
        <v>167</v>
      </c>
      <c r="D158" s="138" t="s">
        <v>274</v>
      </c>
      <c r="E158" s="138" t="s">
        <v>162</v>
      </c>
      <c r="F158" s="138" t="s">
        <v>235</v>
      </c>
      <c r="G158" s="56"/>
      <c r="H158" s="120"/>
      <c r="I158" s="56"/>
      <c r="J158" s="94"/>
      <c r="K158" s="165">
        <f>K159</f>
        <v>2061.8</v>
      </c>
    </row>
    <row r="159" spans="2:11" ht="29.25" customHeight="1">
      <c r="B159" s="3" t="s">
        <v>28</v>
      </c>
      <c r="C159" s="156" t="s">
        <v>167</v>
      </c>
      <c r="D159" s="156" t="s">
        <v>274</v>
      </c>
      <c r="E159" s="156" t="s">
        <v>162</v>
      </c>
      <c r="F159" s="156" t="s">
        <v>308</v>
      </c>
      <c r="G159" s="56"/>
      <c r="H159" s="56"/>
      <c r="I159" s="56"/>
      <c r="J159" s="94"/>
      <c r="K159" s="165">
        <f>K160+K161+K162</f>
        <v>2061.8</v>
      </c>
    </row>
    <row r="160" spans="2:11" ht="32.25" customHeight="1">
      <c r="B160" s="108" t="s">
        <v>155</v>
      </c>
      <c r="C160" s="138" t="s">
        <v>167</v>
      </c>
      <c r="D160" s="138" t="s">
        <v>274</v>
      </c>
      <c r="E160" s="138" t="s">
        <v>162</v>
      </c>
      <c r="F160" s="138" t="s">
        <v>308</v>
      </c>
      <c r="G160" s="56" t="s">
        <v>194</v>
      </c>
      <c r="H160" s="56" t="s">
        <v>166</v>
      </c>
      <c r="I160" s="56" t="s">
        <v>173</v>
      </c>
      <c r="J160" s="104">
        <v>120</v>
      </c>
      <c r="K160" s="164">
        <f>'приложение 10 (2021г)'!K111</f>
        <v>1801.8</v>
      </c>
    </row>
    <row r="161" spans="2:11" ht="30" customHeight="1">
      <c r="B161" s="38" t="s">
        <v>22</v>
      </c>
      <c r="C161" s="155" t="s">
        <v>167</v>
      </c>
      <c r="D161" s="156" t="s">
        <v>274</v>
      </c>
      <c r="E161" s="156" t="s">
        <v>162</v>
      </c>
      <c r="F161" s="156" t="s">
        <v>308</v>
      </c>
      <c r="G161" s="56" t="s">
        <v>194</v>
      </c>
      <c r="H161" s="56" t="s">
        <v>166</v>
      </c>
      <c r="I161" s="56" t="s">
        <v>173</v>
      </c>
      <c r="J161" s="104">
        <v>240</v>
      </c>
      <c r="K161" s="164">
        <f>'приложение 10 (2021г)'!K112</f>
        <v>250</v>
      </c>
    </row>
    <row r="162" spans="2:11" ht="23.25" customHeight="1">
      <c r="B162" s="3" t="s">
        <v>3</v>
      </c>
      <c r="C162" s="155" t="s">
        <v>167</v>
      </c>
      <c r="D162" s="156" t="s">
        <v>274</v>
      </c>
      <c r="E162" s="156" t="s">
        <v>162</v>
      </c>
      <c r="F162" s="156" t="s">
        <v>308</v>
      </c>
      <c r="G162" s="56" t="s">
        <v>194</v>
      </c>
      <c r="H162" s="56" t="s">
        <v>166</v>
      </c>
      <c r="I162" s="56" t="s">
        <v>173</v>
      </c>
      <c r="J162" s="94">
        <v>850</v>
      </c>
      <c r="K162" s="164">
        <f>'приложение 10 (2021г)'!K113</f>
        <v>10</v>
      </c>
    </row>
    <row r="163" spans="2:11" ht="50.25" customHeight="1">
      <c r="B163" s="208" t="s">
        <v>141</v>
      </c>
      <c r="C163" s="209" t="s">
        <v>328</v>
      </c>
      <c r="D163" s="209" t="s">
        <v>232</v>
      </c>
      <c r="E163" s="209" t="s">
        <v>163</v>
      </c>
      <c r="F163" s="209" t="s">
        <v>235</v>
      </c>
      <c r="G163" s="117"/>
      <c r="H163" s="117"/>
      <c r="I163" s="117"/>
      <c r="J163" s="210"/>
      <c r="K163" s="173">
        <f>K164+K167</f>
        <v>0</v>
      </c>
    </row>
    <row r="164" spans="2:11" ht="36.75" customHeight="1">
      <c r="B164" s="8" t="s">
        <v>142</v>
      </c>
      <c r="C164" s="36" t="s">
        <v>328</v>
      </c>
      <c r="D164" s="143" t="s">
        <v>232</v>
      </c>
      <c r="E164" s="143" t="s">
        <v>162</v>
      </c>
      <c r="F164" s="135" t="s">
        <v>235</v>
      </c>
      <c r="G164" s="96" t="s">
        <v>193</v>
      </c>
      <c r="H164" s="96"/>
      <c r="I164" s="96"/>
      <c r="J164" s="144"/>
      <c r="K164" s="172">
        <f>K165</f>
        <v>0</v>
      </c>
    </row>
    <row r="165" spans="2:11" ht="68.25" customHeight="1">
      <c r="B165" s="8" t="s">
        <v>140</v>
      </c>
      <c r="C165" s="49" t="s">
        <v>328</v>
      </c>
      <c r="D165" s="49" t="s">
        <v>232</v>
      </c>
      <c r="E165" s="49" t="s">
        <v>162</v>
      </c>
      <c r="F165" s="49" t="s">
        <v>329</v>
      </c>
      <c r="G165" s="96"/>
      <c r="H165" s="96"/>
      <c r="I165" s="96"/>
      <c r="J165" s="144"/>
      <c r="K165" s="172">
        <f>K166</f>
        <v>0</v>
      </c>
    </row>
    <row r="166" spans="2:11" ht="33" customHeight="1">
      <c r="B166" s="8" t="s">
        <v>152</v>
      </c>
      <c r="C166" s="36" t="s">
        <v>328</v>
      </c>
      <c r="D166" s="143" t="s">
        <v>232</v>
      </c>
      <c r="E166" s="143" t="s">
        <v>162</v>
      </c>
      <c r="F166" s="135" t="s">
        <v>329</v>
      </c>
      <c r="G166" s="96" t="s">
        <v>193</v>
      </c>
      <c r="H166" s="96" t="s">
        <v>165</v>
      </c>
      <c r="I166" s="96" t="s">
        <v>164</v>
      </c>
      <c r="J166" s="144">
        <v>240</v>
      </c>
      <c r="K166" s="172">
        <f>'приложение 10 (2021г)'!K266</f>
        <v>0</v>
      </c>
    </row>
    <row r="167" spans="2:11" ht="33.75" customHeight="1">
      <c r="B167" s="8" t="s">
        <v>143</v>
      </c>
      <c r="C167" s="49" t="s">
        <v>328</v>
      </c>
      <c r="D167" s="49" t="s">
        <v>232</v>
      </c>
      <c r="E167" s="49" t="s">
        <v>167</v>
      </c>
      <c r="F167" s="49" t="s">
        <v>235</v>
      </c>
      <c r="G167" s="96"/>
      <c r="H167" s="96"/>
      <c r="I167" s="96"/>
      <c r="J167" s="144"/>
      <c r="K167" s="172">
        <f>K168</f>
        <v>0</v>
      </c>
    </row>
    <row r="168" spans="2:11" ht="69" customHeight="1">
      <c r="B168" s="8" t="s">
        <v>140</v>
      </c>
      <c r="C168" s="36" t="s">
        <v>328</v>
      </c>
      <c r="D168" s="143" t="s">
        <v>232</v>
      </c>
      <c r="E168" s="143" t="s">
        <v>167</v>
      </c>
      <c r="F168" s="135" t="s">
        <v>330</v>
      </c>
      <c r="G168" s="96" t="s">
        <v>193</v>
      </c>
      <c r="H168" s="96" t="s">
        <v>165</v>
      </c>
      <c r="I168" s="96" t="s">
        <v>164</v>
      </c>
      <c r="J168" s="144"/>
      <c r="K168" s="172">
        <f>K169</f>
        <v>0</v>
      </c>
    </row>
    <row r="169" spans="2:11" ht="30" customHeight="1">
      <c r="B169" s="8" t="s">
        <v>152</v>
      </c>
      <c r="C169" s="49" t="s">
        <v>328</v>
      </c>
      <c r="D169" s="49" t="s">
        <v>232</v>
      </c>
      <c r="E169" s="49" t="s">
        <v>167</v>
      </c>
      <c r="F169" s="49" t="s">
        <v>330</v>
      </c>
      <c r="G169" s="96" t="s">
        <v>193</v>
      </c>
      <c r="H169" s="96" t="s">
        <v>165</v>
      </c>
      <c r="I169" s="96" t="s">
        <v>164</v>
      </c>
      <c r="J169" s="144">
        <v>240</v>
      </c>
      <c r="K169" s="172">
        <f>'приложение 10 (2021г)'!K269</f>
        <v>0</v>
      </c>
    </row>
    <row r="170" spans="2:11" ht="48" customHeight="1">
      <c r="B170" s="11" t="s">
        <v>234</v>
      </c>
      <c r="C170" s="92">
        <v>37</v>
      </c>
      <c r="D170" s="142">
        <v>0</v>
      </c>
      <c r="E170" s="142" t="s">
        <v>163</v>
      </c>
      <c r="F170" s="142" t="s">
        <v>235</v>
      </c>
      <c r="G170" s="33"/>
      <c r="H170" s="33"/>
      <c r="I170" s="33"/>
      <c r="J170" s="113"/>
      <c r="K170" s="170">
        <f>K171+K174+K176+K179</f>
        <v>363.2</v>
      </c>
    </row>
    <row r="171" spans="2:11" ht="45.75" customHeight="1">
      <c r="B171" s="3" t="s">
        <v>106</v>
      </c>
      <c r="C171" s="128" t="s">
        <v>236</v>
      </c>
      <c r="D171" s="128" t="s">
        <v>232</v>
      </c>
      <c r="E171" s="128" t="s">
        <v>162</v>
      </c>
      <c r="F171" s="128" t="s">
        <v>237</v>
      </c>
      <c r="G171" s="33"/>
      <c r="H171" s="33"/>
      <c r="I171" s="33"/>
      <c r="J171" s="113"/>
      <c r="K171" s="154">
        <f>K172</f>
        <v>15</v>
      </c>
    </row>
    <row r="172" spans="2:11" ht="32.25" customHeight="1">
      <c r="B172" s="13" t="s">
        <v>37</v>
      </c>
      <c r="C172" s="92" t="s">
        <v>236</v>
      </c>
      <c r="D172" s="142" t="s">
        <v>232</v>
      </c>
      <c r="E172" s="142" t="s">
        <v>162</v>
      </c>
      <c r="F172" s="120" t="s">
        <v>237</v>
      </c>
      <c r="G172" s="33"/>
      <c r="H172" s="33"/>
      <c r="I172" s="33"/>
      <c r="J172" s="113"/>
      <c r="K172" s="154">
        <f>K173</f>
        <v>15</v>
      </c>
    </row>
    <row r="173" spans="2:11" ht="33" customHeight="1">
      <c r="B173" s="3" t="s">
        <v>152</v>
      </c>
      <c r="C173" s="128" t="s">
        <v>236</v>
      </c>
      <c r="D173" s="128" t="s">
        <v>232</v>
      </c>
      <c r="E173" s="128" t="s">
        <v>162</v>
      </c>
      <c r="F173" s="128" t="s">
        <v>237</v>
      </c>
      <c r="G173" s="56" t="s">
        <v>193</v>
      </c>
      <c r="H173" s="56" t="s">
        <v>162</v>
      </c>
      <c r="I173" s="56" t="s">
        <v>216</v>
      </c>
      <c r="J173" s="113">
        <v>240</v>
      </c>
      <c r="K173" s="154">
        <f>'приложение 10 (2021г)'!K225</f>
        <v>15</v>
      </c>
    </row>
    <row r="174" spans="2:11" ht="99" customHeight="1">
      <c r="B174" s="9" t="s">
        <v>238</v>
      </c>
      <c r="C174" s="40">
        <v>37</v>
      </c>
      <c r="D174" s="148">
        <v>0</v>
      </c>
      <c r="E174" s="149" t="s">
        <v>167</v>
      </c>
      <c r="F174" s="149" t="s">
        <v>237</v>
      </c>
      <c r="G174" s="33"/>
      <c r="H174" s="33"/>
      <c r="I174" s="33"/>
      <c r="J174" s="113"/>
      <c r="K174" s="154">
        <f>K175</f>
        <v>15</v>
      </c>
    </row>
    <row r="175" spans="2:11" ht="33" customHeight="1">
      <c r="B175" s="3" t="s">
        <v>152</v>
      </c>
      <c r="C175" s="35" t="s">
        <v>236</v>
      </c>
      <c r="D175" s="149" t="s">
        <v>232</v>
      </c>
      <c r="E175" s="149" t="s">
        <v>167</v>
      </c>
      <c r="F175" s="149" t="s">
        <v>237</v>
      </c>
      <c r="G175" s="56" t="s">
        <v>223</v>
      </c>
      <c r="H175" s="56" t="s">
        <v>162</v>
      </c>
      <c r="I175" s="56" t="s">
        <v>216</v>
      </c>
      <c r="J175" s="113">
        <v>240</v>
      </c>
      <c r="K175" s="154">
        <f>'приложение 10 (2021г)'!K304</f>
        <v>15</v>
      </c>
    </row>
    <row r="176" spans="2:11" ht="35.25" customHeight="1">
      <c r="B176" s="8" t="s">
        <v>239</v>
      </c>
      <c r="C176" s="146" t="s">
        <v>236</v>
      </c>
      <c r="D176" s="146" t="s">
        <v>232</v>
      </c>
      <c r="E176" s="146" t="s">
        <v>165</v>
      </c>
      <c r="F176" s="146" t="s">
        <v>237</v>
      </c>
      <c r="G176" s="33"/>
      <c r="H176" s="33"/>
      <c r="I176" s="33"/>
      <c r="J176" s="113"/>
      <c r="K176" s="154">
        <f>K177</f>
        <v>10</v>
      </c>
    </row>
    <row r="177" spans="2:11" ht="30.75" customHeight="1">
      <c r="B177" s="13" t="s">
        <v>37</v>
      </c>
      <c r="C177" s="35" t="s">
        <v>236</v>
      </c>
      <c r="D177" s="149" t="s">
        <v>232</v>
      </c>
      <c r="E177" s="149" t="s">
        <v>165</v>
      </c>
      <c r="F177" s="149" t="s">
        <v>237</v>
      </c>
      <c r="G177" s="56"/>
      <c r="H177" s="56"/>
      <c r="I177" s="56"/>
      <c r="J177" s="113"/>
      <c r="K177" s="154">
        <f>K178</f>
        <v>10</v>
      </c>
    </row>
    <row r="178" spans="2:11" ht="32.25" customHeight="1">
      <c r="B178" s="3" t="s">
        <v>152</v>
      </c>
      <c r="C178" s="35" t="s">
        <v>236</v>
      </c>
      <c r="D178" s="149" t="s">
        <v>232</v>
      </c>
      <c r="E178" s="149" t="s">
        <v>165</v>
      </c>
      <c r="F178" s="149" t="s">
        <v>237</v>
      </c>
      <c r="G178" s="56" t="s">
        <v>193</v>
      </c>
      <c r="H178" s="56" t="s">
        <v>162</v>
      </c>
      <c r="I178" s="56" t="s">
        <v>216</v>
      </c>
      <c r="J178" s="113">
        <v>240</v>
      </c>
      <c r="K178" s="154">
        <f>'приложение 10 (2021г)'!K228</f>
        <v>10</v>
      </c>
    </row>
    <row r="179" spans="2:11" ht="44.25" customHeight="1">
      <c r="B179" s="8" t="s">
        <v>240</v>
      </c>
      <c r="C179" s="150" t="s">
        <v>236</v>
      </c>
      <c r="D179" s="150" t="s">
        <v>232</v>
      </c>
      <c r="E179" s="150" t="s">
        <v>171</v>
      </c>
      <c r="F179" s="150" t="s">
        <v>241</v>
      </c>
      <c r="G179" s="144"/>
      <c r="H179" s="144"/>
      <c r="I179" s="144"/>
      <c r="J179" s="144"/>
      <c r="K179" s="172">
        <f>K180</f>
        <v>323.2</v>
      </c>
    </row>
    <row r="180" spans="2:11" ht="45" customHeight="1">
      <c r="B180" s="8" t="s">
        <v>46</v>
      </c>
      <c r="C180" s="151" t="s">
        <v>236</v>
      </c>
      <c r="D180" s="152" t="s">
        <v>232</v>
      </c>
      <c r="E180" s="152" t="s">
        <v>171</v>
      </c>
      <c r="F180" s="152" t="s">
        <v>241</v>
      </c>
      <c r="G180" s="144">
        <v>116</v>
      </c>
      <c r="H180" s="96" t="s">
        <v>173</v>
      </c>
      <c r="I180" s="144">
        <v>12</v>
      </c>
      <c r="J180" s="144">
        <v>810</v>
      </c>
      <c r="K180" s="172">
        <f>'приложение 10 (2021г)'!K254</f>
        <v>323.2</v>
      </c>
    </row>
    <row r="181" ht="12.75">
      <c r="K181" s="211">
        <f>K14+K66+K163+K170</f>
        <v>289322.4</v>
      </c>
    </row>
    <row r="183" ht="12.75">
      <c r="K183" s="216"/>
    </row>
  </sheetData>
  <sheetProtection/>
  <mergeCells count="9">
    <mergeCell ref="H11:H12"/>
    <mergeCell ref="I11:I12"/>
    <mergeCell ref="N3:Q3"/>
    <mergeCell ref="J11:J12"/>
    <mergeCell ref="C13:F13"/>
    <mergeCell ref="B8:K9"/>
    <mergeCell ref="B11:B12"/>
    <mergeCell ref="C11:F12"/>
    <mergeCell ref="G11:G12"/>
  </mergeCells>
  <printOptions/>
  <pageMargins left="0.984251968503937" right="0.5905511811023623" top="0.5905511811023623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FIN-2</cp:lastModifiedBy>
  <cp:lastPrinted>2018-11-19T10:47:56Z</cp:lastPrinted>
  <dcterms:created xsi:type="dcterms:W3CDTF">1999-09-09T12:43:32Z</dcterms:created>
  <dcterms:modified xsi:type="dcterms:W3CDTF">2018-12-02T13:31:38Z</dcterms:modified>
  <cp:category/>
  <cp:version/>
  <cp:contentType/>
  <cp:contentStatus/>
</cp:coreProperties>
</file>