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Пр.8 полн.р-н" sheetId="1" r:id="rId1"/>
    <sheet name="Пр.10 межбюдж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<sst xmlns="http://schemas.openxmlformats.org/spreadsheetml/2006/main" count="64" uniqueCount="37">
  <si>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ИТОГО</t>
  </si>
  <si>
    <t>2019 год</t>
  </si>
  <si>
    <t>2020 год</t>
  </si>
  <si>
    <t>2021 год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</si>
  <si>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</si>
  <si>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</si>
  <si>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</si>
  <si>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</si>
  <si>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</si>
  <si>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</si>
  <si>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</si>
  <si>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</si>
  <si>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</si>
  <si>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</si>
  <si>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</si>
  <si>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</si>
  <si>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 xml:space="preserve">межбюджетные трансферты в рамках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</si>
  <si>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</si>
  <si>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</si>
  <si>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</si>
  <si>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</si>
  <si>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Иные межбюджетные трансферты бюджетам поселений из местного бюджета Устюженского муниципального района  на 2019 год</t>
  </si>
  <si>
    <t>«Приложение 18-1</t>
  </si>
  <si>
    <t>от 13.12.2018 № 110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</si>
  <si>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</si>
  <si>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</si>
  <si>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t xml:space="preserve">                                                                                     Приложение 17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</si>
  <si>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_13.12.2018___________</t>
    </r>
    <r>
      <rPr>
        <sz val="12"/>
        <rFont val="Times New Roman"/>
        <family val="1"/>
      </rPr>
      <t xml:space="preserve"> № __</t>
    </r>
    <r>
      <rPr>
        <u val="single"/>
        <sz val="12"/>
        <rFont val="Times New Roman"/>
        <family val="1"/>
      </rPr>
      <t>110</t>
    </r>
    <r>
      <rPr>
        <sz val="12"/>
        <rFont val="Times New Roman"/>
        <family val="1"/>
      </rPr>
      <t>___</t>
    </r>
  </si>
  <si>
    <t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                                          на 2019 год и плановый период 2020 и 2021 годов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</si>
  <si>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</si>
  <si>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</si>
  <si>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</si>
  <si>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>межбюджетные трансферты в рамках реализации муниципальной программы "Энергосбережение на территории Устюженского муниципального района на 2016-2020 годы"</t>
  </si>
  <si>
    <t xml:space="preserve">                                                                                     Приложение 8</t>
  </si>
  <si>
    <t>Приложение 10</t>
  </si>
  <si>
    <t xml:space="preserve">                                                                      от  26.12.2019  № 68</t>
  </si>
  <si>
    <t>от 26.12.2019  № 68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</si>
</sst>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32" borderId="0" xfId="0" applyFont="1" applyFill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5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5.875" style="0" customWidth="1"/>
    <col min="2" max="2" width="11.125" style="0" customWidth="1"/>
    <col min="3" max="3" width="10.75390625" style="0" customWidth="1"/>
    <col min="4" max="6" width="11.875" style="0" customWidth="1"/>
    <col min="7" max="8" width="11.375" style="0" customWidth="1"/>
    <col min="9" max="9" width="14.375" style="0" customWidth="1"/>
    <col min="11" max="11" width="16.875" style="0" customWidth="1"/>
  </cols>
  <sheetData>
    <row r="1" spans="9:10" ht="15.75">
      <c r="I1" s="37"/>
      <c r="J1" s="37"/>
    </row>
    <row r="2" spans="4:9" ht="15.75">
      <c r="D2" s="1" t="s">
        <v>33</v>
      </c>
      <c r="E2" s="1"/>
      <c r="F2" s="1"/>
      <c r="G2" s="22"/>
      <c r="H2" s="22"/>
      <c r="I2" s="22"/>
    </row>
    <row r="3" spans="4:9" ht="15.75">
      <c r="D3" s="1" t="s">
        <v>24</v>
      </c>
      <c r="E3" s="1"/>
      <c r="F3" s="1"/>
      <c r="G3" s="22"/>
      <c r="H3" s="22"/>
      <c r="I3" s="22"/>
    </row>
    <row r="4" spans="4:9" ht="15.75">
      <c r="D4" s="1" t="s">
        <v>25</v>
      </c>
      <c r="E4" s="1"/>
      <c r="F4" s="1"/>
      <c r="G4" s="1"/>
      <c r="H4" s="1"/>
      <c r="I4" s="23"/>
    </row>
    <row r="5" spans="4:9" ht="15.75">
      <c r="D5" s="1" t="s">
        <v>35</v>
      </c>
      <c r="E5" s="1"/>
      <c r="F5" s="1"/>
      <c r="G5" s="22"/>
      <c r="H5" s="22"/>
      <c r="I5" s="22"/>
    </row>
    <row r="6" spans="4:8" ht="18.75">
      <c r="D6" s="2"/>
      <c r="E6" s="2"/>
      <c r="F6" s="2"/>
      <c r="G6" s="2"/>
      <c r="H6" s="2"/>
    </row>
    <row r="7" spans="1:9" ht="15.75">
      <c r="A7" s="1"/>
      <c r="B7" s="1"/>
      <c r="C7" s="1"/>
      <c r="D7" s="1" t="s">
        <v>26</v>
      </c>
      <c r="E7" s="1"/>
      <c r="F7" s="1"/>
      <c r="G7" s="22"/>
      <c r="H7" s="22"/>
      <c r="I7" s="22"/>
    </row>
    <row r="8" spans="1:9" ht="18.75">
      <c r="A8" s="2"/>
      <c r="B8" s="2"/>
      <c r="C8" s="2"/>
      <c r="D8" s="1" t="s">
        <v>24</v>
      </c>
      <c r="E8" s="1"/>
      <c r="F8" s="1"/>
      <c r="G8" s="22"/>
      <c r="H8" s="22"/>
      <c r="I8" s="22"/>
    </row>
    <row r="9" spans="1:9" ht="18.75">
      <c r="A9" s="2"/>
      <c r="B9" s="2"/>
      <c r="C9" s="2"/>
      <c r="D9" s="1" t="s">
        <v>25</v>
      </c>
      <c r="E9" s="1"/>
      <c r="F9" s="1"/>
      <c r="G9" s="1"/>
      <c r="H9" s="1"/>
      <c r="I9" s="23"/>
    </row>
    <row r="10" spans="1:9" ht="18.75">
      <c r="A10" s="2"/>
      <c r="B10" s="2"/>
      <c r="C10" s="2"/>
      <c r="D10" s="1" t="s">
        <v>27</v>
      </c>
      <c r="E10" s="1"/>
      <c r="F10" s="1"/>
      <c r="G10" s="22"/>
      <c r="H10" s="22"/>
      <c r="I10" s="22"/>
    </row>
    <row r="11" spans="1:8" ht="18.75">
      <c r="A11" s="2"/>
      <c r="B11" s="2"/>
      <c r="C11" s="2"/>
      <c r="D11" s="2"/>
      <c r="E11" s="2"/>
      <c r="F11" s="2"/>
      <c r="G11" s="2"/>
      <c r="H11" s="2"/>
    </row>
    <row r="12" spans="1:10" ht="12.75" customHeight="1">
      <c r="A12" s="2"/>
      <c r="B12" s="2"/>
      <c r="C12" s="2"/>
      <c r="D12" s="2"/>
      <c r="E12" s="2"/>
      <c r="F12" s="2"/>
      <c r="G12" s="1"/>
      <c r="H12" s="1"/>
      <c r="I12" s="1"/>
      <c r="J12" s="9"/>
    </row>
    <row r="13" spans="1:10" ht="12.75" customHeight="1">
      <c r="A13" s="38" t="s">
        <v>28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4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78" customHeight="1">
      <c r="A16" s="39" t="s">
        <v>4</v>
      </c>
      <c r="B16" s="41" t="s">
        <v>29</v>
      </c>
      <c r="C16" s="42"/>
      <c r="D16" s="43"/>
      <c r="E16" s="41" t="s">
        <v>30</v>
      </c>
      <c r="F16" s="42"/>
      <c r="G16" s="43"/>
      <c r="H16" s="44" t="s">
        <v>31</v>
      </c>
      <c r="I16" s="44"/>
      <c r="J16" s="44"/>
    </row>
    <row r="17" spans="1:10" ht="23.25" customHeight="1">
      <c r="A17" s="40"/>
      <c r="B17" s="24" t="s">
        <v>1</v>
      </c>
      <c r="C17" s="24" t="s">
        <v>2</v>
      </c>
      <c r="D17" s="24" t="s">
        <v>3</v>
      </c>
      <c r="E17" s="24" t="s">
        <v>1</v>
      </c>
      <c r="F17" s="24" t="s">
        <v>2</v>
      </c>
      <c r="G17" s="24" t="s">
        <v>3</v>
      </c>
      <c r="H17" s="24" t="s">
        <v>1</v>
      </c>
      <c r="I17" s="24" t="s">
        <v>2</v>
      </c>
      <c r="J17" s="24" t="s">
        <v>3</v>
      </c>
    </row>
    <row r="18" spans="1:10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</row>
    <row r="19" spans="1:10" ht="15.75">
      <c r="A19" s="7" t="s">
        <v>5</v>
      </c>
      <c r="B19" s="36">
        <f>573-106.99</f>
        <v>466.01</v>
      </c>
      <c r="C19" s="36">
        <v>573</v>
      </c>
      <c r="D19" s="36">
        <v>573</v>
      </c>
      <c r="E19" s="36">
        <f>421-75.32</f>
        <v>345.68</v>
      </c>
      <c r="F19" s="25">
        <v>421</v>
      </c>
      <c r="G19" s="25">
        <v>421</v>
      </c>
      <c r="H19" s="26">
        <v>21</v>
      </c>
      <c r="I19" s="26">
        <v>21</v>
      </c>
      <c r="J19" s="27">
        <v>21</v>
      </c>
    </row>
    <row r="20" spans="1:10" ht="15.75">
      <c r="A20" s="7" t="s">
        <v>6</v>
      </c>
      <c r="B20" s="36">
        <f>840-90</f>
        <v>750</v>
      </c>
      <c r="C20" s="36">
        <v>777</v>
      </c>
      <c r="D20" s="36">
        <v>777</v>
      </c>
      <c r="E20" s="36">
        <v>1215</v>
      </c>
      <c r="F20" s="25">
        <v>1215</v>
      </c>
      <c r="G20" s="25">
        <v>1215</v>
      </c>
      <c r="H20" s="26">
        <v>0</v>
      </c>
      <c r="I20" s="26">
        <v>0</v>
      </c>
      <c r="J20" s="27">
        <v>0</v>
      </c>
    </row>
    <row r="21" spans="1:10" ht="15.75">
      <c r="A21" s="7" t="s">
        <v>10</v>
      </c>
      <c r="B21" s="36">
        <v>307.97</v>
      </c>
      <c r="C21" s="36">
        <v>232.5</v>
      </c>
      <c r="D21" s="36">
        <v>232.5</v>
      </c>
      <c r="E21" s="36">
        <f>207+100-115.23+93.62</f>
        <v>285.39</v>
      </c>
      <c r="F21" s="25">
        <v>207</v>
      </c>
      <c r="G21" s="25">
        <v>207</v>
      </c>
      <c r="H21" s="26">
        <v>14.9</v>
      </c>
      <c r="I21" s="26">
        <v>14.9</v>
      </c>
      <c r="J21" s="27">
        <v>14.9</v>
      </c>
    </row>
    <row r="22" spans="1:10" ht="15.75">
      <c r="A22" s="7" t="s">
        <v>11</v>
      </c>
      <c r="B22" s="36">
        <v>1031.42</v>
      </c>
      <c r="C22" s="36">
        <v>430.5</v>
      </c>
      <c r="D22" s="36">
        <v>430.5</v>
      </c>
      <c r="E22" s="36">
        <v>494.01</v>
      </c>
      <c r="F22" s="25">
        <v>315</v>
      </c>
      <c r="G22" s="25">
        <v>315</v>
      </c>
      <c r="H22" s="26">
        <f>63.2-49</f>
        <v>14.200000000000003</v>
      </c>
      <c r="I22" s="26">
        <f>63.2-49</f>
        <v>14.200000000000003</v>
      </c>
      <c r="J22" s="27">
        <f>63.2-49</f>
        <v>14.200000000000003</v>
      </c>
    </row>
    <row r="23" spans="1:10" ht="15.75">
      <c r="A23" s="7" t="s">
        <v>7</v>
      </c>
      <c r="B23" s="36">
        <v>519.27</v>
      </c>
      <c r="C23" s="36">
        <v>409.5</v>
      </c>
      <c r="D23" s="36">
        <v>409.5</v>
      </c>
      <c r="E23" s="36">
        <f>523.5+280.1-146.89</f>
        <v>656.71</v>
      </c>
      <c r="F23" s="25">
        <v>523.5</v>
      </c>
      <c r="G23" s="25">
        <v>523.5</v>
      </c>
      <c r="H23" s="26">
        <v>12.1</v>
      </c>
      <c r="I23" s="26">
        <v>12.1</v>
      </c>
      <c r="J23" s="27">
        <v>12.1</v>
      </c>
    </row>
    <row r="24" spans="1:10" ht="15.75">
      <c r="A24" s="7" t="s">
        <v>8</v>
      </c>
      <c r="B24" s="36">
        <f>657.9+50-181.53+32</f>
        <v>558.37</v>
      </c>
      <c r="C24" s="36">
        <v>0</v>
      </c>
      <c r="D24" s="36">
        <v>0</v>
      </c>
      <c r="E24" s="36">
        <f>1135+147.8-77.55</f>
        <v>1205.25</v>
      </c>
      <c r="F24" s="25">
        <v>681</v>
      </c>
      <c r="G24" s="25">
        <v>681</v>
      </c>
      <c r="H24" s="26">
        <v>0</v>
      </c>
      <c r="I24" s="26">
        <v>0</v>
      </c>
      <c r="J24" s="27">
        <v>0</v>
      </c>
    </row>
    <row r="25" spans="1:10" ht="15.75">
      <c r="A25" s="7" t="s">
        <v>9</v>
      </c>
      <c r="B25" s="36">
        <f>1854.5-621.45</f>
        <v>1233.05</v>
      </c>
      <c r="C25" s="36">
        <v>1054.5</v>
      </c>
      <c r="D25" s="36">
        <v>1054.5</v>
      </c>
      <c r="E25" s="36">
        <f>1539.4-298.62-32</f>
        <v>1208.7800000000002</v>
      </c>
      <c r="F25" s="25">
        <v>736.5</v>
      </c>
      <c r="G25" s="25">
        <v>736.5</v>
      </c>
      <c r="H25" s="26">
        <v>0</v>
      </c>
      <c r="I25" s="26">
        <v>0</v>
      </c>
      <c r="J25" s="27">
        <v>0</v>
      </c>
    </row>
    <row r="26" spans="1:11" ht="15.75">
      <c r="A26" s="5" t="s">
        <v>0</v>
      </c>
      <c r="B26" s="28">
        <f aca="true" t="shared" si="0" ref="B26:G26">SUM(B19:B25)</f>
        <v>4866.09</v>
      </c>
      <c r="C26" s="28">
        <f t="shared" si="0"/>
        <v>3477</v>
      </c>
      <c r="D26" s="28">
        <f t="shared" si="0"/>
        <v>3477</v>
      </c>
      <c r="E26" s="29">
        <f t="shared" si="0"/>
        <v>5410.82</v>
      </c>
      <c r="F26" s="29">
        <f t="shared" si="0"/>
        <v>4099</v>
      </c>
      <c r="G26" s="29">
        <f t="shared" si="0"/>
        <v>4099</v>
      </c>
      <c r="H26" s="30">
        <f>H19+H20+H21+H22+H23+H24+H25</f>
        <v>62.2</v>
      </c>
      <c r="I26" s="30">
        <f>I19+I20+I21+I22+I23+I24+I25</f>
        <v>62.2</v>
      </c>
      <c r="J26" s="31">
        <f>J19+J20+J21+J22+J23+J24+J25</f>
        <v>62.2</v>
      </c>
      <c r="K26" s="32"/>
    </row>
    <row r="28" spans="7:8" ht="15.75">
      <c r="G28" s="8"/>
      <c r="H28" s="8"/>
    </row>
    <row r="31" spans="2:5" ht="12.75">
      <c r="B31" s="34"/>
      <c r="E31" s="34"/>
    </row>
  </sheetData>
  <sheetProtection/>
  <mergeCells count="6">
    <mergeCell ref="I1:J1"/>
    <mergeCell ref="A13:J14"/>
    <mergeCell ref="A16:A17"/>
    <mergeCell ref="B16:D16"/>
    <mergeCell ref="E16:G16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7">
      <selection activeCell="C10" sqref="C10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3" width="19.625" style="0" customWidth="1"/>
    <col min="4" max="4" width="18.00390625" style="0" customWidth="1"/>
    <col min="5" max="5" width="19.00390625" style="0" customWidth="1"/>
    <col min="6" max="6" width="18.75390625" style="0" customWidth="1"/>
    <col min="7" max="7" width="19.375" style="0" customWidth="1"/>
    <col min="8" max="8" width="18.00390625" style="0" customWidth="1"/>
    <col min="9" max="9" width="11.75390625" style="0" customWidth="1"/>
    <col min="10" max="10" width="27.625" style="0" customWidth="1"/>
  </cols>
  <sheetData>
    <row r="1" spans="6:8" ht="15.75">
      <c r="F1" s="6"/>
      <c r="G1" s="6"/>
      <c r="H1" s="6"/>
    </row>
    <row r="2" spans="3:9" ht="15.75">
      <c r="C2" s="6"/>
      <c r="D2" s="6"/>
      <c r="E2" s="6"/>
      <c r="F2" s="6"/>
      <c r="G2" s="1"/>
      <c r="H2" s="1"/>
      <c r="I2" s="19" t="s">
        <v>34</v>
      </c>
    </row>
    <row r="3" spans="1:9" ht="15.75">
      <c r="A3" s="1"/>
      <c r="B3" s="1"/>
      <c r="C3" s="6"/>
      <c r="D3" s="6"/>
      <c r="E3" s="6"/>
      <c r="F3" s="6"/>
      <c r="G3" s="1"/>
      <c r="H3" s="1"/>
      <c r="I3" s="6" t="s">
        <v>12</v>
      </c>
    </row>
    <row r="4" spans="1:9" ht="18.75">
      <c r="A4" s="2"/>
      <c r="B4" s="2"/>
      <c r="C4" s="6"/>
      <c r="D4" s="6"/>
      <c r="E4" s="6"/>
      <c r="F4" s="6"/>
      <c r="G4" s="1"/>
      <c r="H4" s="1"/>
      <c r="I4" s="6" t="s">
        <v>13</v>
      </c>
    </row>
    <row r="5" spans="1:9" ht="18.75">
      <c r="A5" s="2"/>
      <c r="B5" s="2"/>
      <c r="C5" s="6"/>
      <c r="D5" s="6"/>
      <c r="E5" s="6"/>
      <c r="F5" s="6"/>
      <c r="G5" s="1"/>
      <c r="H5" s="1"/>
      <c r="I5" s="6" t="s">
        <v>36</v>
      </c>
    </row>
    <row r="6" spans="1:8" ht="18.75">
      <c r="A6" s="2"/>
      <c r="B6" s="2"/>
      <c r="C6" s="9"/>
      <c r="D6" s="9"/>
      <c r="E6" s="9"/>
      <c r="F6" s="9"/>
      <c r="G6" s="1"/>
      <c r="H6" s="1"/>
    </row>
    <row r="7" spans="1:10" ht="18.75">
      <c r="A7" s="2"/>
      <c r="B7" s="2"/>
      <c r="C7" s="10"/>
      <c r="D7" s="10"/>
      <c r="E7" s="10"/>
      <c r="F7" s="10"/>
      <c r="G7" s="10"/>
      <c r="H7" s="10"/>
      <c r="I7" s="10" t="s">
        <v>22</v>
      </c>
      <c r="J7" s="1"/>
    </row>
    <row r="8" spans="1:10" ht="18.75">
      <c r="A8" s="2"/>
      <c r="B8" s="2"/>
      <c r="C8" s="6"/>
      <c r="D8" s="6"/>
      <c r="E8" s="6"/>
      <c r="F8" s="6"/>
      <c r="G8" s="6"/>
      <c r="H8" s="6"/>
      <c r="I8" s="6" t="s">
        <v>12</v>
      </c>
      <c r="J8" s="1"/>
    </row>
    <row r="9" spans="1:10" ht="18.75">
      <c r="A9" s="2"/>
      <c r="B9" s="2"/>
      <c r="C9" s="6"/>
      <c r="D9" s="6"/>
      <c r="E9" s="6"/>
      <c r="F9" s="6"/>
      <c r="G9" s="6"/>
      <c r="H9" s="6"/>
      <c r="I9" s="6" t="s">
        <v>13</v>
      </c>
      <c r="J9" s="1"/>
    </row>
    <row r="10" spans="1:10" ht="15.75">
      <c r="A10" s="9"/>
      <c r="B10" s="9"/>
      <c r="C10" s="9"/>
      <c r="D10" s="9"/>
      <c r="E10" s="9"/>
      <c r="F10" s="6"/>
      <c r="G10" s="6"/>
      <c r="H10" s="6"/>
      <c r="I10" s="6" t="s">
        <v>23</v>
      </c>
      <c r="J10" s="1"/>
    </row>
    <row r="11" spans="1:9" ht="18.75">
      <c r="A11" s="2"/>
      <c r="B11" s="2"/>
      <c r="C11" s="9"/>
      <c r="D11" s="9"/>
      <c r="E11" s="9"/>
      <c r="F11" s="9"/>
      <c r="G11" s="9"/>
      <c r="H11" s="9"/>
      <c r="I11" s="1"/>
    </row>
    <row r="12" spans="1:10" ht="12.75" customHeight="1">
      <c r="A12" s="38" t="s">
        <v>21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8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10" ht="145.5" customHeight="1">
      <c r="A15" s="51" t="s">
        <v>4</v>
      </c>
      <c r="B15" s="54" t="s">
        <v>14</v>
      </c>
      <c r="C15" s="55"/>
      <c r="D15" s="56"/>
      <c r="E15" s="54" t="s">
        <v>15</v>
      </c>
      <c r="F15" s="56"/>
      <c r="G15" s="50" t="s">
        <v>16</v>
      </c>
      <c r="H15" s="50"/>
      <c r="I15" s="50"/>
      <c r="J15" s="33" t="s">
        <v>32</v>
      </c>
    </row>
    <row r="16" spans="1:10" ht="21" customHeight="1">
      <c r="A16" s="52"/>
      <c r="B16" s="50" t="s">
        <v>17</v>
      </c>
      <c r="C16" s="50"/>
      <c r="D16" s="47" t="s">
        <v>18</v>
      </c>
      <c r="E16" s="45" t="s">
        <v>19</v>
      </c>
      <c r="F16" s="49" t="s">
        <v>18</v>
      </c>
      <c r="G16" s="50" t="s">
        <v>17</v>
      </c>
      <c r="H16" s="50"/>
      <c r="I16" s="47" t="s">
        <v>18</v>
      </c>
      <c r="J16" s="47" t="s">
        <v>18</v>
      </c>
    </row>
    <row r="17" spans="1:10" ht="50.25" customHeight="1">
      <c r="A17" s="53"/>
      <c r="B17" s="11" t="s">
        <v>19</v>
      </c>
      <c r="C17" s="12" t="s">
        <v>18</v>
      </c>
      <c r="D17" s="48"/>
      <c r="E17" s="46"/>
      <c r="F17" s="49"/>
      <c r="G17" s="11" t="s">
        <v>19</v>
      </c>
      <c r="H17" s="12" t="s">
        <v>18</v>
      </c>
      <c r="I17" s="48"/>
      <c r="J17" s="48"/>
    </row>
    <row r="18" spans="1:10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</row>
    <row r="19" spans="1:10" ht="31.5">
      <c r="A19" s="13" t="s">
        <v>20</v>
      </c>
      <c r="B19" s="15">
        <v>0</v>
      </c>
      <c r="C19" s="16">
        <v>0</v>
      </c>
      <c r="D19" s="15">
        <v>0</v>
      </c>
      <c r="E19" s="16">
        <v>2812.3</v>
      </c>
      <c r="F19" s="16">
        <v>28.41</v>
      </c>
      <c r="G19" s="15">
        <v>0</v>
      </c>
      <c r="H19" s="16">
        <v>0</v>
      </c>
      <c r="I19" s="20">
        <v>0</v>
      </c>
      <c r="J19" s="15">
        <v>0</v>
      </c>
    </row>
    <row r="20" spans="1:10" ht="15.75">
      <c r="A20" s="7" t="s">
        <v>5</v>
      </c>
      <c r="B20" s="15">
        <v>41.5</v>
      </c>
      <c r="C20" s="16">
        <v>41.5</v>
      </c>
      <c r="D20" s="15">
        <v>0</v>
      </c>
      <c r="E20" s="15">
        <v>0</v>
      </c>
      <c r="F20" s="20">
        <f>150-150</f>
        <v>0</v>
      </c>
      <c r="G20" s="15">
        <v>37.5</v>
      </c>
      <c r="H20" s="16">
        <v>37.5</v>
      </c>
      <c r="I20" s="20">
        <f>203.7+50</f>
        <v>253.7</v>
      </c>
      <c r="J20" s="15">
        <v>56.65</v>
      </c>
    </row>
    <row r="21" spans="1:10" ht="15.75">
      <c r="A21" s="7" t="s">
        <v>6</v>
      </c>
      <c r="B21" s="15">
        <v>0</v>
      </c>
      <c r="C21" s="16">
        <v>0</v>
      </c>
      <c r="D21" s="15">
        <v>0</v>
      </c>
      <c r="E21" s="15">
        <v>0</v>
      </c>
      <c r="F21" s="20">
        <f>200+1960.6+957.6+100+165</f>
        <v>3383.2</v>
      </c>
      <c r="G21" s="15">
        <v>0</v>
      </c>
      <c r="H21" s="16">
        <v>0</v>
      </c>
      <c r="I21" s="20">
        <v>84</v>
      </c>
      <c r="J21" s="15">
        <v>0</v>
      </c>
    </row>
    <row r="22" spans="1:10" ht="15.75">
      <c r="A22" s="7" t="s">
        <v>10</v>
      </c>
      <c r="B22" s="15">
        <v>250</v>
      </c>
      <c r="C22" s="16">
        <v>250</v>
      </c>
      <c r="D22" s="15">
        <v>0</v>
      </c>
      <c r="E22" s="15">
        <v>0</v>
      </c>
      <c r="F22" s="20">
        <v>200</v>
      </c>
      <c r="G22" s="15">
        <v>0</v>
      </c>
      <c r="H22" s="15">
        <v>0</v>
      </c>
      <c r="I22" s="20">
        <v>0</v>
      </c>
      <c r="J22" s="15">
        <v>50</v>
      </c>
    </row>
    <row r="23" spans="1:10" ht="15.75">
      <c r="A23" s="7" t="s">
        <v>11</v>
      </c>
      <c r="B23" s="15">
        <v>127.7</v>
      </c>
      <c r="C23" s="16">
        <v>127.7</v>
      </c>
      <c r="D23" s="15">
        <v>0</v>
      </c>
      <c r="E23" s="15">
        <v>0</v>
      </c>
      <c r="F23" s="20">
        <v>0</v>
      </c>
      <c r="G23" s="15">
        <v>0</v>
      </c>
      <c r="H23" s="15">
        <v>0</v>
      </c>
      <c r="I23" s="20">
        <v>0</v>
      </c>
      <c r="J23" s="15">
        <v>0</v>
      </c>
    </row>
    <row r="24" spans="1:10" ht="15.75">
      <c r="A24" s="7" t="s">
        <v>7</v>
      </c>
      <c r="B24" s="15">
        <v>340</v>
      </c>
      <c r="C24" s="16">
        <v>340</v>
      </c>
      <c r="D24" s="15">
        <v>0</v>
      </c>
      <c r="E24" s="15">
        <v>0</v>
      </c>
      <c r="F24" s="20">
        <v>258.43</v>
      </c>
      <c r="G24" s="15">
        <v>0</v>
      </c>
      <c r="H24" s="15">
        <v>0</v>
      </c>
      <c r="I24" s="20">
        <v>35</v>
      </c>
      <c r="J24" s="15">
        <v>255.4</v>
      </c>
    </row>
    <row r="25" spans="1:10" ht="15.75">
      <c r="A25" s="7" t="s">
        <v>8</v>
      </c>
      <c r="B25" s="15">
        <v>0</v>
      </c>
      <c r="C25" s="16">
        <v>0</v>
      </c>
      <c r="D25" s="15">
        <v>0</v>
      </c>
      <c r="E25" s="15">
        <v>0</v>
      </c>
      <c r="F25" s="20">
        <v>0</v>
      </c>
      <c r="G25" s="15">
        <v>31.27</v>
      </c>
      <c r="H25" s="16">
        <v>31.27</v>
      </c>
      <c r="I25" s="20">
        <v>275.86</v>
      </c>
      <c r="J25" s="15">
        <f>300+57</f>
        <v>357</v>
      </c>
    </row>
    <row r="26" spans="1:10" ht="15.75">
      <c r="A26" s="7" t="s">
        <v>9</v>
      </c>
      <c r="B26" s="15">
        <v>270</v>
      </c>
      <c r="C26" s="16">
        <v>270</v>
      </c>
      <c r="D26" s="20">
        <v>239.9</v>
      </c>
      <c r="E26" s="15">
        <v>1165.9</v>
      </c>
      <c r="F26" s="20">
        <f>11.78+500-132.99</f>
        <v>378.78999999999996</v>
      </c>
      <c r="G26" s="15">
        <v>0</v>
      </c>
      <c r="H26" s="15">
        <v>0</v>
      </c>
      <c r="I26" s="20">
        <v>0</v>
      </c>
      <c r="J26" s="15">
        <v>80</v>
      </c>
    </row>
    <row r="27" spans="1:10" ht="15.75">
      <c r="A27" s="5" t="s">
        <v>0</v>
      </c>
      <c r="B27" s="17">
        <f>SUM(B20:B26)</f>
        <v>1029.2</v>
      </c>
      <c r="C27" s="17">
        <f>SUM(C20:C26)</f>
        <v>1029.2</v>
      </c>
      <c r="D27" s="18">
        <f>SUM(D19:D26)</f>
        <v>239.9</v>
      </c>
      <c r="E27" s="18">
        <f>SUM(E19:E26)</f>
        <v>3978.2000000000003</v>
      </c>
      <c r="F27" s="18">
        <f>SUM(F19:F26)</f>
        <v>4248.83</v>
      </c>
      <c r="G27" s="17">
        <f>SUM(G20:G26)</f>
        <v>68.77</v>
      </c>
      <c r="H27" s="17">
        <f>SUM(H20:H26)</f>
        <v>68.77</v>
      </c>
      <c r="I27" s="21">
        <f>SUM(I19:I26)</f>
        <v>648.56</v>
      </c>
      <c r="J27" s="21">
        <f>SUM(J19:J26)</f>
        <v>799.05</v>
      </c>
    </row>
    <row r="29" ht="15.75">
      <c r="E29" s="8"/>
    </row>
    <row r="32" ht="12.75">
      <c r="F32" s="14"/>
    </row>
    <row r="33" ht="12.75">
      <c r="F33" s="35"/>
    </row>
  </sheetData>
  <sheetProtection/>
  <mergeCells count="12">
    <mergeCell ref="B16:C16"/>
    <mergeCell ref="D16:D17"/>
    <mergeCell ref="E16:E17"/>
    <mergeCell ref="J16:J17"/>
    <mergeCell ref="A12:J13"/>
    <mergeCell ref="F16:F17"/>
    <mergeCell ref="G15:I15"/>
    <mergeCell ref="G16:H16"/>
    <mergeCell ref="I16:I17"/>
    <mergeCell ref="A15:A17"/>
    <mergeCell ref="B15:D15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2020-01-16T08:03:09Z</cp:lastPrinted>
  <dcterms:created xsi:type="dcterms:W3CDTF">1999-09-09T12:43:32Z</dcterms:created>
  <dcterms:modified xsi:type="dcterms:W3CDTF">2020-01-16T08:04:40Z</dcterms:modified>
  <cp:category/>
  <cp:version/>
  <cp:contentType/>
  <cp:contentStatus/>
</cp:coreProperties>
</file>