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firstSheet="1" activeTab="1"/>
  </bookViews>
  <sheets>
    <sheet name="Источн. Пр.1" sheetId="1" r:id="rId1"/>
    <sheet name="приложение 3" sheetId="2" r:id="rId2"/>
  </sheets>
  <definedNames>
    <definedName name="_xlnm.Print_Area" localSheetId="1">'приложение 3'!$A$1:$G$66</definedName>
  </definedNames>
  <calcPr fullCalcOnLoad="1"/>
</workbook>
</file>

<file path=xl/sharedStrings.xml><?xml version="1.0" encoding="utf-8"?>
<sst xmlns="http://schemas.openxmlformats.org/spreadsheetml/2006/main" count="190" uniqueCount="113">
  <si>
    <t>Санитарно-эпидемиологическое благополучие</t>
  </si>
  <si>
    <t>Массовый спорт</t>
  </si>
  <si>
    <t>ЖИЛИЩНО-КОММУНАЛЬНОЕ ХОЗЯЙСТВО</t>
  </si>
  <si>
    <t>Жилищное хозяйство</t>
  </si>
  <si>
    <t>Резервный фонд</t>
  </si>
  <si>
    <t>ИТОГО</t>
  </si>
  <si>
    <t>КУЛЬТУРА И КИНЕМАТОГРАФИЯ</t>
  </si>
  <si>
    <t>Судебная система</t>
  </si>
  <si>
    <t>раздел</t>
  </si>
  <si>
    <t>подраздел</t>
  </si>
  <si>
    <t>Коммунальное хозяйство</t>
  </si>
  <si>
    <t>Дополнительное образование детей</t>
  </si>
  <si>
    <t xml:space="preserve">Физическая культура   </t>
  </si>
  <si>
    <t>Другие вопросы в области охраны окружающей среды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</si>
  <si>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</si>
  <si>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</si>
  <si>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</si>
  <si>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</si>
  <si>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</si>
  <si>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Молодежная политика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</si>
  <si>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</si>
  <si>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</si>
  <si>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</si>
  <si>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</si>
  <si>
    <t>Благоустройство</t>
  </si>
  <si>
    <t>Иные дотации</t>
  </si>
  <si>
    <t>3</t>
  </si>
  <si>
    <t>Сумма</t>
  </si>
  <si>
    <t>01</t>
  </si>
  <si>
    <t>00</t>
  </si>
  <si>
    <t>03</t>
  </si>
  <si>
    <t>05</t>
  </si>
  <si>
    <t>08</t>
  </si>
  <si>
    <t>02</t>
  </si>
  <si>
    <t>12</t>
  </si>
  <si>
    <t>Устюженского муниципального района</t>
  </si>
  <si>
    <t>06</t>
  </si>
  <si>
    <t>07</t>
  </si>
  <si>
    <t>04</t>
  </si>
  <si>
    <t>09</t>
  </si>
  <si>
    <t>Общее образование</t>
  </si>
  <si>
    <t xml:space="preserve">          Наименование</t>
  </si>
  <si>
    <t xml:space="preserve">ОБЩЕГОСУДАРСТВЕННЫЕ  ВОПРОСЫ  </t>
  </si>
  <si>
    <t>НАЦИОНАЛЬНАЯ  ЭКОНОМИКА</t>
  </si>
  <si>
    <t>ОБРАЗОВАНИЕ</t>
  </si>
  <si>
    <t>Дошкольное  образование</t>
  </si>
  <si>
    <t>Другие вопросы  в области образования</t>
  </si>
  <si>
    <t xml:space="preserve">Культура </t>
  </si>
  <si>
    <t>СОЦИАЛЬНАЯ ПОЛИТИКА</t>
  </si>
  <si>
    <t>10</t>
  </si>
  <si>
    <t>Другие вопросы в области социальной политики</t>
  </si>
  <si>
    <t>ОХРАНА ОКРУЖАЮЩЕЙ СРЕДЫ</t>
  </si>
  <si>
    <t>Другие  общегосударственные  вопросы</t>
  </si>
  <si>
    <t>Социальное обеспечение  населения</t>
  </si>
  <si>
    <t>Другие вопросы в области национальной экономики</t>
  </si>
  <si>
    <t>11</t>
  </si>
  <si>
    <t>НАЦИОНАЛЬНАЯ БЕЗОПАСНОСТЬ И ПРАВООХРАНИТЕЛЬНАЯ  ДЕЯТЕЛЬНОСТЬ</t>
  </si>
  <si>
    <t>Пенсионное  обеспечение</t>
  </si>
  <si>
    <t>Охрана  семьи  и детства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</si>
  <si>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</si>
  <si>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</si>
  <si>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</si>
  <si>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</si>
  <si>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</si>
  <si>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</si>
  <si>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</si>
  <si>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 xml:space="preserve">               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</si>
  <si>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</si>
  <si>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</si>
  <si>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</si>
  <si>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</si>
  <si>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</si>
  <si>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</si>
  <si>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</si>
  <si>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</si>
  <si>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</si>
  <si>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</si>
  <si>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</si>
  <si>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</si>
  <si>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</si>
  <si>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</si>
  <si>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</si>
  <si>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</si>
  <si>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</si>
  <si>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</si>
  <si>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</si>
  <si>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</si>
  <si>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</si>
  <si>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</si>
  <si>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</si>
  <si>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</si>
  <si>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</si>
  <si>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</si>
  <si>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</si>
  <si>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</si>
  <si>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</si>
  <si>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</si>
  <si>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2019 год</t>
  </si>
  <si>
    <t>2020 год</t>
  </si>
  <si>
    <t>2021 год</t>
  </si>
  <si>
    <t xml:space="preserve">Источники внутреннего финансирования дефицита местного бюджета Устюженского муниципального района на 2019 год и плановый период 2020 и 2021 годов </t>
  </si>
  <si>
    <t xml:space="preserve">                Приложение 1                                         к решению Земского Собрания Устюженского муниципального района                                                                       от _____________  № _______</t>
  </si>
  <si>
    <t xml:space="preserve">  (тыс.рублей)</t>
  </si>
  <si>
    <t>Другие вопросы в области физической культуры и спорта</t>
  </si>
  <si>
    <t>ИТОГО РАСХОДОВ</t>
  </si>
  <si>
    <t>Прочие межбюджетные трансферты общего характера</t>
  </si>
  <si>
    <t xml:space="preserve">              Приложение  2</t>
  </si>
  <si>
    <t>к постановлению администрации</t>
  </si>
  <si>
    <r>
      <t>от ____________</t>
    </r>
    <r>
      <rPr>
        <u val="single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№______</t>
    </r>
  </si>
  <si>
    <t>тыс. рублей</t>
  </si>
  <si>
    <t>Исполнение местного бюджета Устюженского муниципального района по расходам за 1 квартал 2020 года</t>
  </si>
  <si>
    <t>Утверждено на 2020 год</t>
  </si>
  <si>
    <t>Исполнено за 1 квартал 2020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</si>
</sst>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32" borderId="13" xfId="0" applyFont="1" applyFill="1" applyBorder="1" applyAlignment="1">
      <alignment horizontal="left" wrapText="1"/>
    </xf>
    <xf numFmtId="0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2" xfId="53" applyNumberFormat="1" applyFont="1" applyFill="1" applyBorder="1" applyAlignment="1" applyProtection="1">
      <alignment horizontal="left" wrapText="1"/>
      <protection hidden="1"/>
    </xf>
    <xf numFmtId="0" fontId="5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3" xfId="0" applyFont="1" applyBorder="1" applyAlignment="1">
      <alignment horizontal="left" vertical="center" wrapText="1"/>
    </xf>
    <xf numFmtId="172" fontId="0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51" fillId="0" borderId="0" xfId="0" applyFont="1" applyAlignment="1">
      <alignment horizontal="left" indent="15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3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3" xfId="0" applyFont="1" applyBorder="1" applyAlignment="1">
      <alignment vertical="top" wrapText="1"/>
    </xf>
    <xf numFmtId="4" fontId="55" fillId="0" borderId="13" xfId="0" applyNumberFormat="1" applyFont="1" applyBorder="1" applyAlignment="1">
      <alignment horizontal="right" wrapText="1"/>
    </xf>
    <xf numFmtId="0" fontId="53" fillId="0" borderId="13" xfId="0" applyFont="1" applyBorder="1" applyAlignment="1">
      <alignment vertical="top" wrapText="1"/>
    </xf>
    <xf numFmtId="4" fontId="54" fillId="0" borderId="13" xfId="0" applyNumberFormat="1" applyFont="1" applyBorder="1" applyAlignment="1">
      <alignment horizontal="right" wrapText="1"/>
    </xf>
    <xf numFmtId="0" fontId="54" fillId="0" borderId="13" xfId="0" applyFont="1" applyBorder="1" applyAlignment="1">
      <alignment vertical="top" wrapText="1"/>
    </xf>
    <xf numFmtId="0" fontId="54" fillId="0" borderId="13" xfId="0" applyFont="1" applyBorder="1" applyAlignment="1">
      <alignment horizontal="justify" vertical="top" wrapText="1"/>
    </xf>
    <xf numFmtId="4" fontId="54" fillId="0" borderId="13" xfId="0" applyNumberFormat="1" applyFont="1" applyBorder="1" applyAlignment="1">
      <alignment vertical="top" wrapText="1"/>
    </xf>
    <xf numFmtId="4" fontId="54" fillId="0" borderId="13" xfId="0" applyNumberFormat="1" applyFont="1" applyBorder="1" applyAlignment="1">
      <alignment horizontal="right" vertical="top" wrapText="1"/>
    </xf>
    <xf numFmtId="0" fontId="5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53" fillId="0" borderId="0" xfId="0" applyFont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13" xfId="0" applyFont="1" applyBorder="1" applyAlignment="1">
      <alignment horizontal="justify" vertical="top" wrapText="1"/>
    </xf>
    <xf numFmtId="4" fontId="54" fillId="0" borderId="0" xfId="0" applyNumberFormat="1" applyFont="1" applyBorder="1" applyAlignment="1">
      <alignment horizontal="right" vertical="top" wrapText="1"/>
    </xf>
    <xf numFmtId="0" fontId="54" fillId="0" borderId="11" xfId="0" applyFont="1" applyBorder="1" applyAlignment="1">
      <alignment vertical="top" wrapText="1"/>
    </xf>
    <xf numFmtId="0" fontId="52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5" fillId="0" borderId="13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view="pageBreakPreview" zoomScale="90" zoomScaleSheetLayoutView="90" zoomScalePageLayoutView="0" workbookViewId="0" topLeftCell="A13">
      <selection activeCell="H16" sqref="H16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0.625" style="0" customWidth="1"/>
    <col min="4" max="4" width="13.875" style="0" customWidth="1"/>
    <col min="5" max="5" width="11.375" style="0" customWidth="1"/>
    <col min="6" max="6" width="13.875" style="0" customWidth="1"/>
  </cols>
  <sheetData>
    <row r="1" spans="2:6" ht="15.75" customHeight="1">
      <c r="B1" s="62"/>
      <c r="C1" s="62"/>
      <c r="D1" s="71" t="s">
        <v>101</v>
      </c>
      <c r="E1" s="71"/>
      <c r="F1" s="71"/>
    </row>
    <row r="2" spans="2:6" ht="15.75">
      <c r="B2" s="62"/>
      <c r="C2" s="62"/>
      <c r="D2" s="71"/>
      <c r="E2" s="71"/>
      <c r="F2" s="71"/>
    </row>
    <row r="3" spans="2:6" ht="15.75">
      <c r="B3" s="62"/>
      <c r="C3" s="62"/>
      <c r="D3" s="71"/>
      <c r="E3" s="71"/>
      <c r="F3" s="71"/>
    </row>
    <row r="4" spans="2:6" ht="38.25" customHeight="1">
      <c r="B4" s="62"/>
      <c r="C4" s="62"/>
      <c r="D4" s="71"/>
      <c r="E4" s="71"/>
      <c r="F4" s="71"/>
    </row>
    <row r="5" ht="16.5">
      <c r="B5" s="46" t="s">
        <v>66</v>
      </c>
    </row>
    <row r="6" spans="2:6" ht="18.75" customHeight="1">
      <c r="B6" s="70" t="s">
        <v>100</v>
      </c>
      <c r="C6" s="70"/>
      <c r="D6" s="70"/>
      <c r="E6" s="70"/>
      <c r="F6" s="70"/>
    </row>
    <row r="7" spans="2:6" ht="20.25" customHeight="1">
      <c r="B7" s="70"/>
      <c r="C7" s="70"/>
      <c r="D7" s="70"/>
      <c r="E7" s="70"/>
      <c r="F7" s="70"/>
    </row>
    <row r="8" spans="2:6" ht="18.75">
      <c r="B8" s="47"/>
      <c r="F8" s="48" t="s">
        <v>102</v>
      </c>
    </row>
    <row r="9" spans="2:6" ht="24" customHeight="1">
      <c r="B9" s="74" t="s">
        <v>67</v>
      </c>
      <c r="C9" s="74" t="s">
        <v>68</v>
      </c>
      <c r="D9" s="73" t="s">
        <v>27</v>
      </c>
      <c r="E9" s="73"/>
      <c r="F9" s="73"/>
    </row>
    <row r="10" spans="2:6" ht="57" customHeight="1">
      <c r="B10" s="75"/>
      <c r="C10" s="75"/>
      <c r="D10" s="49" t="s">
        <v>97</v>
      </c>
      <c r="E10" s="49" t="s">
        <v>98</v>
      </c>
      <c r="F10" s="61" t="s">
        <v>99</v>
      </c>
    </row>
    <row r="11" spans="2:6" ht="15.75">
      <c r="B11" s="49">
        <v>1</v>
      </c>
      <c r="C11" s="49">
        <v>2</v>
      </c>
      <c r="D11" s="49">
        <v>3</v>
      </c>
      <c r="E11" s="59">
        <v>4</v>
      </c>
      <c r="F11" s="60">
        <v>5</v>
      </c>
    </row>
    <row r="12" spans="2:6" ht="32.25" customHeight="1">
      <c r="B12" s="50" t="s">
        <v>69</v>
      </c>
      <c r="C12" s="51" t="s">
        <v>70</v>
      </c>
      <c r="D12" s="52">
        <f>D13+D15</f>
        <v>-5000</v>
      </c>
      <c r="E12" s="52">
        <f>E13+E15</f>
        <v>0</v>
      </c>
      <c r="F12" s="52">
        <f>F13+F15</f>
        <v>0</v>
      </c>
    </row>
    <row r="13" spans="2:6" ht="48.75" customHeight="1">
      <c r="B13" s="49" t="s">
        <v>71</v>
      </c>
      <c r="C13" s="53" t="s">
        <v>72</v>
      </c>
      <c r="D13" s="54">
        <f>D14</f>
        <v>0</v>
      </c>
      <c r="E13" s="54">
        <f>E14</f>
        <v>0</v>
      </c>
      <c r="F13" s="54">
        <f>F14</f>
        <v>0</v>
      </c>
    </row>
    <row r="14" spans="2:6" ht="63" customHeight="1">
      <c r="B14" s="49" t="s">
        <v>73</v>
      </c>
      <c r="C14" s="53" t="s">
        <v>74</v>
      </c>
      <c r="D14" s="54">
        <v>0</v>
      </c>
      <c r="E14" s="54">
        <v>0</v>
      </c>
      <c r="F14" s="54">
        <v>0</v>
      </c>
    </row>
    <row r="15" spans="2:6" ht="45.75" customHeight="1">
      <c r="B15" s="49" t="s">
        <v>75</v>
      </c>
      <c r="C15" s="55" t="s">
        <v>76</v>
      </c>
      <c r="D15" s="54">
        <f>D16</f>
        <v>-5000</v>
      </c>
      <c r="E15" s="54">
        <f>E16</f>
        <v>0</v>
      </c>
      <c r="F15" s="54">
        <f>F16</f>
        <v>0</v>
      </c>
    </row>
    <row r="16" spans="2:6" ht="60.75" customHeight="1">
      <c r="B16" s="49" t="s">
        <v>77</v>
      </c>
      <c r="C16" s="55" t="s">
        <v>78</v>
      </c>
      <c r="D16" s="54">
        <v>-5000</v>
      </c>
      <c r="E16" s="54">
        <v>0</v>
      </c>
      <c r="F16" s="54">
        <v>0</v>
      </c>
    </row>
    <row r="17" spans="2:6" ht="36.75" customHeight="1">
      <c r="B17" s="50" t="s">
        <v>79</v>
      </c>
      <c r="C17" s="51" t="s">
        <v>80</v>
      </c>
      <c r="D17" s="52">
        <f>D18+D22</f>
        <v>0</v>
      </c>
      <c r="E17" s="52">
        <f>E18+E22</f>
        <v>0</v>
      </c>
      <c r="F17" s="52">
        <f>F18+F22</f>
        <v>0</v>
      </c>
    </row>
    <row r="18" spans="2:6" ht="26.25" customHeight="1">
      <c r="B18" s="49" t="s">
        <v>81</v>
      </c>
      <c r="C18" s="56" t="s">
        <v>82</v>
      </c>
      <c r="D18" s="54">
        <f>D19</f>
        <v>-452917.2</v>
      </c>
      <c r="E18" s="54">
        <f aca="true" t="shared" si="0" ref="E18:F20">E19</f>
        <v>-433383.8</v>
      </c>
      <c r="F18" s="54">
        <f t="shared" si="0"/>
        <v>-425616.9</v>
      </c>
    </row>
    <row r="19" spans="2:6" ht="27" customHeight="1">
      <c r="B19" s="49" t="s">
        <v>83</v>
      </c>
      <c r="C19" s="56" t="s">
        <v>84</v>
      </c>
      <c r="D19" s="57">
        <f>D20</f>
        <v>-452917.2</v>
      </c>
      <c r="E19" s="57">
        <f t="shared" si="0"/>
        <v>-433383.8</v>
      </c>
      <c r="F19" s="57">
        <f t="shared" si="0"/>
        <v>-425616.9</v>
      </c>
    </row>
    <row r="20" spans="2:6" ht="30.75" customHeight="1">
      <c r="B20" s="49" t="s">
        <v>85</v>
      </c>
      <c r="C20" s="56" t="s">
        <v>86</v>
      </c>
      <c r="D20" s="54">
        <f>D21</f>
        <v>-452917.2</v>
      </c>
      <c r="E20" s="54">
        <f t="shared" si="0"/>
        <v>-433383.8</v>
      </c>
      <c r="F20" s="54">
        <f t="shared" si="0"/>
        <v>-425616.9</v>
      </c>
    </row>
    <row r="21" spans="2:6" ht="34.5" customHeight="1">
      <c r="B21" s="49" t="s">
        <v>87</v>
      </c>
      <c r="C21" s="56" t="s">
        <v>88</v>
      </c>
      <c r="D21" s="57">
        <v>-452917.2</v>
      </c>
      <c r="E21" s="57">
        <v>-433383.8</v>
      </c>
      <c r="F21" s="57">
        <v>-425616.9</v>
      </c>
    </row>
    <row r="22" spans="2:6" ht="16.5" customHeight="1">
      <c r="B22" s="49" t="s">
        <v>89</v>
      </c>
      <c r="C22" s="56" t="s">
        <v>90</v>
      </c>
      <c r="D22" s="54">
        <f>D23</f>
        <v>452917.2</v>
      </c>
      <c r="E22" s="54">
        <f aca="true" t="shared" si="1" ref="E22:F24">E23</f>
        <v>433383.8</v>
      </c>
      <c r="F22" s="54">
        <f t="shared" si="1"/>
        <v>425616.9</v>
      </c>
    </row>
    <row r="23" spans="2:6" ht="20.25" customHeight="1">
      <c r="B23" s="49" t="s">
        <v>91</v>
      </c>
      <c r="C23" s="56" t="s">
        <v>92</v>
      </c>
      <c r="D23" s="58">
        <f>D24</f>
        <v>452917.2</v>
      </c>
      <c r="E23" s="58">
        <f t="shared" si="1"/>
        <v>433383.8</v>
      </c>
      <c r="F23" s="58">
        <f t="shared" si="1"/>
        <v>425616.9</v>
      </c>
    </row>
    <row r="24" spans="2:6" ht="30.75" customHeight="1">
      <c r="B24" s="49" t="s">
        <v>93</v>
      </c>
      <c r="C24" s="56" t="s">
        <v>94</v>
      </c>
      <c r="D24" s="57">
        <f>D25</f>
        <v>452917.2</v>
      </c>
      <c r="E24" s="57">
        <f t="shared" si="1"/>
        <v>433383.8</v>
      </c>
      <c r="F24" s="57">
        <f t="shared" si="1"/>
        <v>425616.9</v>
      </c>
    </row>
    <row r="25" spans="2:6" ht="33" customHeight="1">
      <c r="B25" s="49" t="s">
        <v>95</v>
      </c>
      <c r="C25" s="56" t="s">
        <v>96</v>
      </c>
      <c r="D25" s="58">
        <f>447917.2+5000</f>
        <v>452917.2</v>
      </c>
      <c r="E25" s="58">
        <v>433383.8</v>
      </c>
      <c r="F25" s="58">
        <v>425616.9</v>
      </c>
    </row>
    <row r="26" spans="2:6" ht="14.25">
      <c r="B26" s="72" t="s">
        <v>5</v>
      </c>
      <c r="C26" s="72"/>
      <c r="D26" s="52">
        <f>D12+D17</f>
        <v>-5000</v>
      </c>
      <c r="E26" s="52">
        <f>E12+E17</f>
        <v>0</v>
      </c>
      <c r="F26" s="52">
        <f>F12+F17</f>
        <v>0</v>
      </c>
    </row>
  </sheetData>
  <sheetProtection/>
  <mergeCells count="6">
    <mergeCell ref="B6:F7"/>
    <mergeCell ref="D1:F4"/>
    <mergeCell ref="B26:C26"/>
    <mergeCell ref="D9:F9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BreakPreview" zoomScaleSheetLayoutView="100" zoomScalePageLayoutView="0" workbookViewId="0" topLeftCell="A42">
      <selection activeCell="E58" sqref="E58"/>
    </sheetView>
  </sheetViews>
  <sheetFormatPr defaultColWidth="9.00390625" defaultRowHeight="12.75"/>
  <cols>
    <col min="1" max="1" width="5.25390625" style="15" customWidth="1"/>
    <col min="2" max="2" width="61.75390625" style="15" customWidth="1"/>
    <col min="3" max="3" width="9.625" style="15" customWidth="1"/>
    <col min="4" max="4" width="9.75390625" style="15" customWidth="1"/>
    <col min="5" max="5" width="12.375" style="15" customWidth="1"/>
    <col min="6" max="6" width="14.00390625" style="15" customWidth="1"/>
    <col min="7" max="7" width="10.25390625" style="15" bestFit="1" customWidth="1"/>
    <col min="8" max="16384" width="9.125" style="15" customWidth="1"/>
  </cols>
  <sheetData>
    <row r="2" spans="5:6" ht="12.75">
      <c r="E2" s="81" t="s">
        <v>106</v>
      </c>
      <c r="F2" s="81"/>
    </row>
    <row r="3" ht="12.75">
      <c r="E3" s="17" t="s">
        <v>107</v>
      </c>
    </row>
    <row r="4" ht="12.75">
      <c r="E4" s="17" t="s">
        <v>35</v>
      </c>
    </row>
    <row r="5" spans="5:6" ht="12.75">
      <c r="E5" s="82" t="s">
        <v>108</v>
      </c>
      <c r="F5" s="82"/>
    </row>
    <row r="6" spans="3:6" ht="12.75">
      <c r="C6" s="11"/>
      <c r="D6" s="11"/>
      <c r="E6" s="11"/>
      <c r="F6" s="12"/>
    </row>
    <row r="7" spans="3:6" ht="12.75">
      <c r="C7" s="16"/>
      <c r="D7" s="65"/>
      <c r="E7" s="81"/>
      <c r="F7" s="81"/>
    </row>
    <row r="8" spans="4:5" ht="12.75" hidden="1">
      <c r="D8" s="17"/>
      <c r="E8" s="17"/>
    </row>
    <row r="9" spans="4:5" ht="12.75" hidden="1">
      <c r="D9" s="17"/>
      <c r="E9" s="17"/>
    </row>
    <row r="10" spans="4:6" ht="12.75" hidden="1">
      <c r="D10" s="11"/>
      <c r="E10" s="82"/>
      <c r="F10" s="82"/>
    </row>
    <row r="11" ht="12.75" hidden="1"/>
    <row r="12" spans="1:6" ht="26.25" customHeight="1">
      <c r="A12" s="18"/>
      <c r="B12" s="83" t="s">
        <v>110</v>
      </c>
      <c r="C12" s="83"/>
      <c r="D12" s="83"/>
      <c r="E12" s="83"/>
      <c r="F12" s="83"/>
    </row>
    <row r="13" spans="1:6" ht="12.75" customHeight="1">
      <c r="A13" s="19"/>
      <c r="B13" s="20"/>
      <c r="C13" s="20"/>
      <c r="D13" s="20"/>
      <c r="E13" s="20"/>
      <c r="F13" s="17"/>
    </row>
    <row r="14" spans="2:6" ht="14.25" customHeight="1">
      <c r="B14" s="21"/>
      <c r="C14" s="21"/>
      <c r="D14" s="22"/>
      <c r="F14" s="17" t="s">
        <v>109</v>
      </c>
    </row>
    <row r="15" spans="2:6" ht="12.75" customHeight="1">
      <c r="B15" s="76" t="s">
        <v>41</v>
      </c>
      <c r="C15" s="76" t="s">
        <v>8</v>
      </c>
      <c r="D15" s="76" t="s">
        <v>9</v>
      </c>
      <c r="E15" s="79" t="s">
        <v>111</v>
      </c>
      <c r="F15" s="80" t="s">
        <v>112</v>
      </c>
    </row>
    <row r="16" spans="2:6" ht="37.5" customHeight="1">
      <c r="B16" s="77"/>
      <c r="C16" s="77"/>
      <c r="D16" s="77"/>
      <c r="E16" s="79"/>
      <c r="F16" s="80"/>
    </row>
    <row r="17" spans="2:6" ht="0.75" customHeight="1">
      <c r="B17" s="78"/>
      <c r="C17" s="78"/>
      <c r="D17" s="78"/>
      <c r="F17" s="69"/>
    </row>
    <row r="18" spans="2:6" ht="12.75" customHeight="1">
      <c r="B18" s="1">
        <v>1</v>
      </c>
      <c r="C18" s="1">
        <v>2</v>
      </c>
      <c r="D18" s="2" t="s">
        <v>26</v>
      </c>
      <c r="E18" s="3">
        <v>4</v>
      </c>
      <c r="F18" s="3">
        <v>5</v>
      </c>
    </row>
    <row r="19" spans="2:6" ht="12.75">
      <c r="B19" s="23" t="s">
        <v>42</v>
      </c>
      <c r="C19" s="24" t="s">
        <v>28</v>
      </c>
      <c r="D19" s="24" t="s">
        <v>29</v>
      </c>
      <c r="E19" s="40">
        <f>E20++E21+E22+E24+E25+E26+E23</f>
        <v>88947.79999999999</v>
      </c>
      <c r="F19" s="40">
        <f>F20++F21+F22+F24+F25+F26+F23</f>
        <v>15234.599999999999</v>
      </c>
    </row>
    <row r="20" spans="2:6" ht="32.25" customHeight="1">
      <c r="B20" s="4" t="s">
        <v>14</v>
      </c>
      <c r="C20" s="25" t="s">
        <v>28</v>
      </c>
      <c r="D20" s="25" t="s">
        <v>33</v>
      </c>
      <c r="E20" s="41">
        <v>1799.8</v>
      </c>
      <c r="F20" s="41">
        <v>430.2</v>
      </c>
    </row>
    <row r="21" spans="2:6" ht="38.25">
      <c r="B21" s="9" t="s">
        <v>15</v>
      </c>
      <c r="C21" s="25" t="s">
        <v>28</v>
      </c>
      <c r="D21" s="25" t="s">
        <v>30</v>
      </c>
      <c r="E21" s="64">
        <v>1808.2</v>
      </c>
      <c r="F21" s="64">
        <v>359.7</v>
      </c>
    </row>
    <row r="22" spans="2:6" ht="45.75" customHeight="1">
      <c r="B22" s="8" t="s">
        <v>16</v>
      </c>
      <c r="C22" s="25" t="s">
        <v>28</v>
      </c>
      <c r="D22" s="25" t="s">
        <v>38</v>
      </c>
      <c r="E22" s="63">
        <v>22330.6</v>
      </c>
      <c r="F22" s="63">
        <v>5357.5</v>
      </c>
    </row>
    <row r="23" spans="2:6" ht="15.75" customHeight="1">
      <c r="B23" s="26" t="s">
        <v>7</v>
      </c>
      <c r="C23" s="25" t="s">
        <v>28</v>
      </c>
      <c r="D23" s="25" t="s">
        <v>31</v>
      </c>
      <c r="E23" s="41">
        <v>7.4</v>
      </c>
      <c r="F23" s="41">
        <v>0</v>
      </c>
    </row>
    <row r="24" spans="2:6" ht="30" customHeight="1">
      <c r="B24" s="4" t="s">
        <v>17</v>
      </c>
      <c r="C24" s="25" t="s">
        <v>28</v>
      </c>
      <c r="D24" s="25" t="s">
        <v>36</v>
      </c>
      <c r="E24" s="41">
        <v>10835.6</v>
      </c>
      <c r="F24" s="41">
        <v>1318.7</v>
      </c>
    </row>
    <row r="25" spans="2:6" ht="18" customHeight="1">
      <c r="B25" s="26" t="s">
        <v>4</v>
      </c>
      <c r="C25" s="25" t="s">
        <v>28</v>
      </c>
      <c r="D25" s="25" t="s">
        <v>55</v>
      </c>
      <c r="E25" s="41">
        <v>100</v>
      </c>
      <c r="F25" s="41">
        <v>0</v>
      </c>
    </row>
    <row r="26" spans="2:6" ht="12.75">
      <c r="B26" s="26" t="s">
        <v>52</v>
      </c>
      <c r="C26" s="25" t="s">
        <v>28</v>
      </c>
      <c r="D26" s="25" t="s">
        <v>59</v>
      </c>
      <c r="E26" s="41">
        <v>52066.2</v>
      </c>
      <c r="F26" s="41">
        <v>7768.5</v>
      </c>
    </row>
    <row r="27" spans="2:6" ht="30.75" customHeight="1">
      <c r="B27" s="27" t="s">
        <v>56</v>
      </c>
      <c r="C27" s="24" t="s">
        <v>30</v>
      </c>
      <c r="D27" s="24" t="s">
        <v>29</v>
      </c>
      <c r="E27" s="40">
        <f>E28+E29</f>
        <v>4076.7</v>
      </c>
      <c r="F27" s="40">
        <f>F28+F29</f>
        <v>371.90000000000003</v>
      </c>
    </row>
    <row r="28" spans="2:6" ht="29.25" customHeight="1">
      <c r="B28" s="26" t="s">
        <v>60</v>
      </c>
      <c r="C28" s="25" t="s">
        <v>30</v>
      </c>
      <c r="D28" s="25" t="s">
        <v>39</v>
      </c>
      <c r="E28" s="41">
        <v>2314</v>
      </c>
      <c r="F28" s="41">
        <v>371.8</v>
      </c>
    </row>
    <row r="29" spans="2:6" ht="28.5" customHeight="1">
      <c r="B29" s="26" t="s">
        <v>63</v>
      </c>
      <c r="C29" s="25" t="s">
        <v>30</v>
      </c>
      <c r="D29" s="25" t="s">
        <v>64</v>
      </c>
      <c r="E29" s="41">
        <v>1762.7</v>
      </c>
      <c r="F29" s="41">
        <v>0.1</v>
      </c>
    </row>
    <row r="30" spans="2:6" ht="12.75">
      <c r="B30" s="27" t="s">
        <v>43</v>
      </c>
      <c r="C30" s="24" t="s">
        <v>38</v>
      </c>
      <c r="D30" s="24" t="s">
        <v>29</v>
      </c>
      <c r="E30" s="40">
        <f>E31+E32</f>
        <v>62805.299999999996</v>
      </c>
      <c r="F30" s="40">
        <f>F31+F32</f>
        <v>2405.4</v>
      </c>
    </row>
    <row r="31" spans="2:6" ht="12.75">
      <c r="B31" s="13" t="s">
        <v>65</v>
      </c>
      <c r="C31" s="25" t="s">
        <v>38</v>
      </c>
      <c r="D31" s="25" t="s">
        <v>39</v>
      </c>
      <c r="E31" s="41">
        <v>57965.6</v>
      </c>
      <c r="F31" s="41">
        <v>1656.2</v>
      </c>
    </row>
    <row r="32" spans="2:6" ht="16.5" customHeight="1">
      <c r="B32" s="26" t="s">
        <v>54</v>
      </c>
      <c r="C32" s="25" t="s">
        <v>38</v>
      </c>
      <c r="D32" s="25" t="s">
        <v>34</v>
      </c>
      <c r="E32" s="41">
        <v>4839.7</v>
      </c>
      <c r="F32" s="41">
        <v>749.2</v>
      </c>
    </row>
    <row r="33" spans="2:6" ht="18.75" customHeight="1">
      <c r="B33" s="14" t="s">
        <v>2</v>
      </c>
      <c r="C33" s="24" t="s">
        <v>31</v>
      </c>
      <c r="D33" s="24" t="s">
        <v>29</v>
      </c>
      <c r="E33" s="40">
        <f>E34+E35+E36</f>
        <v>7151.700000000001</v>
      </c>
      <c r="F33" s="40">
        <f>F34+F35+F36</f>
        <v>104.7</v>
      </c>
    </row>
    <row r="34" spans="2:6" ht="15" customHeight="1">
      <c r="B34" s="6" t="s">
        <v>3</v>
      </c>
      <c r="C34" s="25" t="s">
        <v>31</v>
      </c>
      <c r="D34" s="25" t="s">
        <v>28</v>
      </c>
      <c r="E34" s="41">
        <v>360</v>
      </c>
      <c r="F34" s="41">
        <v>89.2</v>
      </c>
    </row>
    <row r="35" spans="2:6" ht="12.75">
      <c r="B35" s="28" t="s">
        <v>10</v>
      </c>
      <c r="C35" s="25" t="s">
        <v>31</v>
      </c>
      <c r="D35" s="25" t="s">
        <v>33</v>
      </c>
      <c r="E35" s="41">
        <v>4700.3</v>
      </c>
      <c r="F35" s="41">
        <v>15.5</v>
      </c>
    </row>
    <row r="36" spans="2:6" ht="12.75">
      <c r="B36" s="28" t="s">
        <v>24</v>
      </c>
      <c r="C36" s="25" t="s">
        <v>31</v>
      </c>
      <c r="D36" s="25" t="s">
        <v>30</v>
      </c>
      <c r="E36" s="41">
        <v>2091.4</v>
      </c>
      <c r="F36" s="41">
        <v>0</v>
      </c>
    </row>
    <row r="37" spans="2:6" ht="15" customHeight="1">
      <c r="B37" s="27" t="s">
        <v>51</v>
      </c>
      <c r="C37" s="24" t="s">
        <v>36</v>
      </c>
      <c r="D37" s="24" t="s">
        <v>29</v>
      </c>
      <c r="E37" s="40">
        <f>E38</f>
        <v>6642</v>
      </c>
      <c r="F37" s="40">
        <f>F38</f>
        <v>26</v>
      </c>
    </row>
    <row r="38" spans="2:6" ht="15.75" customHeight="1">
      <c r="B38" s="26" t="s">
        <v>13</v>
      </c>
      <c r="C38" s="25" t="s">
        <v>36</v>
      </c>
      <c r="D38" s="25" t="s">
        <v>31</v>
      </c>
      <c r="E38" s="41">
        <v>6642</v>
      </c>
      <c r="F38" s="41">
        <v>26</v>
      </c>
    </row>
    <row r="39" spans="2:6" ht="17.25" customHeight="1">
      <c r="B39" s="27" t="s">
        <v>44</v>
      </c>
      <c r="C39" s="24" t="s">
        <v>37</v>
      </c>
      <c r="D39" s="24" t="s">
        <v>29</v>
      </c>
      <c r="E39" s="40">
        <f>E40+E41+E43+E44+E42</f>
        <v>297731.80000000005</v>
      </c>
      <c r="F39" s="40">
        <f>F40+F41+F43+F44+F42</f>
        <v>66948.09999999999</v>
      </c>
    </row>
    <row r="40" spans="2:6" ht="12.75">
      <c r="B40" s="26" t="s">
        <v>45</v>
      </c>
      <c r="C40" s="25" t="s">
        <v>37</v>
      </c>
      <c r="D40" s="25" t="s">
        <v>28</v>
      </c>
      <c r="E40" s="63">
        <v>89726.1</v>
      </c>
      <c r="F40" s="63">
        <v>22144.6</v>
      </c>
    </row>
    <row r="41" spans="2:6" ht="12.75">
      <c r="B41" s="26" t="s">
        <v>40</v>
      </c>
      <c r="C41" s="25" t="s">
        <v>37</v>
      </c>
      <c r="D41" s="25" t="s">
        <v>33</v>
      </c>
      <c r="E41" s="63">
        <v>182890.8</v>
      </c>
      <c r="F41" s="63">
        <v>38254</v>
      </c>
    </row>
    <row r="42" spans="2:6" ht="12.75">
      <c r="B42" s="26" t="s">
        <v>11</v>
      </c>
      <c r="C42" s="25" t="s">
        <v>37</v>
      </c>
      <c r="D42" s="25" t="s">
        <v>30</v>
      </c>
      <c r="E42" s="41">
        <v>18139.4</v>
      </c>
      <c r="F42" s="41">
        <v>5472.1</v>
      </c>
    </row>
    <row r="43" spans="2:6" ht="17.25" customHeight="1">
      <c r="B43" s="38" t="s">
        <v>19</v>
      </c>
      <c r="C43" s="25" t="s">
        <v>37</v>
      </c>
      <c r="D43" s="25" t="s">
        <v>37</v>
      </c>
      <c r="E43" s="41">
        <v>1079.4</v>
      </c>
      <c r="F43" s="41">
        <v>23.2</v>
      </c>
    </row>
    <row r="44" spans="2:6" ht="12.75">
      <c r="B44" s="26" t="s">
        <v>46</v>
      </c>
      <c r="C44" s="25" t="s">
        <v>37</v>
      </c>
      <c r="D44" s="25" t="s">
        <v>39</v>
      </c>
      <c r="E44" s="41">
        <v>5896.1</v>
      </c>
      <c r="F44" s="41">
        <v>1054.2</v>
      </c>
    </row>
    <row r="45" spans="2:6" ht="12.75">
      <c r="B45" s="29" t="s">
        <v>6</v>
      </c>
      <c r="C45" s="24" t="s">
        <v>32</v>
      </c>
      <c r="D45" s="24" t="s">
        <v>29</v>
      </c>
      <c r="E45" s="40">
        <f>E46+E47</f>
        <v>42678.9</v>
      </c>
      <c r="F45" s="40">
        <f>F46+F47</f>
        <v>8584.1</v>
      </c>
    </row>
    <row r="46" spans="2:6" ht="12.75">
      <c r="B46" s="26" t="s">
        <v>47</v>
      </c>
      <c r="C46" s="2" t="s">
        <v>32</v>
      </c>
      <c r="D46" s="2" t="s">
        <v>28</v>
      </c>
      <c r="E46" s="41">
        <v>40443.1</v>
      </c>
      <c r="F46" s="41">
        <v>8063.6</v>
      </c>
    </row>
    <row r="47" spans="2:6" ht="12.75">
      <c r="B47" s="30" t="s">
        <v>20</v>
      </c>
      <c r="C47" s="2" t="s">
        <v>32</v>
      </c>
      <c r="D47" s="2" t="s">
        <v>38</v>
      </c>
      <c r="E47" s="41">
        <v>2235.8</v>
      </c>
      <c r="F47" s="41">
        <v>520.5</v>
      </c>
    </row>
    <row r="48" spans="2:6" ht="12.75">
      <c r="B48" s="23" t="s">
        <v>61</v>
      </c>
      <c r="C48" s="24" t="s">
        <v>39</v>
      </c>
      <c r="D48" s="24" t="s">
        <v>29</v>
      </c>
      <c r="E48" s="40">
        <f>E49</f>
        <v>168.9</v>
      </c>
      <c r="F48" s="40">
        <f>F49</f>
        <v>0</v>
      </c>
    </row>
    <row r="49" spans="2:6" ht="12.75">
      <c r="B49" s="31" t="s">
        <v>0</v>
      </c>
      <c r="C49" s="32" t="s">
        <v>39</v>
      </c>
      <c r="D49" s="25" t="s">
        <v>37</v>
      </c>
      <c r="E49" s="41">
        <v>168.9</v>
      </c>
      <c r="F49" s="41">
        <v>0</v>
      </c>
    </row>
    <row r="50" spans="2:6" ht="12.75">
      <c r="B50" s="23" t="s">
        <v>48</v>
      </c>
      <c r="C50" s="33" t="s">
        <v>49</v>
      </c>
      <c r="D50" s="24" t="s">
        <v>29</v>
      </c>
      <c r="E50" s="40">
        <f>E51+E52+E53+E54</f>
        <v>10342.099999999999</v>
      </c>
      <c r="F50" s="40">
        <f>F51+F52+F53+F54</f>
        <v>4743</v>
      </c>
    </row>
    <row r="51" spans="2:6" ht="12.75">
      <c r="B51" s="30" t="s">
        <v>57</v>
      </c>
      <c r="C51" s="32" t="s">
        <v>49</v>
      </c>
      <c r="D51" s="25" t="s">
        <v>28</v>
      </c>
      <c r="E51" s="64">
        <v>1763.2</v>
      </c>
      <c r="F51" s="64">
        <v>407</v>
      </c>
    </row>
    <row r="52" spans="2:6" ht="12.75">
      <c r="B52" s="30" t="s">
        <v>53</v>
      </c>
      <c r="C52" s="25" t="s">
        <v>49</v>
      </c>
      <c r="D52" s="2" t="s">
        <v>30</v>
      </c>
      <c r="E52" s="63">
        <v>659.3</v>
      </c>
      <c r="F52" s="63">
        <v>120.8</v>
      </c>
    </row>
    <row r="53" spans="2:6" ht="12.75">
      <c r="B53" s="30" t="s">
        <v>58</v>
      </c>
      <c r="C53" s="2" t="s">
        <v>49</v>
      </c>
      <c r="D53" s="2" t="s">
        <v>38</v>
      </c>
      <c r="E53" s="41">
        <v>1617.2</v>
      </c>
      <c r="F53" s="41">
        <v>633.1</v>
      </c>
    </row>
    <row r="54" spans="2:6" ht="12.75">
      <c r="B54" s="26" t="s">
        <v>50</v>
      </c>
      <c r="C54" s="2" t="s">
        <v>49</v>
      </c>
      <c r="D54" s="2" t="s">
        <v>36</v>
      </c>
      <c r="E54" s="41">
        <v>6302.4</v>
      </c>
      <c r="F54" s="41">
        <v>3582.1</v>
      </c>
    </row>
    <row r="55" spans="2:6" ht="12.75">
      <c r="B55" s="27" t="s">
        <v>62</v>
      </c>
      <c r="C55" s="34" t="s">
        <v>55</v>
      </c>
      <c r="D55" s="34" t="s">
        <v>29</v>
      </c>
      <c r="E55" s="40">
        <f>E57+E56+E58</f>
        <v>6079.5</v>
      </c>
      <c r="F55" s="40">
        <f>F57+F56+F58</f>
        <v>929.5</v>
      </c>
    </row>
    <row r="56" spans="2:6" ht="12.75">
      <c r="B56" s="35" t="s">
        <v>12</v>
      </c>
      <c r="C56" s="2" t="s">
        <v>55</v>
      </c>
      <c r="D56" s="2" t="s">
        <v>28</v>
      </c>
      <c r="E56" s="41">
        <v>2268.5</v>
      </c>
      <c r="F56" s="41">
        <v>461.2</v>
      </c>
    </row>
    <row r="57" spans="2:6" ht="12.75">
      <c r="B57" s="5" t="s">
        <v>1</v>
      </c>
      <c r="C57" s="25" t="s">
        <v>55</v>
      </c>
      <c r="D57" s="25" t="s">
        <v>33</v>
      </c>
      <c r="E57" s="41">
        <v>0</v>
      </c>
      <c r="F57" s="41">
        <v>0</v>
      </c>
    </row>
    <row r="58" spans="2:6" ht="12.75">
      <c r="B58" s="5" t="s">
        <v>103</v>
      </c>
      <c r="C58" s="2" t="s">
        <v>55</v>
      </c>
      <c r="D58" s="2" t="s">
        <v>31</v>
      </c>
      <c r="E58" s="41">
        <v>3811</v>
      </c>
      <c r="F58" s="41">
        <v>468.3</v>
      </c>
    </row>
    <row r="59" spans="2:6" ht="25.5">
      <c r="B59" s="7" t="s">
        <v>21</v>
      </c>
      <c r="C59" s="34" t="s">
        <v>59</v>
      </c>
      <c r="D59" s="34" t="s">
        <v>29</v>
      </c>
      <c r="E59" s="40">
        <f>E60</f>
        <v>0</v>
      </c>
      <c r="F59" s="40">
        <f>F60</f>
        <v>0</v>
      </c>
    </row>
    <row r="60" spans="2:6" ht="12.75">
      <c r="B60" s="26" t="s">
        <v>22</v>
      </c>
      <c r="C60" s="25" t="s">
        <v>59</v>
      </c>
      <c r="D60" s="25" t="s">
        <v>28</v>
      </c>
      <c r="E60" s="42">
        <v>0</v>
      </c>
      <c r="F60" s="42">
        <v>0</v>
      </c>
    </row>
    <row r="61" spans="2:6" ht="34.5" customHeight="1">
      <c r="B61" s="10" t="s">
        <v>23</v>
      </c>
      <c r="C61" s="24" t="s">
        <v>64</v>
      </c>
      <c r="D61" s="24" t="s">
        <v>29</v>
      </c>
      <c r="E61" s="43">
        <f>E62+E63+E64</f>
        <v>30989.399999999998</v>
      </c>
      <c r="F61" s="43">
        <f>F62+F63+F64</f>
        <v>7877.5</v>
      </c>
    </row>
    <row r="62" spans="2:6" ht="29.25" customHeight="1">
      <c r="B62" s="5" t="s">
        <v>18</v>
      </c>
      <c r="C62" s="25" t="s">
        <v>64</v>
      </c>
      <c r="D62" s="25" t="s">
        <v>28</v>
      </c>
      <c r="E62" s="42">
        <v>10846.8</v>
      </c>
      <c r="F62" s="42">
        <v>2711.5</v>
      </c>
    </row>
    <row r="63" spans="2:6" ht="12.75">
      <c r="B63" s="5" t="s">
        <v>25</v>
      </c>
      <c r="C63" s="25" t="s">
        <v>64</v>
      </c>
      <c r="D63" s="25" t="s">
        <v>33</v>
      </c>
      <c r="E63" s="42">
        <v>20142.6</v>
      </c>
      <c r="F63" s="42">
        <v>5166</v>
      </c>
    </row>
    <row r="64" spans="2:6" ht="12.75">
      <c r="B64" s="67" t="s">
        <v>105</v>
      </c>
      <c r="C64" s="25" t="s">
        <v>64</v>
      </c>
      <c r="D64" s="25" t="s">
        <v>30</v>
      </c>
      <c r="E64" s="42">
        <v>0</v>
      </c>
      <c r="F64" s="42">
        <v>0</v>
      </c>
    </row>
    <row r="65" spans="2:6" ht="12.75">
      <c r="B65" s="27" t="s">
        <v>104</v>
      </c>
      <c r="C65" s="25"/>
      <c r="D65" s="25"/>
      <c r="E65" s="44">
        <f>E19+E27+E30+E33+E37+E39+E45+E48+E50+E55+E59+E61</f>
        <v>557614.1000000001</v>
      </c>
      <c r="F65" s="44">
        <f>F19+F27+F30+F33+F37+F39+F45+F48+F50+F55+F59+F61</f>
        <v>107224.79999999999</v>
      </c>
    </row>
    <row r="67" ht="12.75">
      <c r="E67" s="39"/>
    </row>
    <row r="68" spans="5:6" ht="15">
      <c r="E68" s="45"/>
      <c r="F68" s="68"/>
    </row>
    <row r="70" ht="12.75">
      <c r="E70" s="36"/>
    </row>
    <row r="71" spans="5:6" ht="12.75">
      <c r="E71" s="66"/>
      <c r="F71" s="66"/>
    </row>
    <row r="74" ht="12.75">
      <c r="E74" s="37"/>
    </row>
  </sheetData>
  <sheetProtection/>
  <mergeCells count="10">
    <mergeCell ref="B15:B17"/>
    <mergeCell ref="C15:C17"/>
    <mergeCell ref="D15:D17"/>
    <mergeCell ref="E15:E16"/>
    <mergeCell ref="F15:F16"/>
    <mergeCell ref="E2:F2"/>
    <mergeCell ref="E5:F5"/>
    <mergeCell ref="E10:F10"/>
    <mergeCell ref="E7:F7"/>
    <mergeCell ref="B12:F12"/>
  </mergeCells>
  <printOptions/>
  <pageMargins left="1.062992125984252" right="0.5905511811023623" top="0.38" bottom="0.3937007874015748" header="0.38" footer="0.29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2018-12-19T15:17:59Z</cp:lastPrinted>
  <dcterms:created xsi:type="dcterms:W3CDTF">1999-09-09T12:43:32Z</dcterms:created>
  <dcterms:modified xsi:type="dcterms:W3CDTF">2020-05-08T14:53:02Z</dcterms:modified>
  <cp:category/>
  <cp:version/>
  <cp:contentType/>
  <cp:contentStatus/>
</cp:coreProperties>
</file>