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0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<sst xmlns="http://schemas.openxmlformats.org/spreadsheetml/2006/main" count="121" uniqueCount="121">
  <si>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</si>
  <si>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</si>
  <si>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</si>
  <si>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</si>
  <si>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</si>
  <si>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</si>
  <si>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</si>
  <si>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</si>
  <si>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</si>
  <si>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</si>
  <si>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</si>
  <si>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</si>
  <si>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</si>
  <si>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</si>
  <si>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</si>
  <si>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</si>
  <si>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</si>
  <si>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</si>
  <si>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</si>
  <si>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</si>
  <si>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</si>
  <si>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</si>
  <si>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</si>
  <si>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</si>
  <si>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</si>
  <si>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</si>
  <si>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1 12 01000 01 0000 120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</si>
  <si>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</si>
  <si>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</si>
  <si>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</si>
  <si>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</si>
  <si>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</si>
  <si>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</si>
  <si>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1 11 00000 00 0000 000</t>
  </si>
  <si>
    <t>1 03 00000 00 0000 000</t>
  </si>
  <si>
    <t>1 01 00000 00 0000 000</t>
  </si>
  <si>
    <t>1 05 00000 00 0000 000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</si>
  <si>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</si>
  <si>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</si>
  <si>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</si>
  <si>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</si>
  <si>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</si>
  <si>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</si>
  <si>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</si>
  <si>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(тыс. рублей)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</si>
  <si>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</si>
  <si>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</si>
  <si>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2 02 20000 00 0000 151</t>
  </si>
  <si>
    <t>2 02 29999 05 0000 151</t>
  </si>
  <si>
    <t>2 02 15002 05 0000 151</t>
  </si>
  <si>
    <t>2 02 30000 00 0000 151</t>
  </si>
  <si>
    <t>2 02 35135 05 0000 151</t>
  </si>
  <si>
    <t>2 02 10000 00 0000 151</t>
  </si>
  <si>
    <t>2 02 30024 05 0000 151</t>
  </si>
  <si>
    <t>Субвенции бюджетам муниципальных районов на выполнение передаваемых полномочий субъектов Российской  Федерации</t>
  </si>
  <si>
    <t>1 13 00000 00 0000 000</t>
  </si>
  <si>
    <t>1 14 00000 00 0000 000</t>
  </si>
  <si>
    <t>1 17 00000 00 0000 000</t>
  </si>
  <si>
    <t>1 05 01000 00 0000 110</t>
  </si>
  <si>
    <r>
      <rPr>
        <sz val="12"/>
        <rFont val="Times New Roman"/>
        <family val="1"/>
      </rPr>
  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  </r>
  </si>
  <si>
    <r>
      <t> </t>
    </r>
    <r>
      <rPr>
        <b/>
        <sz val="12"/>
        <rFont val="Times New Roman"/>
        <family val="1"/>
      </rPr>
      <t>ИТОГО ДОХОДОВ</t>
    </r>
  </si>
  <si>
    <t>1 08 07150 01 0000 110</t>
  </si>
  <si>
    <t>Государственная пошлина за выдачу разрешения на установку рекламной конструкции</t>
  </si>
  <si>
    <t>1 11 05010 00 0000 120</t>
  </si>
  <si>
    <t>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</si>
  <si>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</si>
  <si>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</si>
  <si>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</si>
  <si>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</si>
  <si>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</si>
  <si>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</si>
  <si>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</si>
  <si>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2 02 15001 05 0000 151</t>
  </si>
  <si>
    <t>Дотации бюджетам муниципальных районов на выравнивание бюджетной обеспеченности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</si>
  <si>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</si>
  <si>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</si>
  <si>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</si>
  <si>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</si>
  <si>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образований области  на капитальные вложения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</si>
  <si>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</si>
  <si>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>Субвенции на 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</si>
  <si>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 xml:space="preserve">Субвенции на осуществление отдельных государственных полномочий в соответствии с законом области от 06.12.2013 № 3223-ОЗ «О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бюджета» </t>
  </si>
  <si>
    <t xml:space="preserve">Субвенции на осуществление отдельных государственных полномочий в соответствии с законом области от 15.01.2013 № 2966-ОЗ «О наделении органов местного самоуправления отдельными государственными полномочиями по отлову и содержанию безнадзорных животных» </t>
  </si>
  <si>
    <t>Субвенции на осуществление отдельных государственных полномочий в соответствии с законом области от 17.12.2007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</t>
  </si>
  <si>
    <t>Субвенции на 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</si>
  <si>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Субвенции на осуществление отдельных государственных полномочий в соответствии с законом области от 17.12.2007  № 1719-ОЗ «О наделении органов местного самоуправления отдельными государственными полномочиями в сфере образования»</t>
  </si>
  <si>
    <t xml:space="preserve">Субвенции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</t>
  </si>
  <si>
    <t xml:space="preserve">Субвенции на осуществление отдельных государственных полномочий в соответствии с законом области от 28.06.2006 № 1465-ОЗ «О наделении органов местного самоуправления отдельными государственными полномочиями в сфере охраны окружающей среды» </t>
  </si>
  <si>
    <t xml:space="preserve">Субвенции на осуществление отдельных государственных полномочий в соответствии с законом области  от 28.04.2006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</t>
  </si>
  <si>
    <t xml:space="preserve">Субвенции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</si>
  <si>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</si>
  <si>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</si>
  <si>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2 02 40000 00 0000 151</t>
  </si>
  <si>
    <t>2 02 40014 05 0000 151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</si>
  <si>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</si>
  <si>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</si>
  <si>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</si>
  <si>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</si>
  <si>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</si>
  <si>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 в бюджеты муниципальных районов</t>
  </si>
  <si>
    <t>2 04 05099 05 0000 180</t>
  </si>
  <si>
    <t>2 04 00000 00 0000 180</t>
  </si>
  <si>
    <t>2 07 05030 05 0000 180</t>
  </si>
  <si>
    <t>207 00000 00 0000 180</t>
  </si>
  <si>
    <t>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</si>
  <si>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</si>
  <si>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Субсидии на строительство, реконструкцию объектов физической культуры и спорта муниципальной собственности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</si>
  <si>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бюджетам муниципальных образований области на улучшение жилищных условий граждан, проживающих в сельской местности, в том числе молодых семей и молодых специалистов в рамках подпрограммы "Устойчивое развитие сельских территорий Вологодской области на 2014-2017 годы и на период до 2020 года" государственной программы области "Развитие агропромышленного комплекса и потребительского рынка Вологодской области на 2013-2020 годы"</t>
  </si>
  <si>
    <t>1 05 02000 00 0000 110</t>
  </si>
  <si>
    <t>1 05 03000 00 0000 110</t>
  </si>
  <si>
    <t>1 05 04000 00 0000 110</t>
  </si>
  <si>
    <t>Налог, взимаемый в связи с применением патентной системы налогообложения</t>
  </si>
  <si>
    <t>1 08 03000 00 0000 110</t>
  </si>
  <si>
    <t>Субсидии бюджетам муниципальных образований области на реализацию мероприятий по обеспечению безопасности жизни и здоровья детей, обучающихся в общеобразовательных организациях области в рамках подпрограммы " 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2013-2020 годах"</t>
  </si>
  <si>
    <t>Приложение  1 к  постановлению администрации Устюженского муниципального района от ___________ № ______</t>
  </si>
  <si>
    <t>Исполнение местного бюджета Устюженского муниципального района по доходам за 1 квартал 2018 года</t>
  </si>
  <si>
    <t>Наименование  доходов</t>
  </si>
  <si>
    <t>1 13 02995 05 0000 130</t>
  </si>
  <si>
    <t>Прочие доходы от компенсации затрат бюджетов муниципальных районов</t>
  </si>
  <si>
    <t>Утверждено на 2018 год</t>
  </si>
  <si>
    <t>Исполнено за 1 квартал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</si>
</sst>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vertical="center" wrapText="1"/>
      <protection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justify" wrapText="1"/>
    </xf>
    <xf numFmtId="0" fontId="46" fillId="0" borderId="15" xfId="0" applyFont="1" applyBorder="1" applyAlignment="1">
      <alignment horizontal="justify" vertical="top" wrapText="1"/>
    </xf>
    <xf numFmtId="4" fontId="3" fillId="0" borderId="16" xfId="53" applyNumberFormat="1" applyFont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top" wrapText="1"/>
    </xf>
    <xf numFmtId="4" fontId="6" fillId="0" borderId="18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4" fontId="3" fillId="0" borderId="20" xfId="53" applyNumberFormat="1" applyFont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left" vertical="top" wrapText="1"/>
    </xf>
    <xf numFmtId="0" fontId="44" fillId="0" borderId="15" xfId="0" applyFont="1" applyBorder="1" applyAlignment="1">
      <alignment horizontal="center" vertical="center"/>
    </xf>
    <xf numFmtId="0" fontId="3" fillId="0" borderId="23" xfId="53" applyFont="1" applyBorder="1" applyAlignment="1">
      <alignment vertical="center" wrapText="1"/>
      <protection/>
    </xf>
    <xf numFmtId="0" fontId="44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10" xfId="0" applyFont="1" applyBorder="1" applyAlignment="1">
      <alignment vertical="justify" wrapText="1"/>
    </xf>
    <xf numFmtId="0" fontId="46" fillId="0" borderId="10" xfId="0" applyFont="1" applyBorder="1" applyAlignment="1">
      <alignment wrapText="1"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0" fontId="46" fillId="0" borderId="0" xfId="0" applyNumberFormat="1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3" fillId="0" borderId="0" xfId="52" applyFont="1" applyAlignment="1">
      <alignment horizontal="left" wrapText="1" indent="20"/>
      <protection/>
    </xf>
    <xf numFmtId="0" fontId="3" fillId="0" borderId="24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4" fontId="4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93"/>
  <sheetViews>
    <sheetView tabSelected="1" zoomScalePageLayoutView="0" workbookViewId="0" topLeftCell="A11">
      <selection activeCell="E94" sqref="E94"/>
    </sheetView>
  </sheetViews>
  <sheetFormatPr defaultColWidth="9.140625" defaultRowHeight="15"/>
  <cols>
    <col min="1" max="1" width="5.7109375" style="0" customWidth="1"/>
    <col min="2" max="2" width="26.140625" style="0" customWidth="1"/>
    <col min="3" max="3" width="80.57421875" style="0" customWidth="1"/>
    <col min="4" max="4" width="12.7109375" style="0" customWidth="1"/>
    <col min="5" max="5" width="12.57421875" style="0" customWidth="1"/>
  </cols>
  <sheetData>
    <row r="1" spans="3:4" ht="41.25" customHeight="1">
      <c r="C1" s="64" t="s">
        <v>114</v>
      </c>
      <c r="D1" s="64"/>
    </row>
    <row r="2" ht="18.75" customHeight="1"/>
    <row r="3" spans="2:5" ht="19.5" customHeight="1" hidden="1">
      <c r="B3" s="1"/>
      <c r="C3" s="64"/>
      <c r="D3" s="64"/>
      <c r="E3" s="52"/>
    </row>
    <row r="4" spans="2:5" ht="18.75" customHeight="1" hidden="1">
      <c r="B4" s="67"/>
      <c r="C4" s="67"/>
      <c r="D4" s="67"/>
      <c r="E4" s="52"/>
    </row>
    <row r="5" spans="2:5" ht="42.75" customHeight="1">
      <c r="B5" s="67" t="s">
        <v>115</v>
      </c>
      <c r="C5" s="67"/>
      <c r="D5" s="67"/>
      <c r="E5" s="52"/>
    </row>
    <row r="6" spans="2:5" ht="15.75">
      <c r="B6" s="65"/>
      <c r="C6" s="65"/>
      <c r="D6" s="65"/>
      <c r="E6" s="53" t="s">
        <v>44</v>
      </c>
    </row>
    <row r="7" spans="2:5" ht="15">
      <c r="B7" s="66" t="s">
        <v>43</v>
      </c>
      <c r="C7" s="66" t="s">
        <v>116</v>
      </c>
      <c r="D7" s="66" t="s">
        <v>119</v>
      </c>
      <c r="E7" s="62" t="s">
        <v>120</v>
      </c>
    </row>
    <row r="8" spans="2:5" ht="57" customHeight="1">
      <c r="B8" s="66"/>
      <c r="C8" s="66"/>
      <c r="D8" s="66"/>
      <c r="E8" s="63"/>
    </row>
    <row r="9" spans="2:5" ht="13.5" customHeight="1">
      <c r="B9" s="2">
        <v>1</v>
      </c>
      <c r="C9" s="2">
        <v>2</v>
      </c>
      <c r="D9" s="2">
        <v>3</v>
      </c>
      <c r="E9" s="17">
        <v>4</v>
      </c>
    </row>
    <row r="10" spans="2:5" ht="21.75" customHeight="1">
      <c r="B10" s="3" t="s">
        <v>27</v>
      </c>
      <c r="C10" s="4" t="s">
        <v>42</v>
      </c>
      <c r="D10" s="10">
        <f>D11+D13+D18+D23+D26+D30+D32+D35+D38+D39</f>
        <v>105410.3</v>
      </c>
      <c r="E10" s="10">
        <f>E11+E13+E18+E23+E26+E30+E32+E35+E38+E39</f>
        <v>20150.400000000005</v>
      </c>
    </row>
    <row r="11" spans="2:5" ht="21.75" customHeight="1">
      <c r="B11" s="2" t="s">
        <v>35</v>
      </c>
      <c r="C11" s="5" t="s">
        <v>0</v>
      </c>
      <c r="D11" s="11">
        <f>D12</f>
        <v>68370</v>
      </c>
      <c r="E11" s="54">
        <f>E12</f>
        <v>12205.4</v>
      </c>
    </row>
    <row r="12" spans="2:5" ht="20.25" customHeight="1">
      <c r="B12" s="2" t="s">
        <v>28</v>
      </c>
      <c r="C12" s="5" t="s">
        <v>1</v>
      </c>
      <c r="D12" s="11">
        <v>68370</v>
      </c>
      <c r="E12" s="54">
        <v>12205.4</v>
      </c>
    </row>
    <row r="13" spans="2:5" ht="31.5">
      <c r="B13" s="2" t="s">
        <v>34</v>
      </c>
      <c r="C13" s="5" t="s">
        <v>2</v>
      </c>
      <c r="D13" s="11">
        <f>D14+D15+D16+D17</f>
        <v>12430</v>
      </c>
      <c r="E13" s="57">
        <f>SUM(E14:E17)</f>
        <v>2834.8</v>
      </c>
    </row>
    <row r="14" spans="2:5" ht="63">
      <c r="B14" s="2" t="s">
        <v>29</v>
      </c>
      <c r="C14" s="5" t="s">
        <v>3</v>
      </c>
      <c r="D14" s="11">
        <v>4640</v>
      </c>
      <c r="E14" s="55">
        <v>1167.9</v>
      </c>
    </row>
    <row r="15" spans="2:5" ht="78.75">
      <c r="B15" s="2" t="s">
        <v>30</v>
      </c>
      <c r="C15" s="5" t="s">
        <v>4</v>
      </c>
      <c r="D15" s="11">
        <v>60</v>
      </c>
      <c r="E15" s="55">
        <v>7.9</v>
      </c>
    </row>
    <row r="16" spans="2:5" ht="63">
      <c r="B16" s="2" t="s">
        <v>31</v>
      </c>
      <c r="C16" s="5" t="s">
        <v>5</v>
      </c>
      <c r="D16" s="11">
        <v>7730</v>
      </c>
      <c r="E16" s="55">
        <v>1902.4</v>
      </c>
    </row>
    <row r="17" spans="2:5" ht="63">
      <c r="B17" s="2" t="s">
        <v>32</v>
      </c>
      <c r="C17" s="5" t="s">
        <v>19</v>
      </c>
      <c r="D17" s="11">
        <v>0</v>
      </c>
      <c r="E17" s="54">
        <v>-243.4</v>
      </c>
    </row>
    <row r="18" spans="2:5" ht="21" customHeight="1">
      <c r="B18" s="2" t="s">
        <v>36</v>
      </c>
      <c r="C18" s="6" t="s">
        <v>6</v>
      </c>
      <c r="D18" s="11">
        <f>D19+D20+D21+D22</f>
        <v>13532</v>
      </c>
      <c r="E18" s="58">
        <f>E19+E20+E21+E22</f>
        <v>2488.8</v>
      </c>
    </row>
    <row r="19" spans="2:5" ht="31.5">
      <c r="B19" s="2" t="s">
        <v>58</v>
      </c>
      <c r="C19" s="5" t="s">
        <v>18</v>
      </c>
      <c r="D19" s="11">
        <v>6872</v>
      </c>
      <c r="E19" s="55">
        <v>974.6</v>
      </c>
    </row>
    <row r="20" spans="2:5" ht="24" customHeight="1">
      <c r="B20" s="2" t="s">
        <v>108</v>
      </c>
      <c r="C20" s="5" t="s">
        <v>7</v>
      </c>
      <c r="D20" s="11">
        <v>5814</v>
      </c>
      <c r="E20" s="55">
        <v>1470.3</v>
      </c>
    </row>
    <row r="21" spans="2:5" ht="21.75" customHeight="1">
      <c r="B21" s="2" t="s">
        <v>109</v>
      </c>
      <c r="C21" s="5" t="s">
        <v>8</v>
      </c>
      <c r="D21" s="11">
        <v>842</v>
      </c>
      <c r="E21" s="55">
        <v>37.3</v>
      </c>
    </row>
    <row r="22" spans="2:5" ht="31.5">
      <c r="B22" s="2" t="s">
        <v>110</v>
      </c>
      <c r="C22" s="5" t="s">
        <v>111</v>
      </c>
      <c r="D22" s="11">
        <v>4</v>
      </c>
      <c r="E22" s="55">
        <v>6.6</v>
      </c>
    </row>
    <row r="23" spans="2:5" ht="22.5" customHeight="1">
      <c r="B23" s="2" t="s">
        <v>37</v>
      </c>
      <c r="C23" s="5" t="s">
        <v>9</v>
      </c>
      <c r="D23" s="11">
        <f>D24+D25</f>
        <v>1561</v>
      </c>
      <c r="E23" s="54">
        <f>E24+E25</f>
        <v>491.7</v>
      </c>
    </row>
    <row r="24" spans="2:5" ht="33.75" customHeight="1">
      <c r="B24" s="2" t="s">
        <v>112</v>
      </c>
      <c r="C24" s="5" t="s">
        <v>38</v>
      </c>
      <c r="D24" s="11">
        <v>1546</v>
      </c>
      <c r="E24" s="55">
        <v>486.7</v>
      </c>
    </row>
    <row r="25" spans="2:5" ht="33.75" customHeight="1">
      <c r="B25" s="12" t="s">
        <v>61</v>
      </c>
      <c r="C25" s="13" t="s">
        <v>62</v>
      </c>
      <c r="D25" s="11">
        <v>15</v>
      </c>
      <c r="E25" s="55">
        <v>5</v>
      </c>
    </row>
    <row r="26" spans="2:5" ht="31.5">
      <c r="B26" s="2" t="s">
        <v>33</v>
      </c>
      <c r="C26" s="5" t="s">
        <v>10</v>
      </c>
      <c r="D26" s="11">
        <f>D27+D28+D29</f>
        <v>4199</v>
      </c>
      <c r="E26" s="58">
        <f>E27+E28+E29</f>
        <v>636.7</v>
      </c>
    </row>
    <row r="27" spans="2:5" ht="47.25">
      <c r="B27" s="2" t="s">
        <v>63</v>
      </c>
      <c r="C27" s="5" t="s">
        <v>39</v>
      </c>
      <c r="D27" s="11">
        <v>3106</v>
      </c>
      <c r="E27" s="55">
        <v>399.6</v>
      </c>
    </row>
    <row r="28" spans="2:5" ht="78.75">
      <c r="B28" s="2" t="s">
        <v>64</v>
      </c>
      <c r="C28" s="5" t="s">
        <v>65</v>
      </c>
      <c r="D28" s="11">
        <v>1073</v>
      </c>
      <c r="E28" s="55">
        <v>237.1</v>
      </c>
    </row>
    <row r="29" spans="2:5" ht="53.25" customHeight="1">
      <c r="B29" s="2" t="s">
        <v>104</v>
      </c>
      <c r="C29" s="5" t="s">
        <v>105</v>
      </c>
      <c r="D29" s="11">
        <v>20</v>
      </c>
      <c r="E29" s="55">
        <v>0</v>
      </c>
    </row>
    <row r="30" spans="2:5" ht="23.25" customHeight="1">
      <c r="B30" s="2" t="s">
        <v>40</v>
      </c>
      <c r="C30" s="5" t="s">
        <v>11</v>
      </c>
      <c r="D30" s="11">
        <f>D31</f>
        <v>242</v>
      </c>
      <c r="E30" s="54">
        <f>E31</f>
        <v>242.4</v>
      </c>
    </row>
    <row r="31" spans="2:5" ht="20.25" customHeight="1">
      <c r="B31" s="2" t="s">
        <v>26</v>
      </c>
      <c r="C31" s="5" t="s">
        <v>12</v>
      </c>
      <c r="D31" s="11">
        <v>242</v>
      </c>
      <c r="E31" s="55">
        <v>242.4</v>
      </c>
    </row>
    <row r="32" spans="2:5" ht="40.5" customHeight="1">
      <c r="B32" s="2" t="s">
        <v>55</v>
      </c>
      <c r="C32" s="6" t="s">
        <v>13</v>
      </c>
      <c r="D32" s="11">
        <f>D33+D34</f>
        <v>31</v>
      </c>
      <c r="E32" s="11">
        <f>E33+E34</f>
        <v>11.3</v>
      </c>
    </row>
    <row r="33" spans="2:5" ht="40.5" customHeight="1">
      <c r="B33" s="2" t="s">
        <v>66</v>
      </c>
      <c r="C33" s="5" t="s">
        <v>67</v>
      </c>
      <c r="D33" s="11">
        <v>31</v>
      </c>
      <c r="E33" s="56">
        <v>0</v>
      </c>
    </row>
    <row r="34" spans="2:5" ht="16.5" customHeight="1">
      <c r="B34" s="46" t="s">
        <v>117</v>
      </c>
      <c r="C34" s="59" t="s">
        <v>118</v>
      </c>
      <c r="D34" s="60">
        <v>0</v>
      </c>
      <c r="E34" s="55">
        <v>11.3</v>
      </c>
    </row>
    <row r="35" spans="2:5" ht="31.5">
      <c r="B35" s="2" t="s">
        <v>56</v>
      </c>
      <c r="C35" s="5" t="s">
        <v>14</v>
      </c>
      <c r="D35" s="11">
        <f>D36+D37</f>
        <v>2499</v>
      </c>
      <c r="E35" s="11">
        <f>E36+E37</f>
        <v>625.9</v>
      </c>
    </row>
    <row r="36" spans="2:5" ht="78.75">
      <c r="B36" s="2" t="s">
        <v>68</v>
      </c>
      <c r="C36" s="5" t="s">
        <v>69</v>
      </c>
      <c r="D36" s="11">
        <v>2017</v>
      </c>
      <c r="E36" s="55">
        <v>450.8</v>
      </c>
    </row>
    <row r="37" spans="2:5" ht="31.5">
      <c r="B37" s="2" t="s">
        <v>70</v>
      </c>
      <c r="C37" s="5" t="s">
        <v>71</v>
      </c>
      <c r="D37" s="11">
        <v>482</v>
      </c>
      <c r="E37" s="55">
        <v>175.1</v>
      </c>
    </row>
    <row r="38" spans="2:5" ht="21.75" customHeight="1">
      <c r="B38" s="2" t="s">
        <v>41</v>
      </c>
      <c r="C38" s="5" t="s">
        <v>15</v>
      </c>
      <c r="D38" s="11">
        <v>2546</v>
      </c>
      <c r="E38" s="17">
        <v>613.4</v>
      </c>
    </row>
    <row r="39" spans="2:5" ht="23.25" customHeight="1">
      <c r="B39" s="2" t="s">
        <v>57</v>
      </c>
      <c r="C39" s="5" t="s">
        <v>16</v>
      </c>
      <c r="D39" s="11">
        <v>0.3</v>
      </c>
      <c r="E39" s="17"/>
    </row>
    <row r="40" spans="2:5" ht="23.25" customHeight="1">
      <c r="B40" s="3" t="s">
        <v>20</v>
      </c>
      <c r="C40" s="4" t="s">
        <v>17</v>
      </c>
      <c r="D40" s="10">
        <f>D41+D79+D81</f>
        <v>271589.69999999995</v>
      </c>
      <c r="E40" s="10">
        <f>E41+E79+E81</f>
        <v>68859.4</v>
      </c>
    </row>
    <row r="41" spans="2:5" ht="31.5">
      <c r="B41" s="2" t="s">
        <v>21</v>
      </c>
      <c r="C41" s="5" t="s">
        <v>22</v>
      </c>
      <c r="D41" s="11">
        <f>D42+D45+D62+D77</f>
        <v>271589.69999999995</v>
      </c>
      <c r="E41" s="11">
        <f>E42+E45+E62+E77</f>
        <v>68859.4</v>
      </c>
    </row>
    <row r="42" spans="2:5" ht="15.75">
      <c r="B42" s="15" t="s">
        <v>52</v>
      </c>
      <c r="C42" s="5" t="s">
        <v>46</v>
      </c>
      <c r="D42" s="11">
        <f>D43+D44</f>
        <v>92665.5</v>
      </c>
      <c r="E42" s="11">
        <f>E43+E44</f>
        <v>22912.9</v>
      </c>
    </row>
    <row r="43" spans="2:5" ht="31.5">
      <c r="B43" s="17" t="s">
        <v>72</v>
      </c>
      <c r="C43" s="14" t="s">
        <v>73</v>
      </c>
      <c r="D43" s="11">
        <v>75298</v>
      </c>
      <c r="E43" s="68">
        <v>18824.5</v>
      </c>
    </row>
    <row r="44" spans="2:5" ht="31.5">
      <c r="B44" s="16" t="s">
        <v>49</v>
      </c>
      <c r="C44" s="5" t="s">
        <v>23</v>
      </c>
      <c r="D44" s="11">
        <v>17367.5</v>
      </c>
      <c r="E44" s="68">
        <v>4088.4</v>
      </c>
    </row>
    <row r="45" spans="2:5" ht="31.5">
      <c r="B45" s="2" t="s">
        <v>47</v>
      </c>
      <c r="C45" s="5" t="s">
        <v>24</v>
      </c>
      <c r="D45" s="11">
        <f>D46+D50+D56+D53+D54+D55</f>
        <v>18297.5</v>
      </c>
      <c r="E45" s="11">
        <f>E46+E50+E56+E53+E54+E55</f>
        <v>12080.3</v>
      </c>
    </row>
    <row r="46" spans="2:5" ht="31.5" customHeight="1">
      <c r="B46" s="17" t="s">
        <v>74</v>
      </c>
      <c r="C46" s="13" t="s">
        <v>75</v>
      </c>
      <c r="D46" s="11">
        <f>D47+D48+D49</f>
        <v>2214.8</v>
      </c>
      <c r="E46" s="11">
        <f>E47+E48+E49</f>
        <v>0</v>
      </c>
    </row>
    <row r="47" spans="2:5" ht="119.25" customHeight="1">
      <c r="B47" s="17"/>
      <c r="C47" s="48" t="s">
        <v>107</v>
      </c>
      <c r="D47" s="11">
        <v>2214.8</v>
      </c>
      <c r="E47" s="61">
        <v>0</v>
      </c>
    </row>
    <row r="48" spans="2:5" ht="41.25" customHeight="1" hidden="1">
      <c r="B48" s="17"/>
      <c r="C48" s="18"/>
      <c r="D48" s="11"/>
      <c r="E48" s="61"/>
    </row>
    <row r="49" spans="2:5" ht="42" customHeight="1" hidden="1">
      <c r="B49" s="17"/>
      <c r="C49" s="19"/>
      <c r="D49" s="11"/>
      <c r="E49" s="61"/>
    </row>
    <row r="50" spans="2:5" ht="31.5">
      <c r="B50" s="17" t="s">
        <v>76</v>
      </c>
      <c r="C50" s="20" t="s">
        <v>77</v>
      </c>
      <c r="D50" s="11">
        <f>D52+D51</f>
        <v>16031</v>
      </c>
      <c r="E50" s="11">
        <f>E52+E51</f>
        <v>12080.3</v>
      </c>
    </row>
    <row r="51" spans="2:5" ht="73.5" customHeight="1">
      <c r="B51" s="17"/>
      <c r="C51" s="49" t="s">
        <v>106</v>
      </c>
      <c r="D51" s="11">
        <v>3375</v>
      </c>
      <c r="E51" s="61">
        <v>0</v>
      </c>
    </row>
    <row r="52" spans="2:5" ht="86.25" customHeight="1">
      <c r="B52" s="17"/>
      <c r="C52" s="18" t="s">
        <v>78</v>
      </c>
      <c r="D52" s="11">
        <v>12656</v>
      </c>
      <c r="E52" s="61">
        <v>12080.3</v>
      </c>
    </row>
    <row r="53" spans="2:5" ht="0.75" customHeight="1" hidden="1">
      <c r="B53" s="17"/>
      <c r="C53" s="21"/>
      <c r="D53" s="11"/>
      <c r="E53" s="61"/>
    </row>
    <row r="54" spans="2:5" ht="15.75" hidden="1">
      <c r="B54" s="12"/>
      <c r="C54" s="21"/>
      <c r="D54" s="11"/>
      <c r="E54" s="61"/>
    </row>
    <row r="55" spans="2:5" ht="15.75" hidden="1">
      <c r="B55" s="22"/>
      <c r="C55" s="23"/>
      <c r="D55" s="11"/>
      <c r="E55" s="61"/>
    </row>
    <row r="56" spans="2:5" ht="15.75">
      <c r="B56" s="2" t="s">
        <v>48</v>
      </c>
      <c r="C56" s="5" t="s">
        <v>25</v>
      </c>
      <c r="D56" s="11">
        <f>D57+D58+D59+D60+D61</f>
        <v>51.7</v>
      </c>
      <c r="E56" s="11">
        <f>E57+E58+E59+E60+E61</f>
        <v>0</v>
      </c>
    </row>
    <row r="57" spans="2:5" ht="109.5" customHeight="1">
      <c r="B57" s="2"/>
      <c r="C57" s="19" t="s">
        <v>79</v>
      </c>
      <c r="D57" s="11">
        <v>45</v>
      </c>
      <c r="E57" s="61">
        <v>0</v>
      </c>
    </row>
    <row r="58" spans="2:5" ht="15.75" hidden="1">
      <c r="B58" s="2"/>
      <c r="C58" s="19"/>
      <c r="D58" s="11"/>
      <c r="E58" s="61"/>
    </row>
    <row r="59" spans="2:5" ht="0.75" customHeight="1" hidden="1">
      <c r="B59" s="2"/>
      <c r="C59" s="18"/>
      <c r="D59" s="11"/>
      <c r="E59" s="61"/>
    </row>
    <row r="60" spans="2:5" ht="15.75" hidden="1">
      <c r="B60" s="2"/>
      <c r="C60" s="19"/>
      <c r="D60" s="11"/>
      <c r="E60" s="61"/>
    </row>
    <row r="61" spans="2:5" ht="96" customHeight="1">
      <c r="B61" s="2"/>
      <c r="C61" s="51" t="s">
        <v>113</v>
      </c>
      <c r="D61" s="11">
        <v>6.7</v>
      </c>
      <c r="E61" s="61">
        <v>0</v>
      </c>
    </row>
    <row r="62" spans="2:5" ht="15.75">
      <c r="B62" s="24" t="s">
        <v>50</v>
      </c>
      <c r="C62" s="8" t="s">
        <v>45</v>
      </c>
      <c r="D62" s="11">
        <f>D63+D75+D76</f>
        <v>152670.09999999998</v>
      </c>
      <c r="E62" s="11">
        <f>E63+E75+E76</f>
        <v>32035.7</v>
      </c>
    </row>
    <row r="63" spans="2:5" ht="31.5">
      <c r="B63" s="7" t="s">
        <v>53</v>
      </c>
      <c r="C63" s="26" t="s">
        <v>54</v>
      </c>
      <c r="D63" s="11">
        <f>D64+D65+D66+D67+D68+D69+D70+D71+D72+D73+D74</f>
        <v>152015.3</v>
      </c>
      <c r="E63" s="11">
        <f>E64+E65+E66+E67+E68+E69+E70+E71+E72+E73+E74</f>
        <v>32017.7</v>
      </c>
    </row>
    <row r="64" spans="2:5" ht="85.5" customHeight="1">
      <c r="B64" s="25"/>
      <c r="C64" s="27" t="s">
        <v>80</v>
      </c>
      <c r="D64" s="34">
        <v>2086.1</v>
      </c>
      <c r="E64" s="61">
        <v>398.3</v>
      </c>
    </row>
    <row r="65" spans="2:5" ht="0.75" customHeight="1">
      <c r="B65" s="25"/>
      <c r="C65" s="27"/>
      <c r="D65" s="34"/>
      <c r="E65" s="61"/>
    </row>
    <row r="66" spans="2:5" ht="94.5">
      <c r="B66" s="7"/>
      <c r="C66" s="18" t="s">
        <v>81</v>
      </c>
      <c r="D66" s="35">
        <v>2285.8</v>
      </c>
      <c r="E66" s="61">
        <v>543.1</v>
      </c>
    </row>
    <row r="67" spans="2:5" ht="63">
      <c r="B67" s="25"/>
      <c r="C67" s="19" t="s">
        <v>82</v>
      </c>
      <c r="D67" s="35">
        <v>129.9</v>
      </c>
      <c r="E67" s="61">
        <v>0</v>
      </c>
    </row>
    <row r="68" spans="2:5" ht="126">
      <c r="B68" s="7"/>
      <c r="C68" s="18" t="s">
        <v>83</v>
      </c>
      <c r="D68" s="35">
        <v>1087.1</v>
      </c>
      <c r="E68" s="61">
        <v>197.7</v>
      </c>
    </row>
    <row r="69" spans="2:5" ht="51" customHeight="1">
      <c r="B69" s="25"/>
      <c r="C69" s="29" t="s">
        <v>84</v>
      </c>
      <c r="D69" s="34">
        <v>133229</v>
      </c>
      <c r="E69" s="61">
        <v>27385.7</v>
      </c>
    </row>
    <row r="70" spans="2:5" ht="63">
      <c r="B70" s="25"/>
      <c r="C70" s="27" t="s">
        <v>85</v>
      </c>
      <c r="D70" s="34">
        <v>12124</v>
      </c>
      <c r="E70" s="61">
        <v>3229.9</v>
      </c>
    </row>
    <row r="71" spans="2:5" ht="78.75">
      <c r="B71" s="25"/>
      <c r="C71" s="28" t="s">
        <v>86</v>
      </c>
      <c r="D71" s="34">
        <v>34.4</v>
      </c>
      <c r="E71" s="61">
        <v>8.6</v>
      </c>
    </row>
    <row r="72" spans="2:5" ht="63">
      <c r="B72" s="25"/>
      <c r="C72" s="30" t="s">
        <v>87</v>
      </c>
      <c r="D72" s="34">
        <v>69.4</v>
      </c>
      <c r="E72" s="61">
        <v>12</v>
      </c>
    </row>
    <row r="73" spans="2:5" ht="78.75">
      <c r="B73" s="25"/>
      <c r="C73" s="28" t="s">
        <v>88</v>
      </c>
      <c r="D73" s="34">
        <v>333</v>
      </c>
      <c r="E73" s="61">
        <v>83.2</v>
      </c>
    </row>
    <row r="74" spans="2:5" ht="78.75">
      <c r="B74" s="32"/>
      <c r="C74" s="28" t="s">
        <v>89</v>
      </c>
      <c r="D74" s="34">
        <v>636.6</v>
      </c>
      <c r="E74" s="61">
        <v>159.2</v>
      </c>
    </row>
    <row r="75" spans="2:5" ht="47.25">
      <c r="B75" s="22" t="s">
        <v>90</v>
      </c>
      <c r="C75" s="33" t="s">
        <v>91</v>
      </c>
      <c r="D75" s="11">
        <v>18</v>
      </c>
      <c r="E75" s="61">
        <v>18</v>
      </c>
    </row>
    <row r="76" spans="2:5" ht="78.75">
      <c r="B76" s="36" t="s">
        <v>51</v>
      </c>
      <c r="C76" s="39" t="s">
        <v>59</v>
      </c>
      <c r="D76" s="31">
        <v>636.8</v>
      </c>
      <c r="E76" s="61">
        <v>0</v>
      </c>
    </row>
    <row r="77" spans="2:5" ht="15.75">
      <c r="B77" s="41" t="s">
        <v>92</v>
      </c>
      <c r="C77" s="37" t="s">
        <v>94</v>
      </c>
      <c r="D77" s="38">
        <f>D78</f>
        <v>7956.6</v>
      </c>
      <c r="E77" s="38">
        <f>E78</f>
        <v>1830.5</v>
      </c>
    </row>
    <row r="78" spans="2:5" ht="63">
      <c r="B78" s="41" t="s">
        <v>93</v>
      </c>
      <c r="C78" s="20" t="s">
        <v>95</v>
      </c>
      <c r="D78" s="50">
        <f>7756.6+200</f>
        <v>7956.6</v>
      </c>
      <c r="E78" s="61">
        <v>1830.5</v>
      </c>
    </row>
    <row r="79" spans="2:5" ht="31.5">
      <c r="B79" s="12" t="s">
        <v>101</v>
      </c>
      <c r="C79" s="20" t="s">
        <v>96</v>
      </c>
      <c r="D79" s="38">
        <f>D80</f>
        <v>0</v>
      </c>
      <c r="E79" s="38">
        <f>E80</f>
        <v>0</v>
      </c>
    </row>
    <row r="80" spans="2:5" ht="31.5">
      <c r="B80" s="44" t="s">
        <v>100</v>
      </c>
      <c r="C80" s="20" t="s">
        <v>98</v>
      </c>
      <c r="D80" s="38">
        <v>0</v>
      </c>
      <c r="E80" s="61"/>
    </row>
    <row r="81" spans="2:5" ht="15.75">
      <c r="B81" s="46" t="s">
        <v>103</v>
      </c>
      <c r="C81" s="42" t="s">
        <v>97</v>
      </c>
      <c r="D81" s="38">
        <f>D82</f>
        <v>0</v>
      </c>
      <c r="E81" s="38">
        <f>E82</f>
        <v>0</v>
      </c>
    </row>
    <row r="82" spans="2:5" ht="15.75">
      <c r="B82" s="46" t="s">
        <v>102</v>
      </c>
      <c r="C82" s="43" t="s">
        <v>99</v>
      </c>
      <c r="D82" s="11">
        <v>0</v>
      </c>
      <c r="E82" s="61"/>
    </row>
    <row r="83" spans="2:5" ht="18.75" customHeight="1">
      <c r="B83" s="45" t="s">
        <v>60</v>
      </c>
      <c r="C83" s="9"/>
      <c r="D83" s="10">
        <f>D10+D40</f>
        <v>376999.99999999994</v>
      </c>
      <c r="E83" s="10">
        <f>E10+E40</f>
        <v>89009.8</v>
      </c>
    </row>
    <row r="87" ht="15">
      <c r="D87" s="47"/>
    </row>
    <row r="93" ht="15">
      <c r="C93" s="40"/>
    </row>
  </sheetData>
  <sheetProtection/>
  <mergeCells count="9">
    <mergeCell ref="E7:E8"/>
    <mergeCell ref="C1:D1"/>
    <mergeCell ref="C3:D3"/>
    <mergeCell ref="B6:D6"/>
    <mergeCell ref="B7:B8"/>
    <mergeCell ref="C7:C8"/>
    <mergeCell ref="D7:D8"/>
    <mergeCell ref="B4:D4"/>
    <mergeCell ref="B5:D5"/>
  </mergeCells>
  <printOptions/>
  <pageMargins left="1.1811023622047245" right="0.3937007874015748" top="0.7874015748031497" bottom="0.7874015748031497" header="0.31496062992125984" footer="0.31496062992125984"/>
  <pageSetup fitToHeight="1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Лариса Валентиновна</dc:creator>
  <cp:keywords/>
  <dc:description/>
  <cp:lastModifiedBy>FIN-2</cp:lastModifiedBy>
  <cp:lastPrinted>2018-05-18T07:15:49Z</cp:lastPrinted>
  <dcterms:created xsi:type="dcterms:W3CDTF">2016-11-07T04:45:04Z</dcterms:created>
  <dcterms:modified xsi:type="dcterms:W3CDTF">2018-06-09T09:10:08Z</dcterms:modified>
  <cp:category/>
  <cp:version/>
  <cp:contentType/>
  <cp:contentStatus/>
</cp:coreProperties>
</file>