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firstSheet="1" activeTab="1"/>
  </bookViews>
  <sheets>
    <sheet name="Источн. Пр.1" sheetId="1" r:id="rId1"/>
    <sheet name="приложение 3" sheetId="2" r:id="rId2"/>
  </sheets>
  <definedNames>
    <definedName name="_xlnm._FilterDatabase" localSheetId="1" hidden="1">'приложение 3'!$B$14:$G$67</definedName>
    <definedName name="_xlnm.Print_Area" localSheetId="1">'приложение 3'!$A$1:$G$68</definedName>
  </definedNames>
  <calcPr fullCalcOnLoad="1"/>
</workbook>
</file>

<file path=xl/sharedStrings.xml><?xml version="1.0" encoding="utf-8"?>
<sst xmlns="http://schemas.openxmlformats.org/spreadsheetml/2006/main" count="198" uniqueCount="115">
  <si>
    <t>Санитарно-эпидемиологическое благополучие</t>
  </si>
  <si>
    <t>Массовый спорт</t>
  </si>
  <si>
    <t>ЖИЛИЩНО-КОММУНАЛЬНОЕ ХОЗЯЙСТВО</t>
  </si>
  <si>
    <t>Жилищное хозяйство</t>
  </si>
  <si>
    <t>Резервный фонд</t>
  </si>
  <si>
    <t>ИТОГО</t>
  </si>
  <si>
    <t>КУЛЬТУРА И КИНЕМАТОГРАФИЯ</t>
  </si>
  <si>
    <t>Судебная система</t>
  </si>
  <si>
    <t>(тыс. рублей)</t>
  </si>
  <si>
    <t>раздел</t>
  </si>
  <si>
    <t>подраздел</t>
  </si>
  <si>
    <t>Коммунальное хозяйство</t>
  </si>
  <si>
    <t>Дополнительное образование детей</t>
  </si>
  <si>
    <t xml:space="preserve">Физическая культура   </t>
  </si>
  <si>
    <t>Другие вопросы в области охраны окружающей среды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</si>
  <si>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</si>
  <si>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</si>
  <si>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</si>
  <si>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</si>
  <si>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 субъектов Российской Федерации и муниципальных образований</t>
  </si>
  <si>
    <t>Молодежная политика</t>
  </si>
  <si>
    <t>Другие вопросы в области культуры, кинематографии</t>
  </si>
  <si>
    <t>ОБСЛУЖИВАНИЕ ГОСУДАРСТВЕННОГО И МУНИЦИПАЛЬНОГО ДОЛГА</t>
  </si>
  <si>
    <t>Обслуживание  государственного внутреннего и муниципального  долга</t>
  </si>
  <si>
    <t>МЕЖБЮДЖЕТНЫЕ ТРАНСФЕРТЫ ОБЩЕГО ХАРАКТЕРА БЮДЖЕТАМ БЮДЖЕТНОЙ СИСТЕМЫ РОССИЙСКОЙ ФЕДЕРАЦИИ</t>
  </si>
  <si>
    <t>Благоустройство</t>
  </si>
  <si>
    <t>Иные дотации</t>
  </si>
  <si>
    <t>3</t>
  </si>
  <si>
    <t>Сумма</t>
  </si>
  <si>
    <t>01</t>
  </si>
  <si>
    <t>00</t>
  </si>
  <si>
    <t>03</t>
  </si>
  <si>
    <t>05</t>
  </si>
  <si>
    <t>08</t>
  </si>
  <si>
    <t>02</t>
  </si>
  <si>
    <t>12</t>
  </si>
  <si>
    <t>Устюженского муниципального района</t>
  </si>
  <si>
    <t>06</t>
  </si>
  <si>
    <t>07</t>
  </si>
  <si>
    <t>04</t>
  </si>
  <si>
    <t>09</t>
  </si>
  <si>
    <t>Общее образование</t>
  </si>
  <si>
    <t xml:space="preserve">          Наименование</t>
  </si>
  <si>
    <t xml:space="preserve">ОБЩЕГОСУДАРСТВЕННЫЕ  ВОПРОСЫ  </t>
  </si>
  <si>
    <t>НАЦИОНАЛЬНАЯ  ЭКОНОМИКА</t>
  </si>
  <si>
    <t>ОБРАЗОВАНИЕ</t>
  </si>
  <si>
    <t>Дошкольное  образование</t>
  </si>
  <si>
    <t>Другие вопросы  в области образования</t>
  </si>
  <si>
    <t xml:space="preserve">Культура </t>
  </si>
  <si>
    <t>СОЦИАЛЬНАЯ ПОЛИТИКА</t>
  </si>
  <si>
    <t>10</t>
  </si>
  <si>
    <t>Другие вопросы в области социальной политики</t>
  </si>
  <si>
    <t>ОХРАНА ОКРУЖАЮЩЕЙ СРЕДЫ</t>
  </si>
  <si>
    <t>Другие  общегосударственные  вопросы</t>
  </si>
  <si>
    <t>Социальное обеспечение  населения</t>
  </si>
  <si>
    <t>Другие вопросы в области национальной экономики</t>
  </si>
  <si>
    <t>11</t>
  </si>
  <si>
    <t>к решению  Земского Собрания</t>
  </si>
  <si>
    <t>НАЦИОНАЛЬНАЯ БЕЗОПАСНОСТЬ И ПРАВООХРАНИТЕЛЬНАЯ  ДЕЯТЕЛЬНОСТЬ</t>
  </si>
  <si>
    <t>Пенсионное  обеспечение</t>
  </si>
  <si>
    <t>Охрана  семьи  и детства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</si>
  <si>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</si>
  <si>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</si>
  <si>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</si>
  <si>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</si>
  <si>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</si>
  <si>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</si>
  <si>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Дорожное хозяйство (дорожные фонды)</t>
  </si>
  <si>
    <t xml:space="preserve">                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</si>
  <si>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</si>
  <si>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дефицита бюджетов РФ</t>
  </si>
  <si>
    <t>555 01 03 00 00 00 0000 000</t>
  </si>
  <si>
    <t>Бюджетные кредиты от других бюджетов бюджетной системы Российской Федерации</t>
  </si>
  <si>
    <t>555 01 03 01 00 00 0000 700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</si>
  <si>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</si>
  <si>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555 01 03 01 00 05 0000 700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</si>
  <si>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</si>
  <si>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555 01 03 01 00 00 0000 800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</si>
  <si>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</si>
  <si>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555 01 03 01 00 05 0000 810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</si>
  <si>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</si>
  <si>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555 01 05 00 00 00 0000 000</t>
  </si>
  <si>
    <t>Изменение остатков средств на счетах по учету средств бюджета</t>
  </si>
  <si>
    <t>555 01 05 00 00 00 0000 500</t>
  </si>
  <si>
    <t>Увеличение остатков средств бюджета</t>
  </si>
  <si>
    <t>555 01 05 02 00 00 0000 500</t>
  </si>
  <si>
    <t>Увеличение прочих остатков средств бюджета</t>
  </si>
  <si>
    <t>555 01 05 02 01 00 0000 510</t>
  </si>
  <si>
    <t>Увеличение прочих остатков денежных средств бюджета</t>
  </si>
  <si>
    <t>555 01 05 02 01 05 0000 510</t>
  </si>
  <si>
    <t>Увеличение прочих остатков денежных средств бюджета муниципального района</t>
  </si>
  <si>
    <t>555 01 05 00 00 00 0000 600</t>
  </si>
  <si>
    <t>Уменьшение остатков средств бюджетов</t>
  </si>
  <si>
    <t>555 01 05 02 00 00 0000 600</t>
  </si>
  <si>
    <t xml:space="preserve"> Уменьшение прочих остатков средств бюджетов</t>
  </si>
  <si>
    <t>555 01 05 02 01 00 0000 610</t>
  </si>
  <si>
    <t>Уменьшение прочих остатков денежных средств  бюджетов</t>
  </si>
  <si>
    <t>555 01 05 02 01 05 0000 610</t>
  </si>
  <si>
    <t>Уменьшение прочих остатков денежных средств  бюджетов муниципальных районов</t>
  </si>
  <si>
    <t>2019 год</t>
  </si>
  <si>
    <t>2020 год</t>
  </si>
  <si>
    <t>2021 год</t>
  </si>
  <si>
    <t xml:space="preserve">Источники внутреннего финансирования дефицита местного бюджета Устюженского муниципального района на 2019 год и плановый период 2020 и 2021 годов </t>
  </si>
  <si>
    <t xml:space="preserve">                Приложение 1                                         к решению Земского Собрания Устюженского муниципального района                                                                       от _____________  № _______</t>
  </si>
  <si>
    <t xml:space="preserve">  (тыс.рублей)</t>
  </si>
  <si>
    <t>Другие вопросы в области физической культуры и спорта</t>
  </si>
  <si>
    <t>Распределение бюджетных ассигнований по разделам, подразделам классификации расходов на 2019 год и плановый период 2020 и 2021 годов</t>
  </si>
  <si>
    <t>ИТОГО РАСХОДОВ</t>
  </si>
  <si>
    <t>Условно утвержденные расходы</t>
  </si>
  <si>
    <t>ВСЕГО РАСХОДОВ</t>
  </si>
  <si>
    <t>Прочие межбюджетные трансферты общего характера</t>
  </si>
  <si>
    <r>
      <t xml:space="preserve">от </t>
    </r>
    <r>
      <rPr>
        <u val="single"/>
        <sz val="10"/>
        <rFont val="Times New Roman"/>
        <family val="1"/>
      </rPr>
      <t xml:space="preserve">13.12.2018 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110</t>
    </r>
  </si>
  <si>
    <t xml:space="preserve">             " Приложение  6</t>
  </si>
  <si>
    <t xml:space="preserve">              Приложение  3</t>
  </si>
  <si>
    <r>
      <t xml:space="preserve">от </t>
    </r>
    <r>
      <rPr>
        <u val="single"/>
        <sz val="10"/>
        <rFont val="Times New Roman"/>
        <family val="1"/>
      </rPr>
      <t xml:space="preserve">18.04.2019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13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</si>
</sst>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5" fillId="32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13" xfId="0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 wrapText="1"/>
    </xf>
    <xf numFmtId="0" fontId="4" fillId="32" borderId="13" xfId="0" applyFont="1" applyFill="1" applyBorder="1" applyAlignment="1">
      <alignment horizontal="left" wrapText="1"/>
    </xf>
    <xf numFmtId="0" fontId="5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12" xfId="53" applyNumberFormat="1" applyFont="1" applyFill="1" applyBorder="1" applyAlignment="1" applyProtection="1">
      <alignment horizontal="left" wrapText="1"/>
      <protection hidden="1"/>
    </xf>
    <xf numFmtId="0" fontId="5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13" xfId="0" applyFont="1" applyBorder="1" applyAlignment="1">
      <alignment horizontal="left" vertical="center" wrapText="1"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51" fillId="0" borderId="0" xfId="0" applyFont="1" applyAlignment="1">
      <alignment horizontal="left" indent="15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13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3" xfId="0" applyFont="1" applyBorder="1" applyAlignment="1">
      <alignment vertical="top" wrapText="1"/>
    </xf>
    <xf numFmtId="4" fontId="55" fillId="0" borderId="13" xfId="0" applyNumberFormat="1" applyFont="1" applyBorder="1" applyAlignment="1">
      <alignment horizontal="right" wrapText="1"/>
    </xf>
    <xf numFmtId="0" fontId="53" fillId="0" borderId="13" xfId="0" applyFont="1" applyBorder="1" applyAlignment="1">
      <alignment vertical="top" wrapText="1"/>
    </xf>
    <xf numFmtId="4" fontId="54" fillId="0" borderId="13" xfId="0" applyNumberFormat="1" applyFont="1" applyBorder="1" applyAlignment="1">
      <alignment horizontal="right" wrapText="1"/>
    </xf>
    <xf numFmtId="0" fontId="54" fillId="0" borderId="13" xfId="0" applyFont="1" applyBorder="1" applyAlignment="1">
      <alignment vertical="top" wrapText="1"/>
    </xf>
    <xf numFmtId="0" fontId="54" fillId="0" borderId="13" xfId="0" applyFont="1" applyBorder="1" applyAlignment="1">
      <alignment horizontal="justify" vertical="top" wrapText="1"/>
    </xf>
    <xf numFmtId="4" fontId="54" fillId="0" borderId="13" xfId="0" applyNumberFormat="1" applyFont="1" applyBorder="1" applyAlignment="1">
      <alignment vertical="top" wrapText="1"/>
    </xf>
    <xf numFmtId="4" fontId="54" fillId="0" borderId="13" xfId="0" applyNumberFormat="1" applyFont="1" applyBorder="1" applyAlignment="1">
      <alignment horizontal="right" vertical="top" wrapText="1"/>
    </xf>
    <xf numFmtId="0" fontId="5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53" fillId="0" borderId="0" xfId="0" applyFont="1" applyAlignment="1">
      <alignment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4" fillId="0" borderId="13" xfId="0" applyFont="1" applyBorder="1" applyAlignment="1">
      <alignment horizontal="justify" vertical="top" wrapText="1"/>
    </xf>
    <xf numFmtId="4" fontId="54" fillId="0" borderId="0" xfId="0" applyNumberFormat="1" applyFont="1" applyBorder="1" applyAlignment="1">
      <alignment horizontal="right" vertical="top" wrapText="1"/>
    </xf>
    <xf numFmtId="0" fontId="52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55" fillId="0" borderId="13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6"/>
  <sheetViews>
    <sheetView view="pageBreakPreview" zoomScale="90" zoomScaleSheetLayoutView="90" zoomScalePageLayoutView="0" workbookViewId="0" topLeftCell="A13">
      <selection activeCell="H16" sqref="H16"/>
    </sheetView>
  </sheetViews>
  <sheetFormatPr defaultColWidth="9.00390625" defaultRowHeight="12.75"/>
  <cols>
    <col min="1" max="1" width="2.125" style="0" customWidth="1"/>
    <col min="2" max="2" width="29.125" style="0" customWidth="1"/>
    <col min="3" max="3" width="50.625" style="0" customWidth="1"/>
    <col min="4" max="4" width="13.875" style="0" customWidth="1"/>
    <col min="5" max="5" width="11.375" style="0" customWidth="1"/>
    <col min="6" max="6" width="13.875" style="0" customWidth="1"/>
  </cols>
  <sheetData>
    <row r="1" spans="2:6" ht="15.75" customHeight="1">
      <c r="B1" s="64"/>
      <c r="C1" s="64"/>
      <c r="D1" s="77" t="s">
        <v>103</v>
      </c>
      <c r="E1" s="77"/>
      <c r="F1" s="77"/>
    </row>
    <row r="2" spans="2:6" ht="15.75">
      <c r="B2" s="64"/>
      <c r="C2" s="64"/>
      <c r="D2" s="77"/>
      <c r="E2" s="77"/>
      <c r="F2" s="77"/>
    </row>
    <row r="3" spans="2:6" ht="15.75">
      <c r="B3" s="64"/>
      <c r="C3" s="64"/>
      <c r="D3" s="77"/>
      <c r="E3" s="77"/>
      <c r="F3" s="77"/>
    </row>
    <row r="4" spans="2:6" ht="38.25" customHeight="1">
      <c r="B4" s="64"/>
      <c r="C4" s="64"/>
      <c r="D4" s="77"/>
      <c r="E4" s="77"/>
      <c r="F4" s="77"/>
    </row>
    <row r="5" ht="16.5">
      <c r="B5" s="48" t="s">
        <v>68</v>
      </c>
    </row>
    <row r="6" spans="2:6" ht="18.75" customHeight="1">
      <c r="B6" s="76" t="s">
        <v>102</v>
      </c>
      <c r="C6" s="76"/>
      <c r="D6" s="76"/>
      <c r="E6" s="76"/>
      <c r="F6" s="76"/>
    </row>
    <row r="7" spans="2:6" ht="20.25" customHeight="1">
      <c r="B7" s="76"/>
      <c r="C7" s="76"/>
      <c r="D7" s="76"/>
      <c r="E7" s="76"/>
      <c r="F7" s="76"/>
    </row>
    <row r="8" spans="2:6" ht="18.75">
      <c r="B8" s="49"/>
      <c r="F8" s="50" t="s">
        <v>104</v>
      </c>
    </row>
    <row r="9" spans="2:6" ht="24" customHeight="1">
      <c r="B9" s="80" t="s">
        <v>69</v>
      </c>
      <c r="C9" s="80" t="s">
        <v>70</v>
      </c>
      <c r="D9" s="79" t="s">
        <v>28</v>
      </c>
      <c r="E9" s="79"/>
      <c r="F9" s="79"/>
    </row>
    <row r="10" spans="2:6" ht="57" customHeight="1">
      <c r="B10" s="81"/>
      <c r="C10" s="81"/>
      <c r="D10" s="51" t="s">
        <v>99</v>
      </c>
      <c r="E10" s="51" t="s">
        <v>100</v>
      </c>
      <c r="F10" s="63" t="s">
        <v>101</v>
      </c>
    </row>
    <row r="11" spans="2:6" ht="15.75">
      <c r="B11" s="51">
        <v>1</v>
      </c>
      <c r="C11" s="51">
        <v>2</v>
      </c>
      <c r="D11" s="51">
        <v>3</v>
      </c>
      <c r="E11" s="61">
        <v>4</v>
      </c>
      <c r="F11" s="62">
        <v>5</v>
      </c>
    </row>
    <row r="12" spans="2:6" ht="32.25" customHeight="1">
      <c r="B12" s="52" t="s">
        <v>71</v>
      </c>
      <c r="C12" s="53" t="s">
        <v>72</v>
      </c>
      <c r="D12" s="54">
        <f>D13+D15</f>
        <v>-5000</v>
      </c>
      <c r="E12" s="54">
        <f>E13+E15</f>
        <v>0</v>
      </c>
      <c r="F12" s="54">
        <f>F13+F15</f>
        <v>0</v>
      </c>
    </row>
    <row r="13" spans="2:6" ht="48.75" customHeight="1">
      <c r="B13" s="51" t="s">
        <v>73</v>
      </c>
      <c r="C13" s="55" t="s">
        <v>74</v>
      </c>
      <c r="D13" s="56">
        <f>D14</f>
        <v>0</v>
      </c>
      <c r="E13" s="56">
        <f>E14</f>
        <v>0</v>
      </c>
      <c r="F13" s="56">
        <f>F14</f>
        <v>0</v>
      </c>
    </row>
    <row r="14" spans="2:6" ht="63" customHeight="1">
      <c r="B14" s="51" t="s">
        <v>75</v>
      </c>
      <c r="C14" s="55" t="s">
        <v>76</v>
      </c>
      <c r="D14" s="56">
        <v>0</v>
      </c>
      <c r="E14" s="56">
        <v>0</v>
      </c>
      <c r="F14" s="56">
        <v>0</v>
      </c>
    </row>
    <row r="15" spans="2:6" ht="45.75" customHeight="1">
      <c r="B15" s="51" t="s">
        <v>77</v>
      </c>
      <c r="C15" s="57" t="s">
        <v>78</v>
      </c>
      <c r="D15" s="56">
        <f>D16</f>
        <v>-5000</v>
      </c>
      <c r="E15" s="56">
        <f>E16</f>
        <v>0</v>
      </c>
      <c r="F15" s="56">
        <f>F16</f>
        <v>0</v>
      </c>
    </row>
    <row r="16" spans="2:6" ht="60.75" customHeight="1">
      <c r="B16" s="51" t="s">
        <v>79</v>
      </c>
      <c r="C16" s="57" t="s">
        <v>80</v>
      </c>
      <c r="D16" s="56">
        <v>-5000</v>
      </c>
      <c r="E16" s="56">
        <v>0</v>
      </c>
      <c r="F16" s="56">
        <v>0</v>
      </c>
    </row>
    <row r="17" spans="2:6" ht="36.75" customHeight="1">
      <c r="B17" s="52" t="s">
        <v>81</v>
      </c>
      <c r="C17" s="53" t="s">
        <v>82</v>
      </c>
      <c r="D17" s="54">
        <f>D18+D22</f>
        <v>0</v>
      </c>
      <c r="E17" s="54">
        <f>E18+E22</f>
        <v>0</v>
      </c>
      <c r="F17" s="54">
        <f>F18+F22</f>
        <v>0</v>
      </c>
    </row>
    <row r="18" spans="2:6" ht="26.25" customHeight="1">
      <c r="B18" s="51" t="s">
        <v>83</v>
      </c>
      <c r="C18" s="58" t="s">
        <v>84</v>
      </c>
      <c r="D18" s="56">
        <f>D19</f>
        <v>-452917.2</v>
      </c>
      <c r="E18" s="56">
        <f aca="true" t="shared" si="0" ref="E18:F20">E19</f>
        <v>-433383.8</v>
      </c>
      <c r="F18" s="56">
        <f t="shared" si="0"/>
        <v>-425616.9</v>
      </c>
    </row>
    <row r="19" spans="2:6" ht="27" customHeight="1">
      <c r="B19" s="51" t="s">
        <v>85</v>
      </c>
      <c r="C19" s="58" t="s">
        <v>86</v>
      </c>
      <c r="D19" s="59">
        <f>D20</f>
        <v>-452917.2</v>
      </c>
      <c r="E19" s="59">
        <f t="shared" si="0"/>
        <v>-433383.8</v>
      </c>
      <c r="F19" s="59">
        <f t="shared" si="0"/>
        <v>-425616.9</v>
      </c>
    </row>
    <row r="20" spans="2:6" ht="30.75" customHeight="1">
      <c r="B20" s="51" t="s">
        <v>87</v>
      </c>
      <c r="C20" s="58" t="s">
        <v>88</v>
      </c>
      <c r="D20" s="56">
        <f>D21</f>
        <v>-452917.2</v>
      </c>
      <c r="E20" s="56">
        <f t="shared" si="0"/>
        <v>-433383.8</v>
      </c>
      <c r="F20" s="56">
        <f t="shared" si="0"/>
        <v>-425616.9</v>
      </c>
    </row>
    <row r="21" spans="2:6" ht="34.5" customHeight="1">
      <c r="B21" s="51" t="s">
        <v>89</v>
      </c>
      <c r="C21" s="58" t="s">
        <v>90</v>
      </c>
      <c r="D21" s="59">
        <v>-452917.2</v>
      </c>
      <c r="E21" s="59">
        <v>-433383.8</v>
      </c>
      <c r="F21" s="59">
        <v>-425616.9</v>
      </c>
    </row>
    <row r="22" spans="2:6" ht="16.5" customHeight="1">
      <c r="B22" s="51" t="s">
        <v>91</v>
      </c>
      <c r="C22" s="58" t="s">
        <v>92</v>
      </c>
      <c r="D22" s="56">
        <f>D23</f>
        <v>452917.2</v>
      </c>
      <c r="E22" s="56">
        <f aca="true" t="shared" si="1" ref="E22:F24">E23</f>
        <v>433383.8</v>
      </c>
      <c r="F22" s="56">
        <f t="shared" si="1"/>
        <v>425616.9</v>
      </c>
    </row>
    <row r="23" spans="2:6" ht="20.25" customHeight="1">
      <c r="B23" s="51" t="s">
        <v>93</v>
      </c>
      <c r="C23" s="58" t="s">
        <v>94</v>
      </c>
      <c r="D23" s="60">
        <f>D24</f>
        <v>452917.2</v>
      </c>
      <c r="E23" s="60">
        <f t="shared" si="1"/>
        <v>433383.8</v>
      </c>
      <c r="F23" s="60">
        <f t="shared" si="1"/>
        <v>425616.9</v>
      </c>
    </row>
    <row r="24" spans="2:6" ht="30.75" customHeight="1">
      <c r="B24" s="51" t="s">
        <v>95</v>
      </c>
      <c r="C24" s="58" t="s">
        <v>96</v>
      </c>
      <c r="D24" s="59">
        <f>D25</f>
        <v>452917.2</v>
      </c>
      <c r="E24" s="59">
        <f t="shared" si="1"/>
        <v>433383.8</v>
      </c>
      <c r="F24" s="59">
        <f t="shared" si="1"/>
        <v>425616.9</v>
      </c>
    </row>
    <row r="25" spans="2:6" ht="33" customHeight="1">
      <c r="B25" s="51" t="s">
        <v>97</v>
      </c>
      <c r="C25" s="58" t="s">
        <v>98</v>
      </c>
      <c r="D25" s="60">
        <f>447917.2+5000</f>
        <v>452917.2</v>
      </c>
      <c r="E25" s="60">
        <v>433383.8</v>
      </c>
      <c r="F25" s="60">
        <v>425616.9</v>
      </c>
    </row>
    <row r="26" spans="2:6" ht="14.25">
      <c r="B26" s="78" t="s">
        <v>5</v>
      </c>
      <c r="C26" s="78"/>
      <c r="D26" s="54">
        <f>D12+D17</f>
        <v>-5000</v>
      </c>
      <c r="E26" s="54">
        <f>E12+E17</f>
        <v>0</v>
      </c>
      <c r="F26" s="54">
        <f>F12+F17</f>
        <v>0</v>
      </c>
    </row>
  </sheetData>
  <sheetProtection/>
  <mergeCells count="6">
    <mergeCell ref="B6:F7"/>
    <mergeCell ref="D1:F4"/>
    <mergeCell ref="B26:C26"/>
    <mergeCell ref="D9:F9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6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5.25390625" style="16" customWidth="1"/>
    <col min="2" max="2" width="61.75390625" style="16" customWidth="1"/>
    <col min="3" max="3" width="9.625" style="16" customWidth="1"/>
    <col min="4" max="4" width="9.75390625" style="16" customWidth="1"/>
    <col min="5" max="5" width="12.375" style="16" customWidth="1"/>
    <col min="6" max="6" width="14.00390625" style="16" customWidth="1"/>
    <col min="7" max="7" width="12.625" style="16" customWidth="1"/>
    <col min="8" max="8" width="10.25390625" style="16" bestFit="1" customWidth="1"/>
    <col min="9" max="16384" width="9.125" style="16" customWidth="1"/>
  </cols>
  <sheetData>
    <row r="2" spans="5:7" ht="12.75">
      <c r="E2" s="87" t="s">
        <v>113</v>
      </c>
      <c r="F2" s="87"/>
      <c r="G2" s="87"/>
    </row>
    <row r="3" ht="12.75">
      <c r="E3" s="18" t="s">
        <v>57</v>
      </c>
    </row>
    <row r="4" ht="12.75">
      <c r="E4" s="18" t="s">
        <v>36</v>
      </c>
    </row>
    <row r="5" spans="5:7" ht="12.75">
      <c r="E5" s="88" t="s">
        <v>114</v>
      </c>
      <c r="F5" s="88"/>
      <c r="G5" s="88"/>
    </row>
    <row r="6" spans="3:7" ht="12.75">
      <c r="C6" s="11"/>
      <c r="D6" s="11"/>
      <c r="E6" s="11"/>
      <c r="F6" s="12"/>
      <c r="G6" s="12"/>
    </row>
    <row r="7" spans="3:7" ht="12.75">
      <c r="C7" s="17"/>
      <c r="D7" s="67"/>
      <c r="E7" s="87" t="s">
        <v>112</v>
      </c>
      <c r="F7" s="87"/>
      <c r="G7" s="87"/>
    </row>
    <row r="8" spans="4:5" ht="12.75">
      <c r="D8" s="18"/>
      <c r="E8" s="18" t="s">
        <v>57</v>
      </c>
    </row>
    <row r="9" spans="4:5" ht="12.75">
      <c r="D9" s="18"/>
      <c r="E9" s="18" t="s">
        <v>36</v>
      </c>
    </row>
    <row r="10" spans="4:7" ht="12.75">
      <c r="D10" s="11"/>
      <c r="E10" s="88" t="s">
        <v>111</v>
      </c>
      <c r="F10" s="88"/>
      <c r="G10" s="88"/>
    </row>
    <row r="12" spans="1:7" ht="42.75" customHeight="1">
      <c r="A12" s="19"/>
      <c r="B12" s="89" t="s">
        <v>106</v>
      </c>
      <c r="C12" s="89"/>
      <c r="D12" s="89"/>
      <c r="E12" s="89"/>
      <c r="F12" s="89"/>
      <c r="G12" s="89"/>
    </row>
    <row r="13" spans="1:6" ht="12.75" customHeight="1">
      <c r="A13" s="20"/>
      <c r="B13" s="21"/>
      <c r="C13" s="21"/>
      <c r="D13" s="21"/>
      <c r="E13" s="21"/>
      <c r="F13" s="18"/>
    </row>
    <row r="14" spans="2:7" ht="14.25" customHeight="1">
      <c r="B14" s="22"/>
      <c r="C14" s="22"/>
      <c r="D14" s="23"/>
      <c r="F14" s="18"/>
      <c r="G14" s="13" t="s">
        <v>8</v>
      </c>
    </row>
    <row r="15" spans="2:7" ht="12.75" customHeight="1">
      <c r="B15" s="84" t="s">
        <v>42</v>
      </c>
      <c r="C15" s="84" t="s">
        <v>9</v>
      </c>
      <c r="D15" s="84" t="s">
        <v>10</v>
      </c>
      <c r="E15" s="90" t="s">
        <v>28</v>
      </c>
      <c r="F15" s="91"/>
      <c r="G15" s="92"/>
    </row>
    <row r="16" spans="2:7" ht="12" customHeight="1">
      <c r="B16" s="85"/>
      <c r="C16" s="85"/>
      <c r="D16" s="85"/>
      <c r="E16" s="80" t="s">
        <v>99</v>
      </c>
      <c r="F16" s="80" t="s">
        <v>100</v>
      </c>
      <c r="G16" s="82" t="s">
        <v>101</v>
      </c>
    </row>
    <row r="17" spans="2:7" ht="3.75" customHeight="1">
      <c r="B17" s="86"/>
      <c r="C17" s="86"/>
      <c r="D17" s="86"/>
      <c r="E17" s="81"/>
      <c r="F17" s="81"/>
      <c r="G17" s="83"/>
    </row>
    <row r="18" spans="2:7" ht="12.75" customHeight="1">
      <c r="B18" s="1">
        <v>1</v>
      </c>
      <c r="C18" s="1">
        <v>2</v>
      </c>
      <c r="D18" s="2" t="s">
        <v>27</v>
      </c>
      <c r="E18" s="3">
        <v>4</v>
      </c>
      <c r="F18" s="3">
        <v>5</v>
      </c>
      <c r="G18" s="3">
        <v>6</v>
      </c>
    </row>
    <row r="19" spans="2:7" ht="12.75">
      <c r="B19" s="24" t="s">
        <v>43</v>
      </c>
      <c r="C19" s="25" t="s">
        <v>29</v>
      </c>
      <c r="D19" s="25" t="s">
        <v>30</v>
      </c>
      <c r="E19" s="42">
        <f>E20++E21+E22+E24+E25+E26+E23</f>
        <v>58754.01</v>
      </c>
      <c r="F19" s="42">
        <f>F20++F21+F22+F24+F25+F26+F23</f>
        <v>59156.3</v>
      </c>
      <c r="G19" s="42">
        <f>G20++G21+G22+G24+G25+G26+G23</f>
        <v>57403.09999999999</v>
      </c>
    </row>
    <row r="20" spans="2:7" ht="32.25" customHeight="1">
      <c r="B20" s="4" t="s">
        <v>15</v>
      </c>
      <c r="C20" s="26" t="s">
        <v>29</v>
      </c>
      <c r="D20" s="26" t="s">
        <v>34</v>
      </c>
      <c r="E20" s="43">
        <v>1461.4</v>
      </c>
      <c r="F20" s="43">
        <v>1461.4</v>
      </c>
      <c r="G20" s="43">
        <v>1461.4</v>
      </c>
    </row>
    <row r="21" spans="2:7" ht="38.25">
      <c r="B21" s="9" t="s">
        <v>16</v>
      </c>
      <c r="C21" s="26" t="s">
        <v>29</v>
      </c>
      <c r="D21" s="26" t="s">
        <v>31</v>
      </c>
      <c r="E21" s="66">
        <v>1314.6</v>
      </c>
      <c r="F21" s="66">
        <v>1314.6</v>
      </c>
      <c r="G21" s="66">
        <v>1514.6</v>
      </c>
    </row>
    <row r="22" spans="2:7" ht="45.75" customHeight="1">
      <c r="B22" s="8" t="s">
        <v>17</v>
      </c>
      <c r="C22" s="26" t="s">
        <v>29</v>
      </c>
      <c r="D22" s="26" t="s">
        <v>39</v>
      </c>
      <c r="E22" s="65">
        <v>18239.19</v>
      </c>
      <c r="F22" s="65">
        <v>18156.6</v>
      </c>
      <c r="G22" s="65">
        <v>18270.1</v>
      </c>
    </row>
    <row r="23" spans="2:7" ht="15.75" customHeight="1">
      <c r="B23" s="27" t="s">
        <v>7</v>
      </c>
      <c r="C23" s="26" t="s">
        <v>29</v>
      </c>
      <c r="D23" s="26" t="s">
        <v>32</v>
      </c>
      <c r="E23" s="43">
        <v>4.3</v>
      </c>
      <c r="F23" s="43">
        <v>4.5</v>
      </c>
      <c r="G23" s="43">
        <v>4.7</v>
      </c>
    </row>
    <row r="24" spans="2:7" ht="30" customHeight="1">
      <c r="B24" s="4" t="s">
        <v>18</v>
      </c>
      <c r="C24" s="26" t="s">
        <v>29</v>
      </c>
      <c r="D24" s="26" t="s">
        <v>37</v>
      </c>
      <c r="E24" s="43">
        <v>5673</v>
      </c>
      <c r="F24" s="43">
        <v>5530.5</v>
      </c>
      <c r="G24" s="43">
        <v>5553</v>
      </c>
    </row>
    <row r="25" spans="2:7" ht="18" customHeight="1">
      <c r="B25" s="27" t="s">
        <v>4</v>
      </c>
      <c r="C25" s="26" t="s">
        <v>29</v>
      </c>
      <c r="D25" s="26" t="s">
        <v>56</v>
      </c>
      <c r="E25" s="43">
        <v>100</v>
      </c>
      <c r="F25" s="43">
        <v>100</v>
      </c>
      <c r="G25" s="43">
        <v>100</v>
      </c>
    </row>
    <row r="26" spans="2:7" ht="12.75">
      <c r="B26" s="27" t="s">
        <v>53</v>
      </c>
      <c r="C26" s="26" t="s">
        <v>29</v>
      </c>
      <c r="D26" s="26" t="s">
        <v>61</v>
      </c>
      <c r="E26" s="43">
        <v>31961.52</v>
      </c>
      <c r="F26" s="43">
        <v>32588.7</v>
      </c>
      <c r="G26" s="43">
        <v>30499.3</v>
      </c>
    </row>
    <row r="27" spans="2:7" ht="30.75" customHeight="1">
      <c r="B27" s="28" t="s">
        <v>58</v>
      </c>
      <c r="C27" s="25" t="s">
        <v>31</v>
      </c>
      <c r="D27" s="25" t="s">
        <v>30</v>
      </c>
      <c r="E27" s="42">
        <f>E28+E29</f>
        <v>1484.8</v>
      </c>
      <c r="F27" s="42">
        <f>F28+F29</f>
        <v>1491.8999999999999</v>
      </c>
      <c r="G27" s="42">
        <f>G28+G29</f>
        <v>1488.6999999999998</v>
      </c>
    </row>
    <row r="28" spans="2:7" ht="29.25" customHeight="1">
      <c r="B28" s="27" t="s">
        <v>62</v>
      </c>
      <c r="C28" s="26" t="s">
        <v>31</v>
      </c>
      <c r="D28" s="26" t="s">
        <v>40</v>
      </c>
      <c r="E28" s="43">
        <v>1383.6</v>
      </c>
      <c r="F28" s="43">
        <v>1383.6</v>
      </c>
      <c r="G28" s="43">
        <v>1383.6</v>
      </c>
    </row>
    <row r="29" spans="2:7" ht="28.5" customHeight="1">
      <c r="B29" s="27" t="s">
        <v>65</v>
      </c>
      <c r="C29" s="26" t="s">
        <v>31</v>
      </c>
      <c r="D29" s="26" t="s">
        <v>66</v>
      </c>
      <c r="E29" s="43">
        <v>101.2</v>
      </c>
      <c r="F29" s="43">
        <v>108.3</v>
      </c>
      <c r="G29" s="43">
        <v>105.1</v>
      </c>
    </row>
    <row r="30" spans="2:7" ht="12.75">
      <c r="B30" s="28" t="s">
        <v>44</v>
      </c>
      <c r="C30" s="25" t="s">
        <v>39</v>
      </c>
      <c r="D30" s="25" t="s">
        <v>30</v>
      </c>
      <c r="E30" s="42">
        <f>E31+E32</f>
        <v>23981.9</v>
      </c>
      <c r="F30" s="42">
        <f>F31+F32</f>
        <v>22778.6</v>
      </c>
      <c r="G30" s="42">
        <f>G31+G32</f>
        <v>23556.6</v>
      </c>
    </row>
    <row r="31" spans="2:7" ht="12.75">
      <c r="B31" s="14" t="s">
        <v>67</v>
      </c>
      <c r="C31" s="26" t="s">
        <v>39</v>
      </c>
      <c r="D31" s="26" t="s">
        <v>40</v>
      </c>
      <c r="E31" s="43">
        <v>19621.4</v>
      </c>
      <c r="F31" s="43">
        <v>18418.1</v>
      </c>
      <c r="G31" s="43">
        <v>19196.1</v>
      </c>
    </row>
    <row r="32" spans="2:7" ht="16.5" customHeight="1">
      <c r="B32" s="27" t="s">
        <v>55</v>
      </c>
      <c r="C32" s="26" t="s">
        <v>39</v>
      </c>
      <c r="D32" s="26" t="s">
        <v>35</v>
      </c>
      <c r="E32" s="43">
        <v>4360.5</v>
      </c>
      <c r="F32" s="43">
        <v>4360.5</v>
      </c>
      <c r="G32" s="43">
        <v>4360.5</v>
      </c>
    </row>
    <row r="33" spans="2:7" ht="18.75" customHeight="1">
      <c r="B33" s="15" t="s">
        <v>2</v>
      </c>
      <c r="C33" s="25" t="s">
        <v>32</v>
      </c>
      <c r="D33" s="25" t="s">
        <v>30</v>
      </c>
      <c r="E33" s="42">
        <f>E34+E35+E36</f>
        <v>4637.38</v>
      </c>
      <c r="F33" s="42">
        <f>F34+F35+F36</f>
        <v>3332.4</v>
      </c>
      <c r="G33" s="42">
        <f>G34+G35+G36</f>
        <v>31672.2</v>
      </c>
    </row>
    <row r="34" spans="2:7" ht="15" customHeight="1">
      <c r="B34" s="6" t="s">
        <v>3</v>
      </c>
      <c r="C34" s="26" t="s">
        <v>32</v>
      </c>
      <c r="D34" s="26" t="s">
        <v>29</v>
      </c>
      <c r="E34" s="43">
        <v>360</v>
      </c>
      <c r="F34" s="43">
        <v>360</v>
      </c>
      <c r="G34" s="43">
        <v>360</v>
      </c>
    </row>
    <row r="35" spans="2:7" ht="12.75">
      <c r="B35" s="29" t="s">
        <v>11</v>
      </c>
      <c r="C35" s="26" t="s">
        <v>32</v>
      </c>
      <c r="D35" s="26" t="s">
        <v>34</v>
      </c>
      <c r="E35" s="43">
        <v>2258.14</v>
      </c>
      <c r="F35" s="43">
        <v>2972.4</v>
      </c>
      <c r="G35" s="43">
        <v>31312.2</v>
      </c>
    </row>
    <row r="36" spans="2:7" ht="12.75">
      <c r="B36" s="29" t="s">
        <v>25</v>
      </c>
      <c r="C36" s="26" t="s">
        <v>32</v>
      </c>
      <c r="D36" s="26" t="s">
        <v>31</v>
      </c>
      <c r="E36" s="43">
        <v>2019.24</v>
      </c>
      <c r="F36" s="43">
        <v>0</v>
      </c>
      <c r="G36" s="43">
        <v>0</v>
      </c>
    </row>
    <row r="37" spans="2:7" ht="15" customHeight="1">
      <c r="B37" s="28" t="s">
        <v>52</v>
      </c>
      <c r="C37" s="25" t="s">
        <v>37</v>
      </c>
      <c r="D37" s="25" t="s">
        <v>30</v>
      </c>
      <c r="E37" s="42">
        <f>E38</f>
        <v>1206.5</v>
      </c>
      <c r="F37" s="42">
        <f>F38</f>
        <v>8739.4</v>
      </c>
      <c r="G37" s="42">
        <f>G38</f>
        <v>869.4</v>
      </c>
    </row>
    <row r="38" spans="2:7" ht="15.75" customHeight="1">
      <c r="B38" s="27" t="s">
        <v>14</v>
      </c>
      <c r="C38" s="26" t="s">
        <v>37</v>
      </c>
      <c r="D38" s="26" t="s">
        <v>32</v>
      </c>
      <c r="E38" s="43">
        <v>1206.5</v>
      </c>
      <c r="F38" s="43">
        <v>8739.4</v>
      </c>
      <c r="G38" s="43">
        <v>869.4</v>
      </c>
    </row>
    <row r="39" spans="2:7" ht="17.25" customHeight="1">
      <c r="B39" s="28" t="s">
        <v>45</v>
      </c>
      <c r="C39" s="25" t="s">
        <v>38</v>
      </c>
      <c r="D39" s="25" t="s">
        <v>30</v>
      </c>
      <c r="E39" s="42">
        <f>E40+E41+E43+E44+E42</f>
        <v>254000.18999999997</v>
      </c>
      <c r="F39" s="42">
        <f>F40+F41+F43+F44+F42</f>
        <v>251024.5</v>
      </c>
      <c r="G39" s="42">
        <f>G40+G41+G43+G44+G42</f>
        <v>249271.8</v>
      </c>
    </row>
    <row r="40" spans="2:7" ht="12.75">
      <c r="B40" s="27" t="s">
        <v>46</v>
      </c>
      <c r="C40" s="26" t="s">
        <v>38</v>
      </c>
      <c r="D40" s="26" t="s">
        <v>29</v>
      </c>
      <c r="E40" s="65">
        <v>81037.4</v>
      </c>
      <c r="F40" s="65">
        <v>81225.4</v>
      </c>
      <c r="G40" s="65">
        <v>83237.4</v>
      </c>
    </row>
    <row r="41" spans="2:7" ht="12.75">
      <c r="B41" s="27" t="s">
        <v>41</v>
      </c>
      <c r="C41" s="26" t="s">
        <v>38</v>
      </c>
      <c r="D41" s="26" t="s">
        <v>34</v>
      </c>
      <c r="E41" s="65">
        <v>146283.71</v>
      </c>
      <c r="F41" s="65">
        <v>146532.7</v>
      </c>
      <c r="G41" s="65">
        <v>143697</v>
      </c>
    </row>
    <row r="42" spans="2:7" ht="12.75">
      <c r="B42" s="27" t="s">
        <v>12</v>
      </c>
      <c r="C42" s="26" t="s">
        <v>38</v>
      </c>
      <c r="D42" s="26" t="s">
        <v>31</v>
      </c>
      <c r="E42" s="43">
        <v>18080.4</v>
      </c>
      <c r="F42" s="43">
        <v>18380</v>
      </c>
      <c r="G42" s="43">
        <v>17481</v>
      </c>
    </row>
    <row r="43" spans="2:7" ht="17.25" customHeight="1">
      <c r="B43" s="39" t="s">
        <v>20</v>
      </c>
      <c r="C43" s="26" t="s">
        <v>38</v>
      </c>
      <c r="D43" s="26" t="s">
        <v>38</v>
      </c>
      <c r="E43" s="43">
        <v>999.4</v>
      </c>
      <c r="F43" s="43">
        <v>1029.4</v>
      </c>
      <c r="G43" s="43">
        <v>999.4</v>
      </c>
    </row>
    <row r="44" spans="2:7" ht="12.75">
      <c r="B44" s="27" t="s">
        <v>47</v>
      </c>
      <c r="C44" s="26" t="s">
        <v>38</v>
      </c>
      <c r="D44" s="26" t="s">
        <v>40</v>
      </c>
      <c r="E44" s="43">
        <v>7599.28</v>
      </c>
      <c r="F44" s="43">
        <v>3857</v>
      </c>
      <c r="G44" s="43">
        <v>3857</v>
      </c>
    </row>
    <row r="45" spans="2:7" ht="12.75">
      <c r="B45" s="30" t="s">
        <v>6</v>
      </c>
      <c r="C45" s="25" t="s">
        <v>33</v>
      </c>
      <c r="D45" s="25" t="s">
        <v>30</v>
      </c>
      <c r="E45" s="42">
        <f>E46+E47</f>
        <v>34681.200000000004</v>
      </c>
      <c r="F45" s="42">
        <f>F46+F47</f>
        <v>30357.5</v>
      </c>
      <c r="G45" s="42">
        <f>G46+G47</f>
        <v>29346.3</v>
      </c>
    </row>
    <row r="46" spans="2:7" ht="12.75">
      <c r="B46" s="27" t="s">
        <v>48</v>
      </c>
      <c r="C46" s="2" t="s">
        <v>33</v>
      </c>
      <c r="D46" s="2" t="s">
        <v>29</v>
      </c>
      <c r="E46" s="43">
        <v>32619.4</v>
      </c>
      <c r="F46" s="43">
        <v>28295.7</v>
      </c>
      <c r="G46" s="43">
        <v>27284.5</v>
      </c>
    </row>
    <row r="47" spans="2:7" ht="12.75">
      <c r="B47" s="31" t="s">
        <v>21</v>
      </c>
      <c r="C47" s="2" t="s">
        <v>33</v>
      </c>
      <c r="D47" s="2" t="s">
        <v>39</v>
      </c>
      <c r="E47" s="43">
        <v>2061.8</v>
      </c>
      <c r="F47" s="43">
        <v>2061.8</v>
      </c>
      <c r="G47" s="43">
        <v>2061.8</v>
      </c>
    </row>
    <row r="48" spans="2:7" ht="12.75">
      <c r="B48" s="24" t="s">
        <v>63</v>
      </c>
      <c r="C48" s="25" t="s">
        <v>40</v>
      </c>
      <c r="D48" s="25" t="s">
        <v>30</v>
      </c>
      <c r="E48" s="42">
        <f>E49</f>
        <v>171.9</v>
      </c>
      <c r="F48" s="42">
        <f>F49</f>
        <v>129.9</v>
      </c>
      <c r="G48" s="42">
        <f>G49</f>
        <v>129.9</v>
      </c>
    </row>
    <row r="49" spans="2:7" ht="12.75">
      <c r="B49" s="32" t="s">
        <v>0</v>
      </c>
      <c r="C49" s="33" t="s">
        <v>40</v>
      </c>
      <c r="D49" s="26" t="s">
        <v>38</v>
      </c>
      <c r="E49" s="43">
        <v>171.9</v>
      </c>
      <c r="F49" s="43">
        <v>129.9</v>
      </c>
      <c r="G49" s="43">
        <v>129.9</v>
      </c>
    </row>
    <row r="50" spans="2:7" ht="12.75">
      <c r="B50" s="24" t="s">
        <v>49</v>
      </c>
      <c r="C50" s="34" t="s">
        <v>50</v>
      </c>
      <c r="D50" s="25" t="s">
        <v>30</v>
      </c>
      <c r="E50" s="42">
        <f>E51+E52+E53+E54</f>
        <v>13028.7</v>
      </c>
      <c r="F50" s="42">
        <f>F51+F52+F53+F54</f>
        <v>12499</v>
      </c>
      <c r="G50" s="42">
        <f>G51+G52+G53+G54</f>
        <v>12499</v>
      </c>
    </row>
    <row r="51" spans="2:7" ht="12.75">
      <c r="B51" s="31" t="s">
        <v>59</v>
      </c>
      <c r="C51" s="33" t="s">
        <v>50</v>
      </c>
      <c r="D51" s="26" t="s">
        <v>29</v>
      </c>
      <c r="E51" s="66">
        <v>1041.7</v>
      </c>
      <c r="F51" s="66">
        <v>1760.2</v>
      </c>
      <c r="G51" s="66">
        <v>1760.2</v>
      </c>
    </row>
    <row r="52" spans="2:7" ht="12.75">
      <c r="B52" s="31" t="s">
        <v>54</v>
      </c>
      <c r="C52" s="26" t="s">
        <v>50</v>
      </c>
      <c r="D52" s="2" t="s">
        <v>31</v>
      </c>
      <c r="E52" s="65">
        <v>1946.4</v>
      </c>
      <c r="F52" s="65">
        <v>698.2</v>
      </c>
      <c r="G52" s="65">
        <v>698.2</v>
      </c>
    </row>
    <row r="53" spans="2:7" ht="12.75">
      <c r="B53" s="31" t="s">
        <v>60</v>
      </c>
      <c r="C53" s="2" t="s">
        <v>50</v>
      </c>
      <c r="D53" s="2" t="s">
        <v>39</v>
      </c>
      <c r="E53" s="43">
        <v>3058</v>
      </c>
      <c r="F53" s="43">
        <v>3058</v>
      </c>
      <c r="G53" s="43">
        <v>3058</v>
      </c>
    </row>
    <row r="54" spans="2:7" ht="12.75">
      <c r="B54" s="27" t="s">
        <v>51</v>
      </c>
      <c r="C54" s="2" t="s">
        <v>50</v>
      </c>
      <c r="D54" s="2" t="s">
        <v>37</v>
      </c>
      <c r="E54" s="43">
        <v>6982.6</v>
      </c>
      <c r="F54" s="43">
        <v>6982.6</v>
      </c>
      <c r="G54" s="43">
        <v>6982.6</v>
      </c>
    </row>
    <row r="55" spans="2:7" ht="12.75">
      <c r="B55" s="28" t="s">
        <v>64</v>
      </c>
      <c r="C55" s="35" t="s">
        <v>56</v>
      </c>
      <c r="D55" s="35" t="s">
        <v>30</v>
      </c>
      <c r="E55" s="42">
        <f>E57+E56+E58</f>
        <v>43882.799999999996</v>
      </c>
      <c r="F55" s="42">
        <f>F57+F56+F58</f>
        <v>4017.1</v>
      </c>
      <c r="G55" s="42">
        <f>G57+G56+G58</f>
        <v>4017.1</v>
      </c>
    </row>
    <row r="56" spans="2:7" ht="12.75">
      <c r="B56" s="36" t="s">
        <v>13</v>
      </c>
      <c r="C56" s="2" t="s">
        <v>56</v>
      </c>
      <c r="D56" s="2" t="s">
        <v>29</v>
      </c>
      <c r="E56" s="43">
        <v>1053.1</v>
      </c>
      <c r="F56" s="43">
        <v>1580.1</v>
      </c>
      <c r="G56" s="43">
        <v>1580.1</v>
      </c>
    </row>
    <row r="57" spans="2:7" ht="12.75">
      <c r="B57" s="5" t="s">
        <v>1</v>
      </c>
      <c r="C57" s="26" t="s">
        <v>56</v>
      </c>
      <c r="D57" s="26" t="s">
        <v>34</v>
      </c>
      <c r="E57" s="43">
        <v>40603.2</v>
      </c>
      <c r="F57" s="43">
        <v>0</v>
      </c>
      <c r="G57" s="43">
        <v>0</v>
      </c>
    </row>
    <row r="58" spans="2:7" ht="12.75">
      <c r="B58" s="5" t="s">
        <v>105</v>
      </c>
      <c r="C58" s="2" t="s">
        <v>56</v>
      </c>
      <c r="D58" s="2" t="s">
        <v>32</v>
      </c>
      <c r="E58" s="43">
        <v>2226.5</v>
      </c>
      <c r="F58" s="43">
        <v>2437</v>
      </c>
      <c r="G58" s="43">
        <v>2437</v>
      </c>
    </row>
    <row r="59" spans="2:7" ht="25.5">
      <c r="B59" s="7" t="s">
        <v>22</v>
      </c>
      <c r="C59" s="35" t="s">
        <v>61</v>
      </c>
      <c r="D59" s="35" t="s">
        <v>30</v>
      </c>
      <c r="E59" s="42">
        <f>E60</f>
        <v>75.24</v>
      </c>
      <c r="F59" s="42">
        <f>F60</f>
        <v>98</v>
      </c>
      <c r="G59" s="42">
        <f>G60</f>
        <v>98</v>
      </c>
    </row>
    <row r="60" spans="2:7" ht="12.75">
      <c r="B60" s="27" t="s">
        <v>23</v>
      </c>
      <c r="C60" s="26" t="s">
        <v>61</v>
      </c>
      <c r="D60" s="26" t="s">
        <v>29</v>
      </c>
      <c r="E60" s="44">
        <v>75.24</v>
      </c>
      <c r="F60" s="44">
        <v>98</v>
      </c>
      <c r="G60" s="44">
        <v>98</v>
      </c>
    </row>
    <row r="61" spans="2:7" ht="41.25" customHeight="1">
      <c r="B61" s="10" t="s">
        <v>24</v>
      </c>
      <c r="C61" s="25" t="s">
        <v>66</v>
      </c>
      <c r="D61" s="25" t="s">
        <v>30</v>
      </c>
      <c r="E61" s="45">
        <f>E62+E63+E64</f>
        <v>31937.600000000002</v>
      </c>
      <c r="F61" s="45">
        <f>F62+F63+F64</f>
        <v>28820.7</v>
      </c>
      <c r="G61" s="45">
        <f>G62+G63+G64</f>
        <v>30935.8</v>
      </c>
    </row>
    <row r="62" spans="2:7" ht="29.25" customHeight="1">
      <c r="B62" s="5" t="s">
        <v>19</v>
      </c>
      <c r="C62" s="26" t="s">
        <v>66</v>
      </c>
      <c r="D62" s="26" t="s">
        <v>29</v>
      </c>
      <c r="E62" s="44">
        <v>9334.4</v>
      </c>
      <c r="F62" s="44">
        <v>9872.5</v>
      </c>
      <c r="G62" s="44">
        <v>10507.7</v>
      </c>
    </row>
    <row r="63" spans="2:7" ht="12.75">
      <c r="B63" s="5" t="s">
        <v>26</v>
      </c>
      <c r="C63" s="26" t="s">
        <v>66</v>
      </c>
      <c r="D63" s="26" t="s">
        <v>34</v>
      </c>
      <c r="E63" s="44">
        <v>22114.4</v>
      </c>
      <c r="F63" s="44">
        <v>18459.4</v>
      </c>
      <c r="G63" s="44">
        <v>19939.3</v>
      </c>
    </row>
    <row r="64" spans="2:7" ht="12.75">
      <c r="B64" s="74" t="s">
        <v>110</v>
      </c>
      <c r="C64" s="26" t="s">
        <v>66</v>
      </c>
      <c r="D64" s="26" t="s">
        <v>31</v>
      </c>
      <c r="E64" s="44">
        <v>488.8</v>
      </c>
      <c r="F64" s="44">
        <v>488.8</v>
      </c>
      <c r="G64" s="44">
        <v>488.8</v>
      </c>
    </row>
    <row r="65" spans="2:7" ht="12.75">
      <c r="B65" s="28" t="s">
        <v>107</v>
      </c>
      <c r="C65" s="26"/>
      <c r="D65" s="26"/>
      <c r="E65" s="46">
        <f>E19+E27+E30+E33+E37+E39+E45+E48+E50+E55+E59+E61</f>
        <v>467842.22</v>
      </c>
      <c r="F65" s="46">
        <f>F19+F27+F30+F33+F37+F39+F45+F48+F50+F55+F59+F61</f>
        <v>422445.3</v>
      </c>
      <c r="G65" s="46">
        <f>G19+G27+G30+G33+G37+G39+G45+G48+G50+G55+G59+G61</f>
        <v>441287.89999999997</v>
      </c>
    </row>
    <row r="66" spans="2:7" ht="12.75">
      <c r="B66" s="68" t="s">
        <v>108</v>
      </c>
      <c r="C66" s="69"/>
      <c r="D66" s="69"/>
      <c r="E66" s="72">
        <v>0</v>
      </c>
      <c r="F66" s="71">
        <v>5450.6</v>
      </c>
      <c r="G66" s="71">
        <v>11188.7</v>
      </c>
    </row>
    <row r="67" spans="2:7" ht="12.75">
      <c r="B67" s="28" t="s">
        <v>109</v>
      </c>
      <c r="C67" s="70"/>
      <c r="D67" s="70"/>
      <c r="E67" s="71">
        <f>E66+E65</f>
        <v>467842.22</v>
      </c>
      <c r="F67" s="71">
        <f>F66+F65</f>
        <v>427895.89999999997</v>
      </c>
      <c r="G67" s="71">
        <f>G66+G65</f>
        <v>452476.6</v>
      </c>
    </row>
    <row r="69" spans="5:7" ht="12.75">
      <c r="E69" s="40"/>
      <c r="G69" s="41"/>
    </row>
    <row r="70" spans="5:7" ht="15">
      <c r="E70" s="47"/>
      <c r="F70" s="75"/>
      <c r="G70" s="75"/>
    </row>
    <row r="72" ht="12.75">
      <c r="E72" s="37"/>
    </row>
    <row r="73" spans="5:7" ht="12.75">
      <c r="E73" s="73"/>
      <c r="F73" s="73"/>
      <c r="G73" s="73"/>
    </row>
    <row r="76" ht="12.75">
      <c r="E76" s="38"/>
    </row>
  </sheetData>
  <sheetProtection/>
  <autoFilter ref="B14:G67"/>
  <mergeCells count="12">
    <mergeCell ref="E2:G2"/>
    <mergeCell ref="E5:G5"/>
    <mergeCell ref="E10:G10"/>
    <mergeCell ref="E7:G7"/>
    <mergeCell ref="B12:G12"/>
    <mergeCell ref="E15:G15"/>
    <mergeCell ref="E16:E17"/>
    <mergeCell ref="F16:F17"/>
    <mergeCell ref="G16:G17"/>
    <mergeCell ref="B15:B17"/>
    <mergeCell ref="C15:C17"/>
    <mergeCell ref="D15:D17"/>
  </mergeCells>
  <printOptions/>
  <pageMargins left="1.062992125984252" right="0.5905511811023623" top="0.38" bottom="0.3937007874015748" header="0.38" footer="0.29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Устинов</cp:lastModifiedBy>
  <cp:lastPrinted>2019-04-19T10:03:40Z</cp:lastPrinted>
  <dcterms:created xsi:type="dcterms:W3CDTF">1999-09-09T12:43:32Z</dcterms:created>
  <dcterms:modified xsi:type="dcterms:W3CDTF">2019-04-19T10:03:44Z</dcterms:modified>
  <cp:category/>
  <cp:version/>
  <cp:contentType/>
  <cp:contentStatus/>
</cp:coreProperties>
</file>