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05" windowHeight="8535" activeTab="0"/>
  </bookViews>
  <sheets>
    <sheet name="Приложение 2 " sheetId="1" r:id="rId1"/>
  </sheets>
  <definedNames/>
  <calcPr fullCalcOnLoad="1"/>
</workbook>
</file>

<file path=xl/sharedStrings.xml><?xml version="1.0" encoding="utf-8"?>
<sst xmlns="http://schemas.openxmlformats.org/spreadsheetml/2006/main" count="158" uniqueCount="156">
  <si>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</si>
  <si>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</si>
  <si>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</si>
  <si>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</si>
  <si>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</si>
  <si>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</si>
  <si>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</si>
  <si>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</si>
  <si>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</si>
  <si>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</si>
  <si>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</si>
  <si>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</si>
  <si>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</si>
  <si>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</si>
  <si>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</si>
  <si>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</si>
  <si>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</si>
  <si>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</si>
  <si>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</si>
  <si>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</si>
  <si>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</si>
  <si>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</si>
  <si>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</si>
  <si>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</si>
  <si>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</si>
  <si>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1 12 01000 01 0000 120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</si>
  <si>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</si>
  <si>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</si>
  <si>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</si>
  <si>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</si>
  <si>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</si>
  <si>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</si>
  <si>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1 05 03000 01 0000 110</t>
  </si>
  <si>
    <t>1 11 00000 00 0000 000</t>
  </si>
  <si>
    <t>1 03 00000 00 0000 000</t>
  </si>
  <si>
    <t>1 01 00000 00 0000 000</t>
  </si>
  <si>
    <t>1 05 00000 00 0000 000</t>
  </si>
  <si>
    <t>1 08 03000 01 0000 110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</si>
  <si>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</si>
  <si>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</si>
  <si>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</si>
  <si>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</si>
  <si>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</si>
  <si>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</si>
  <si>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</si>
  <si>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Сумма</t>
  </si>
  <si>
    <t>Наименование групп, подгрупп и статей доходов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</si>
  <si>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</si>
  <si>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</si>
  <si>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 Федерации</t>
  </si>
  <si>
    <t>1 13 00000 00 0000 000</t>
  </si>
  <si>
    <t>1 14 00000 00 0000 000</t>
  </si>
  <si>
    <t>1 17 00000 00 0000 000</t>
  </si>
  <si>
    <t>1 05 01000 00 0000 110</t>
  </si>
  <si>
    <t>1 05 02000 02 0000 110</t>
  </si>
  <si>
    <t>1 05 04000 02 0000 110</t>
  </si>
  <si>
    <r>
      <t> </t>
    </r>
    <r>
      <rPr>
        <b/>
        <sz val="12"/>
        <rFont val="Times New Roman"/>
        <family val="1"/>
      </rPr>
      <t>ИТОГО ДОХОДОВ</t>
    </r>
  </si>
  <si>
    <t>1 08 07150 01 0000 110</t>
  </si>
  <si>
    <t>Государственная пошлина за выдачу разрешения на установку рекламной конструкции</t>
  </si>
  <si>
    <t>1 11 05010 00 0000 120</t>
  </si>
  <si>
    <t>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</si>
  <si>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</si>
  <si>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</si>
  <si>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</si>
  <si>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</si>
  <si>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</si>
  <si>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</si>
  <si>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</si>
  <si>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Дотации бюджетам муниципальных районов на выравнивание бюджетной обеспеченности</t>
  </si>
  <si>
    <t>Субвенции на 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</si>
  <si>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 xml:space="preserve">Субвенции на осуществление отдельных государственных полномочий в соответствии с законом области от 15.01.2013 № 2966-ОЗ «О наделении органов местного самоуправления отдельными государственными полномочиями по отлову и содержанию безнадзорных животных» </t>
  </si>
  <si>
    <t>Субвенции на 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</si>
  <si>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Субвенции на осуществление отдельных государственных полномочий в соответствии с законом области от 17.12.2007  № 1719-ОЗ «О наделении органов местного самоуправления отдельными государственными полномочиями в сфере образования»</t>
  </si>
  <si>
    <t xml:space="preserve">Субвенции на осуществление отдельных государственных полномочий в соответствии с законом области  от 28.04.2006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</si>
  <si>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</si>
  <si>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Иные межбюджетные трансферты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</si>
  <si>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</si>
  <si>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муниципальных районов</t>
  </si>
  <si>
    <t>2021 год</t>
  </si>
  <si>
    <t>Субвенции бюджетам муниципальных образований области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</si>
  <si>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Налог, взимаемый в связи с применением патентной системы налогообложения</t>
  </si>
  <si>
    <t xml:space="preserve"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2021-2025 годах" 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</si>
  <si>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</si>
  <si>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</si>
  <si>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 на развитие мобильной торговли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период 2021-2025 годов"</t>
  </si>
  <si>
    <t xml:space="preserve">Субвенции на осуществление отдельных государственных полномочий в соответствии с законом области от 06.12.2013 № 3223-ОЗ «О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бюджета» </t>
  </si>
  <si>
    <t>Субсидия муниципальным образованиям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области "Развитие топливно-энергетического комплекса и коммунальной инфраструктуры на территории Вологодской области на 2021-2025 годы"</t>
  </si>
  <si>
    <t>Прочие межбюджетные трансферты, передаваемые бюджетам муниципальных районов</t>
  </si>
  <si>
    <t>2 02 49999 05 0000 150</t>
  </si>
  <si>
    <t>2022 год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</si>
  <si>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 и иные цели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</si>
  <si>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</si>
  <si>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образований области на реализацию мероприятий по обеспечению безопасности жизни и здоровья детей в дошкольных образовательных организациях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</si>
  <si>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Единая субвенция бюджетам муниципальных районов</t>
  </si>
  <si>
    <r>
      <t xml:space="preserve">      Приложение  2                                                                                                                                                                                                             к решению Земского Собрания                                                                                                                                                                                         Устюженского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от _</t>
    </r>
    <r>
      <rPr>
        <sz val="12"/>
        <rFont val="Times New Roman"/>
        <family val="1"/>
      </rPr>
      <t>________ № ____</t>
    </r>
  </si>
  <si>
    <t>(тыс.руб.)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</si>
  <si>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</si>
  <si>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Объем доходов местного бюджета района, формируемый за счет налоговых и неналоговых доходов, а также безвозмездных поступлений на 2021 год и плановый период 2022 и 2023 годов</t>
  </si>
  <si>
    <t>2023 год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</si>
  <si>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</si>
  <si>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</si>
  <si>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</si>
  <si>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</si>
  <si>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1 13 02995 05 0000 130</t>
  </si>
  <si>
    <t>Прочие доходы от компенсации затрат бюджетов муниципальных районов</t>
  </si>
  <si>
    <t>2 02 10000 00 0000 150</t>
  </si>
  <si>
    <t>2 02 15001 05 0000 150</t>
  </si>
  <si>
    <t>2 02 15009 05 0000 150</t>
  </si>
  <si>
    <t>2 02 20000 00 0000 150</t>
  </si>
  <si>
    <t>2 02 20077 05 0000 150</t>
  </si>
  <si>
    <t xml:space="preserve">Субсидии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 </t>
  </si>
  <si>
    <t>Субсидии на строительство, реконструкцию, капитальный ремонт и ремонт общеобразовательных организаций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</si>
  <si>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</si>
  <si>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</si>
  <si>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</si>
  <si>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</si>
  <si>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</si>
  <si>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</si>
  <si>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2 02 25243 05 0000 150</t>
  </si>
  <si>
    <t>Субсидии бюджетам на строительство и реконструкцию (модернизацию) объектов питьевого водоснабжения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</si>
  <si>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</si>
  <si>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</si>
  <si>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</si>
  <si>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</si>
  <si>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2 02 25511 05 0000 150</t>
  </si>
  <si>
    <t>Субсидии бюджетам муниципальных районов на проведение комплексных кадастровых работ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</si>
  <si>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</si>
  <si>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</si>
  <si>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</si>
  <si>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</si>
  <si>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2 02 27112 05 0000 150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</si>
  <si>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</si>
  <si>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</si>
  <si>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Субсидии на реализацию мероприятий по строительству объектов инженерной инфраструктуры связи</t>
  </si>
  <si>
    <t>2 02 27233 05 0000 150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</si>
  <si>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центров культурного развития в городах с числом жителей до 300 тысяч человек</t>
  </si>
  <si>
    <t>2 02 29999 05 0000 150</t>
  </si>
  <si>
    <t>Субсидии на капитальный ремонт объектов культуры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</si>
  <si>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</si>
  <si>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на проведение мероприятий по обеспечению условий для организации питания обучающихся в муниципальных общеобразовательных организациях</t>
  </si>
  <si>
    <t>Субсидии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</si>
  <si>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Субсидии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</t>
  </si>
  <si>
    <t>2 02 30000 00 0000 150</t>
  </si>
  <si>
    <t>2 02 30024 05 0000 150</t>
  </si>
  <si>
    <t>2 02 35120 05 0000 150</t>
  </si>
  <si>
    <t>2 02 36900 05 0000 150</t>
  </si>
  <si>
    <t>2 02 40000 00 0000 150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</si>
  <si>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</si>
  <si>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</si>
  <si>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
на 2021-2025 годы"</t>
  </si>
  <si>
    <t>2 04 00000 00 0000 150</t>
  </si>
  <si>
    <t>2 04 05099 05 0000 150</t>
  </si>
  <si>
    <t>2 07 00000 00 0000 150</t>
  </si>
  <si>
    <t>ПРОЧИЕ БЕЗВОЗМЕЗДНЫЕ ПОСТУПЛЕНИЯ</t>
  </si>
  <si>
    <t>2 07 05030 05 0000 150</t>
  </si>
  <si>
    <t>Прочие безвозмездные поступления в бюджеты муниципальных районов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</si>
</sst>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4" xfId="54" applyNumberFormat="1" applyFont="1" applyBorder="1" applyAlignment="1">
      <alignment horizontal="center" vertical="center" wrapText="1"/>
      <protection/>
    </xf>
    <xf numFmtId="4" fontId="6" fillId="0" borderId="15" xfId="54" applyNumberFormat="1" applyFont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4" fontId="3" fillId="0" borderId="16" xfId="54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3" fillId="0" borderId="18" xfId="54" applyFont="1" applyBorder="1" applyAlignment="1">
      <alignment vertical="center" wrapText="1"/>
      <protection/>
    </xf>
    <xf numFmtId="0" fontId="3" fillId="0" borderId="19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6" fillId="0" borderId="16" xfId="54" applyNumberFormat="1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54" applyNumberFormat="1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3" fillId="0" borderId="17" xfId="54" applyFont="1" applyBorder="1" applyAlignment="1">
      <alignment vertical="center" wrapText="1"/>
      <protection/>
    </xf>
    <xf numFmtId="4" fontId="45" fillId="0" borderId="10" xfId="0" applyNumberFormat="1" applyFont="1" applyBorder="1" applyAlignment="1">
      <alignment horizontal="center" vertical="center" wrapText="1"/>
    </xf>
    <xf numFmtId="4" fontId="6" fillId="0" borderId="14" xfId="54" applyNumberFormat="1" applyFont="1" applyBorder="1" applyAlignment="1">
      <alignment horizontal="center" vertical="center" wrapText="1"/>
      <protection/>
    </xf>
    <xf numFmtId="0" fontId="45" fillId="33" borderId="0" xfId="0" applyFont="1" applyFill="1" applyAlignment="1">
      <alignment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6" fillId="33" borderId="10" xfId="54" applyNumberFormat="1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wrapText="1"/>
      <protection/>
    </xf>
    <xf numFmtId="0" fontId="45" fillId="0" borderId="10" xfId="0" applyNumberFormat="1" applyFont="1" applyBorder="1" applyAlignment="1">
      <alignment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3" fillId="33" borderId="16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9" xfId="0" applyFont="1" applyBorder="1" applyAlignment="1">
      <alignment vertical="distributed" wrapText="1"/>
    </xf>
    <xf numFmtId="0" fontId="43" fillId="0" borderId="17" xfId="0" applyNumberFormat="1" applyFont="1" applyBorder="1" applyAlignment="1">
      <alignment vertical="center" wrapText="1"/>
    </xf>
    <xf numFmtId="0" fontId="44" fillId="0" borderId="17" xfId="0" applyNumberFormat="1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3" fillId="0" borderId="0" xfId="42" applyFont="1" applyAlignment="1" applyProtection="1">
      <alignment wrapText="1"/>
      <protection/>
    </xf>
    <xf numFmtId="0" fontId="3" fillId="0" borderId="10" xfId="0" applyFont="1" applyFill="1" applyBorder="1" applyAlignment="1">
      <alignment vertical="center" wrapText="1"/>
    </xf>
    <xf numFmtId="0" fontId="43" fillId="0" borderId="10" xfId="0" applyNumberFormat="1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44" fillId="34" borderId="14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3" fillId="0" borderId="17" xfId="0" applyNumberFormat="1" applyFont="1" applyBorder="1" applyAlignment="1">
      <alignment horizontal="left" vertical="center" wrapText="1"/>
    </xf>
    <xf numFmtId="0" fontId="45" fillId="0" borderId="17" xfId="0" applyNumberFormat="1" applyFont="1" applyBorder="1" applyAlignment="1">
      <alignment horizontal="left" vertical="center" wrapText="1"/>
    </xf>
    <xf numFmtId="0" fontId="45" fillId="0" borderId="17" xfId="0" applyNumberFormat="1" applyFont="1" applyBorder="1" applyAlignment="1">
      <alignment vertical="top" wrapText="1"/>
    </xf>
    <xf numFmtId="0" fontId="45" fillId="0" borderId="10" xfId="0" applyNumberFormat="1" applyFont="1" applyBorder="1" applyAlignment="1">
      <alignment vertical="top" wrapText="1"/>
    </xf>
    <xf numFmtId="0" fontId="45" fillId="0" borderId="18" xfId="0" applyNumberFormat="1" applyFont="1" applyBorder="1" applyAlignment="1">
      <alignment vertical="top" wrapText="1"/>
    </xf>
    <xf numFmtId="0" fontId="45" fillId="0" borderId="18" xfId="0" applyNumberFormat="1" applyFont="1" applyFill="1" applyBorder="1" applyAlignment="1">
      <alignment vertical="top" wrapText="1"/>
    </xf>
    <xf numFmtId="0" fontId="3" fillId="0" borderId="18" xfId="54" applyFont="1" applyBorder="1" applyAlignment="1">
      <alignment horizontal="left" vertical="center" wrapText="1"/>
      <protection/>
    </xf>
    <xf numFmtId="0" fontId="3" fillId="0" borderId="21" xfId="0" applyFont="1" applyFill="1" applyBorder="1" applyAlignment="1">
      <alignment horizontal="left" vertical="top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top" wrapText="1"/>
    </xf>
    <xf numFmtId="0" fontId="6" fillId="0" borderId="17" xfId="0" applyNumberFormat="1" applyFont="1" applyFill="1" applyBorder="1" applyAlignment="1">
      <alignment horizontal="left" vertical="top" wrapText="1"/>
    </xf>
    <xf numFmtId="2" fontId="43" fillId="0" borderId="17" xfId="0" applyNumberFormat="1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44" fillId="0" borderId="17" xfId="0" applyFont="1" applyBorder="1" applyAlignment="1">
      <alignment vertical="top" wrapText="1"/>
    </xf>
    <xf numFmtId="0" fontId="44" fillId="0" borderId="10" xfId="0" applyFont="1" applyBorder="1" applyAlignment="1">
      <alignment wrapText="1"/>
    </xf>
    <xf numFmtId="0" fontId="43" fillId="0" borderId="2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22" xfId="0" applyFont="1" applyBorder="1" applyAlignment="1">
      <alignment vertical="center" wrapText="1"/>
    </xf>
    <xf numFmtId="0" fontId="3" fillId="0" borderId="23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4" fillId="0" borderId="18" xfId="0" applyFont="1" applyBorder="1" applyAlignment="1">
      <alignment horizontal="center" vertical="center" wrapText="1"/>
    </xf>
    <xf numFmtId="4" fontId="45" fillId="0" borderId="15" xfId="0" applyNumberFormat="1" applyFont="1" applyBorder="1" applyAlignment="1">
      <alignment horizontal="center" vertical="center" wrapText="1"/>
    </xf>
    <xf numFmtId="0" fontId="43" fillId="0" borderId="18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111090450500001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8"/>
  <sheetViews>
    <sheetView tabSelected="1" zoomScalePageLayoutView="0" workbookViewId="0" topLeftCell="A71">
      <selection activeCell="E63" sqref="E63"/>
    </sheetView>
  </sheetViews>
  <sheetFormatPr defaultColWidth="9.140625" defaultRowHeight="15"/>
  <cols>
    <col min="1" max="1" width="5.7109375" style="0" customWidth="1"/>
    <col min="2" max="2" width="26.140625" style="0" customWidth="1"/>
    <col min="3" max="3" width="80.57421875" style="0" customWidth="1"/>
    <col min="4" max="4" width="14.8515625" style="0" customWidth="1"/>
    <col min="5" max="5" width="12.7109375" style="0" customWidth="1"/>
    <col min="6" max="6" width="12.57421875" style="0" customWidth="1"/>
  </cols>
  <sheetData>
    <row r="1" spans="3:6" ht="61.5" customHeight="1">
      <c r="C1" s="39"/>
      <c r="D1" s="88" t="s">
        <v>94</v>
      </c>
      <c r="E1" s="88"/>
      <c r="F1" s="88"/>
    </row>
    <row r="2" ht="18.75" customHeight="1"/>
    <row r="3" spans="2:6" ht="53.25" customHeight="1">
      <c r="B3" s="89" t="s">
        <v>97</v>
      </c>
      <c r="C3" s="89"/>
      <c r="D3" s="89"/>
      <c r="E3" s="89"/>
      <c r="F3" s="89"/>
    </row>
    <row r="4" spans="3:6" ht="18.75" customHeight="1">
      <c r="C4" s="24"/>
      <c r="D4" s="24"/>
      <c r="E4" s="24"/>
      <c r="F4" s="48" t="s">
        <v>95</v>
      </c>
    </row>
    <row r="5" spans="2:6" ht="15" customHeight="1">
      <c r="B5" s="87" t="s">
        <v>44</v>
      </c>
      <c r="C5" s="87" t="s">
        <v>46</v>
      </c>
      <c r="D5" s="1" t="s">
        <v>78</v>
      </c>
      <c r="E5" s="51" t="s">
        <v>89</v>
      </c>
      <c r="F5" s="52" t="s">
        <v>98</v>
      </c>
    </row>
    <row r="6" spans="2:6" ht="36.75" customHeight="1">
      <c r="B6" s="87"/>
      <c r="C6" s="87"/>
      <c r="D6" s="46" t="s">
        <v>45</v>
      </c>
      <c r="E6" s="46" t="s">
        <v>45</v>
      </c>
      <c r="F6" s="46" t="s">
        <v>45</v>
      </c>
    </row>
    <row r="7" spans="2:6" ht="13.5" customHeight="1">
      <c r="B7" s="1">
        <v>1</v>
      </c>
      <c r="C7" s="1">
        <v>2</v>
      </c>
      <c r="D7" s="1">
        <v>3</v>
      </c>
      <c r="E7" s="1">
        <v>4</v>
      </c>
      <c r="F7" s="13">
        <v>5</v>
      </c>
    </row>
    <row r="8" spans="2:6" ht="21.75" customHeight="1">
      <c r="B8" s="2" t="s">
        <v>26</v>
      </c>
      <c r="C8" s="3" t="s">
        <v>43</v>
      </c>
      <c r="D8" s="7">
        <f>D9+D11+D16+D21+D24+D29+D31+D34+D37+D38</f>
        <v>144768</v>
      </c>
      <c r="E8" s="7">
        <f>E9+E11+E16+E21+E24+E29+E31+E34+E37+E38</f>
        <v>171385</v>
      </c>
      <c r="F8" s="7">
        <f>F9+F11+F16+F21+F24+F29+F31+F34+F37+F38</f>
        <v>181069</v>
      </c>
    </row>
    <row r="9" spans="2:6" ht="21.75" customHeight="1">
      <c r="B9" s="1" t="s">
        <v>35</v>
      </c>
      <c r="C9" s="4" t="s">
        <v>0</v>
      </c>
      <c r="D9" s="8">
        <f>D10</f>
        <v>103747</v>
      </c>
      <c r="E9" s="8">
        <f>E10</f>
        <v>128508</v>
      </c>
      <c r="F9" s="8">
        <f>F10</f>
        <v>136843</v>
      </c>
    </row>
    <row r="10" spans="2:6" ht="20.25" customHeight="1">
      <c r="B10" s="1" t="s">
        <v>27</v>
      </c>
      <c r="C10" s="4" t="s">
        <v>1</v>
      </c>
      <c r="D10" s="29">
        <v>103747</v>
      </c>
      <c r="E10" s="8">
        <v>128508</v>
      </c>
      <c r="F10" s="8">
        <v>136843</v>
      </c>
    </row>
    <row r="11" spans="2:6" ht="31.5">
      <c r="B11" s="1" t="s">
        <v>34</v>
      </c>
      <c r="C11" s="4" t="s">
        <v>2</v>
      </c>
      <c r="D11" s="8">
        <f>D12+D13+D14+D15</f>
        <v>14838</v>
      </c>
      <c r="E11" s="8">
        <f>E12+E13+E14+E15</f>
        <v>15350</v>
      </c>
      <c r="F11" s="8">
        <f>F12+F13+F14+F15</f>
        <v>16308</v>
      </c>
    </row>
    <row r="12" spans="2:6" ht="63">
      <c r="B12" s="1" t="s">
        <v>28</v>
      </c>
      <c r="C12" s="4" t="s">
        <v>3</v>
      </c>
      <c r="D12" s="8">
        <v>6728</v>
      </c>
      <c r="E12" s="8">
        <v>6960</v>
      </c>
      <c r="F12" s="8">
        <v>7394</v>
      </c>
    </row>
    <row r="13" spans="2:6" ht="78.75">
      <c r="B13" s="1" t="s">
        <v>29</v>
      </c>
      <c r="C13" s="4" t="s">
        <v>4</v>
      </c>
      <c r="D13" s="8">
        <v>61</v>
      </c>
      <c r="E13" s="8">
        <v>63</v>
      </c>
      <c r="F13" s="8">
        <v>67</v>
      </c>
    </row>
    <row r="14" spans="2:6" ht="63">
      <c r="B14" s="1" t="s">
        <v>30</v>
      </c>
      <c r="C14" s="4" t="s">
        <v>5</v>
      </c>
      <c r="D14" s="8">
        <v>9056</v>
      </c>
      <c r="E14" s="8">
        <v>9369</v>
      </c>
      <c r="F14" s="8">
        <v>9953</v>
      </c>
    </row>
    <row r="15" spans="2:6" ht="63">
      <c r="B15" s="1" t="s">
        <v>31</v>
      </c>
      <c r="C15" s="4" t="s">
        <v>19</v>
      </c>
      <c r="D15" s="8">
        <v>-1007</v>
      </c>
      <c r="E15" s="8">
        <v>-1042</v>
      </c>
      <c r="F15" s="8">
        <v>-1106</v>
      </c>
    </row>
    <row r="16" spans="2:6" ht="21" customHeight="1">
      <c r="B16" s="1" t="s">
        <v>36</v>
      </c>
      <c r="C16" s="5" t="s">
        <v>6</v>
      </c>
      <c r="D16" s="8">
        <f>D17+D18+D19+D20</f>
        <v>18162</v>
      </c>
      <c r="E16" s="8">
        <f>E17+E18+E19+E20</f>
        <v>19733</v>
      </c>
      <c r="F16" s="8">
        <f>F17+F18+F19+F20</f>
        <v>20348</v>
      </c>
    </row>
    <row r="17" spans="2:6" ht="31.5">
      <c r="B17" s="1" t="s">
        <v>53</v>
      </c>
      <c r="C17" s="4" t="s">
        <v>18</v>
      </c>
      <c r="D17" s="8">
        <v>15666</v>
      </c>
      <c r="E17" s="8">
        <v>19021</v>
      </c>
      <c r="F17" s="8">
        <v>19624</v>
      </c>
    </row>
    <row r="18" spans="2:6" ht="24" customHeight="1">
      <c r="B18" s="1" t="s">
        <v>54</v>
      </c>
      <c r="C18" s="4" t="s">
        <v>7</v>
      </c>
      <c r="D18" s="8">
        <v>1830</v>
      </c>
      <c r="E18" s="8">
        <v>0</v>
      </c>
      <c r="F18" s="8">
        <v>0</v>
      </c>
    </row>
    <row r="19" spans="2:6" ht="21.75" customHeight="1">
      <c r="B19" s="1" t="s">
        <v>32</v>
      </c>
      <c r="C19" s="4" t="s">
        <v>8</v>
      </c>
      <c r="D19" s="8">
        <v>525</v>
      </c>
      <c r="E19" s="8">
        <v>560</v>
      </c>
      <c r="F19" s="8">
        <v>560</v>
      </c>
    </row>
    <row r="20" spans="2:6" ht="31.5">
      <c r="B20" s="1" t="s">
        <v>55</v>
      </c>
      <c r="C20" s="4" t="s">
        <v>80</v>
      </c>
      <c r="D20" s="8">
        <v>141</v>
      </c>
      <c r="E20" s="8">
        <v>152</v>
      </c>
      <c r="F20" s="8">
        <v>164</v>
      </c>
    </row>
    <row r="21" spans="2:6" ht="22.5" customHeight="1">
      <c r="B21" s="1" t="s">
        <v>38</v>
      </c>
      <c r="C21" s="4" t="s">
        <v>9</v>
      </c>
      <c r="D21" s="8">
        <f>D22+D23</f>
        <v>2041</v>
      </c>
      <c r="E21" s="8">
        <f>E22+E23</f>
        <v>2096</v>
      </c>
      <c r="F21" s="8">
        <f>F22+F23</f>
        <v>1986</v>
      </c>
    </row>
    <row r="22" spans="2:6" ht="33.75" customHeight="1">
      <c r="B22" s="1" t="s">
        <v>37</v>
      </c>
      <c r="C22" s="4" t="s">
        <v>39</v>
      </c>
      <c r="D22" s="8">
        <v>2031</v>
      </c>
      <c r="E22" s="8">
        <v>2084</v>
      </c>
      <c r="F22" s="8">
        <v>1975</v>
      </c>
    </row>
    <row r="23" spans="2:6" ht="33.75" customHeight="1">
      <c r="B23" s="9" t="s">
        <v>57</v>
      </c>
      <c r="C23" s="10" t="s">
        <v>58</v>
      </c>
      <c r="D23" s="8">
        <v>10</v>
      </c>
      <c r="E23" s="8">
        <v>12</v>
      </c>
      <c r="F23" s="8">
        <v>11</v>
      </c>
    </row>
    <row r="24" spans="2:6" ht="31.5">
      <c r="B24" s="1" t="s">
        <v>33</v>
      </c>
      <c r="C24" s="4" t="s">
        <v>10</v>
      </c>
      <c r="D24" s="8">
        <f>D25+D27+D26+D28</f>
        <v>3107</v>
      </c>
      <c r="E24" s="8">
        <f>E25+E27+E26+E28</f>
        <v>3107</v>
      </c>
      <c r="F24" s="8">
        <f>F25+F27+F26+F28</f>
        <v>3107</v>
      </c>
    </row>
    <row r="25" spans="2:6" ht="54.75" customHeight="1">
      <c r="B25" s="1" t="s">
        <v>59</v>
      </c>
      <c r="C25" s="4" t="s">
        <v>40</v>
      </c>
      <c r="D25" s="8">
        <v>2479</v>
      </c>
      <c r="E25" s="8">
        <v>2479</v>
      </c>
      <c r="F25" s="8">
        <v>2479</v>
      </c>
    </row>
    <row r="26" spans="2:6" ht="69" customHeight="1">
      <c r="B26" s="1" t="s">
        <v>99</v>
      </c>
      <c r="C26" s="53" t="s">
        <v>100</v>
      </c>
      <c r="D26" s="8">
        <v>3</v>
      </c>
      <c r="E26" s="8">
        <v>3</v>
      </c>
      <c r="F26" s="8">
        <v>3</v>
      </c>
    </row>
    <row r="27" spans="2:6" ht="69" customHeight="1">
      <c r="B27" s="1" t="s">
        <v>60</v>
      </c>
      <c r="C27" s="4" t="s">
        <v>61</v>
      </c>
      <c r="D27" s="8">
        <v>607</v>
      </c>
      <c r="E27" s="8">
        <v>607</v>
      </c>
      <c r="F27" s="8">
        <v>607</v>
      </c>
    </row>
    <row r="28" spans="2:6" ht="67.5" customHeight="1">
      <c r="B28" s="1" t="s">
        <v>101</v>
      </c>
      <c r="C28" s="54" t="s">
        <v>102</v>
      </c>
      <c r="D28" s="8">
        <v>18</v>
      </c>
      <c r="E28" s="8">
        <v>18</v>
      </c>
      <c r="F28" s="8">
        <v>18</v>
      </c>
    </row>
    <row r="29" spans="2:6" ht="20.25" customHeight="1">
      <c r="B29" s="1" t="s">
        <v>41</v>
      </c>
      <c r="C29" s="4" t="s">
        <v>11</v>
      </c>
      <c r="D29" s="8">
        <f>D30</f>
        <v>380</v>
      </c>
      <c r="E29" s="8">
        <f>E30</f>
        <v>412</v>
      </c>
      <c r="F29" s="8">
        <f>F30</f>
        <v>444</v>
      </c>
    </row>
    <row r="30" spans="2:6" ht="24" customHeight="1">
      <c r="B30" s="1" t="s">
        <v>25</v>
      </c>
      <c r="C30" s="4" t="s">
        <v>12</v>
      </c>
      <c r="D30" s="8">
        <v>380</v>
      </c>
      <c r="E30" s="8">
        <v>412</v>
      </c>
      <c r="F30" s="8">
        <v>444</v>
      </c>
    </row>
    <row r="31" spans="2:6" ht="38.25" customHeight="1">
      <c r="B31" s="1" t="s">
        <v>50</v>
      </c>
      <c r="C31" s="5" t="s">
        <v>13</v>
      </c>
      <c r="D31" s="8">
        <f>D32+D33</f>
        <v>26</v>
      </c>
      <c r="E31" s="8">
        <f>E32+E33</f>
        <v>26</v>
      </c>
      <c r="F31" s="8">
        <f>F32+F33</f>
        <v>26</v>
      </c>
    </row>
    <row r="32" spans="2:6" ht="34.5" customHeight="1">
      <c r="B32" s="1" t="s">
        <v>62</v>
      </c>
      <c r="C32" s="4" t="s">
        <v>63</v>
      </c>
      <c r="D32" s="8">
        <v>3</v>
      </c>
      <c r="E32" s="8">
        <v>3</v>
      </c>
      <c r="F32" s="8">
        <v>3</v>
      </c>
    </row>
    <row r="33" spans="2:6" ht="21.75" customHeight="1">
      <c r="B33" s="1" t="s">
        <v>103</v>
      </c>
      <c r="C33" s="55" t="s">
        <v>104</v>
      </c>
      <c r="D33" s="8">
        <v>23</v>
      </c>
      <c r="E33" s="8">
        <v>23</v>
      </c>
      <c r="F33" s="8">
        <v>23</v>
      </c>
    </row>
    <row r="34" spans="2:6" ht="31.5">
      <c r="B34" s="1" t="s">
        <v>51</v>
      </c>
      <c r="C34" s="4" t="s">
        <v>14</v>
      </c>
      <c r="D34" s="8">
        <f>D35+D36</f>
        <v>1406</v>
      </c>
      <c r="E34" s="8">
        <f>E35+E36</f>
        <v>1406</v>
      </c>
      <c r="F34" s="8">
        <f>F35+F36</f>
        <v>1406</v>
      </c>
    </row>
    <row r="35" spans="2:6" ht="86.25" customHeight="1">
      <c r="B35" s="1" t="s">
        <v>64</v>
      </c>
      <c r="C35" s="4" t="s">
        <v>65</v>
      </c>
      <c r="D35" s="8">
        <v>356</v>
      </c>
      <c r="E35" s="8">
        <v>356</v>
      </c>
      <c r="F35" s="8">
        <v>356</v>
      </c>
    </row>
    <row r="36" spans="2:6" ht="42.75" customHeight="1">
      <c r="B36" s="1" t="s">
        <v>66</v>
      </c>
      <c r="C36" s="4" t="s">
        <v>67</v>
      </c>
      <c r="D36" s="8">
        <v>1050</v>
      </c>
      <c r="E36" s="8">
        <v>1050</v>
      </c>
      <c r="F36" s="8">
        <v>1050</v>
      </c>
    </row>
    <row r="37" spans="2:6" ht="33" customHeight="1">
      <c r="B37" s="1" t="s">
        <v>42</v>
      </c>
      <c r="C37" s="4" t="s">
        <v>15</v>
      </c>
      <c r="D37" s="8">
        <v>1045</v>
      </c>
      <c r="E37" s="8">
        <v>732</v>
      </c>
      <c r="F37" s="8">
        <v>586</v>
      </c>
    </row>
    <row r="38" spans="2:6" ht="23.25" customHeight="1">
      <c r="B38" s="1" t="s">
        <v>52</v>
      </c>
      <c r="C38" s="4" t="s">
        <v>16</v>
      </c>
      <c r="D38" s="8">
        <v>16</v>
      </c>
      <c r="E38" s="8">
        <v>15</v>
      </c>
      <c r="F38" s="8">
        <v>15</v>
      </c>
    </row>
    <row r="39" spans="2:6" ht="20.25" customHeight="1">
      <c r="B39" s="2" t="s">
        <v>20</v>
      </c>
      <c r="C39" s="3" t="s">
        <v>17</v>
      </c>
      <c r="D39" s="7">
        <f>D40+D89+D91</f>
        <v>390309.69999999995</v>
      </c>
      <c r="E39" s="7">
        <f>E40+E89+E91</f>
        <v>559880</v>
      </c>
      <c r="F39" s="7">
        <f>F40+F89+F91</f>
        <v>321526.5</v>
      </c>
    </row>
    <row r="40" spans="2:6" ht="37.5" customHeight="1">
      <c r="B40" s="1" t="s">
        <v>21</v>
      </c>
      <c r="C40" s="4" t="s">
        <v>22</v>
      </c>
      <c r="D40" s="8">
        <f>D41+D44+D74+D85</f>
        <v>390309.69999999995</v>
      </c>
      <c r="E40" s="8">
        <f>E41+E44+E74+E85</f>
        <v>559880</v>
      </c>
      <c r="F40" s="8">
        <f>F41+F44+F74+F85</f>
        <v>321526.5</v>
      </c>
    </row>
    <row r="41" spans="2:6" ht="24.75" customHeight="1">
      <c r="B41" s="12" t="s">
        <v>105</v>
      </c>
      <c r="C41" s="4" t="s">
        <v>48</v>
      </c>
      <c r="D41" s="8">
        <f>D42+D43</f>
        <v>124210.79999999999</v>
      </c>
      <c r="E41" s="8">
        <f>E42+E43</f>
        <v>107410.4</v>
      </c>
      <c r="F41" s="8">
        <f>F42+F43</f>
        <v>110212.3</v>
      </c>
    </row>
    <row r="42" spans="2:6" ht="39.75" customHeight="1">
      <c r="B42" s="13" t="s">
        <v>106</v>
      </c>
      <c r="C42" s="11" t="s">
        <v>68</v>
      </c>
      <c r="D42" s="8">
        <v>70978.4</v>
      </c>
      <c r="E42" s="8">
        <v>54178</v>
      </c>
      <c r="F42" s="8">
        <v>56979.9</v>
      </c>
    </row>
    <row r="43" spans="2:6" ht="56.25" customHeight="1">
      <c r="B43" s="45" t="s">
        <v>107</v>
      </c>
      <c r="C43" s="4" t="s">
        <v>90</v>
      </c>
      <c r="D43" s="8">
        <v>53232.4</v>
      </c>
      <c r="E43" s="8">
        <v>53232.4</v>
      </c>
      <c r="F43" s="8">
        <v>53232.4</v>
      </c>
    </row>
    <row r="44" spans="2:6" ht="39.75" customHeight="1">
      <c r="B44" s="1" t="s">
        <v>108</v>
      </c>
      <c r="C44" s="4" t="s">
        <v>23</v>
      </c>
      <c r="D44" s="8">
        <f>D45+D62+D54+D55+D49+D51+D56+D58+D52+D61+D53+D57+D50</f>
        <v>71826.4</v>
      </c>
      <c r="E44" s="8">
        <f>E45+E49+E50+E51+E52+E53+E54+E55+E56+E57+E58+E61+E62</f>
        <v>258359.79999999996</v>
      </c>
      <c r="F44" s="8">
        <f>F45+F62+F54+F55+F49+F51+F56+F58+F52+F61+F53</f>
        <v>17007.6</v>
      </c>
    </row>
    <row r="45" spans="2:6" ht="39" customHeight="1">
      <c r="B45" s="25" t="s">
        <v>109</v>
      </c>
      <c r="C45" s="49" t="s">
        <v>91</v>
      </c>
      <c r="D45" s="8">
        <f>D46+D47+D48</f>
        <v>34185.2</v>
      </c>
      <c r="E45" s="8">
        <f>E46+E47+E48</f>
        <v>14530.7</v>
      </c>
      <c r="F45" s="8">
        <f>F46+F47+F48</f>
        <v>0</v>
      </c>
    </row>
    <row r="46" spans="2:6" ht="123" customHeight="1">
      <c r="B46" s="26"/>
      <c r="C46" s="36" t="s">
        <v>86</v>
      </c>
      <c r="D46" s="37">
        <v>30746</v>
      </c>
      <c r="E46" s="19">
        <v>0</v>
      </c>
      <c r="F46" s="19">
        <v>0</v>
      </c>
    </row>
    <row r="47" spans="2:6" ht="58.5" customHeight="1">
      <c r="B47" s="47"/>
      <c r="C47" s="80" t="s">
        <v>110</v>
      </c>
      <c r="D47" s="38">
        <v>3439.2</v>
      </c>
      <c r="E47" s="19">
        <v>0</v>
      </c>
      <c r="F47" s="19">
        <v>0</v>
      </c>
    </row>
    <row r="48" spans="2:6" ht="36" customHeight="1">
      <c r="B48" s="47"/>
      <c r="C48" s="80" t="s">
        <v>111</v>
      </c>
      <c r="D48" s="38">
        <v>0</v>
      </c>
      <c r="E48" s="19">
        <v>14530.7</v>
      </c>
      <c r="F48" s="19">
        <v>0</v>
      </c>
    </row>
    <row r="49" spans="2:6" ht="76.5" customHeight="1">
      <c r="B49" s="25" t="s">
        <v>112</v>
      </c>
      <c r="C49" s="81" t="s">
        <v>113</v>
      </c>
      <c r="D49" s="38">
        <v>0</v>
      </c>
      <c r="E49" s="19">
        <v>1635.6</v>
      </c>
      <c r="F49" s="19">
        <v>4787.1</v>
      </c>
    </row>
    <row r="50" spans="2:6" ht="51.75" customHeight="1">
      <c r="B50" s="25" t="s">
        <v>114</v>
      </c>
      <c r="C50" s="56" t="s">
        <v>115</v>
      </c>
      <c r="D50" s="38">
        <v>1126.9</v>
      </c>
      <c r="E50" s="19">
        <v>5628</v>
      </c>
      <c r="F50" s="19">
        <v>0</v>
      </c>
    </row>
    <row r="51" spans="2:6" ht="52.5" customHeight="1">
      <c r="B51" s="25" t="s">
        <v>116</v>
      </c>
      <c r="C51" s="57" t="s">
        <v>117</v>
      </c>
      <c r="D51" s="38">
        <v>2254.6</v>
      </c>
      <c r="E51" s="19">
        <v>15548.1</v>
      </c>
      <c r="F51" s="19">
        <v>0</v>
      </c>
    </row>
    <row r="52" spans="2:6" ht="36.75" customHeight="1">
      <c r="B52" s="58" t="s">
        <v>118</v>
      </c>
      <c r="C52" s="59" t="s">
        <v>119</v>
      </c>
      <c r="D52" s="38">
        <v>0</v>
      </c>
      <c r="E52" s="19">
        <v>190726.3</v>
      </c>
      <c r="F52" s="19">
        <v>0</v>
      </c>
    </row>
    <row r="53" spans="2:6" ht="56.25" customHeight="1">
      <c r="B53" s="25" t="s">
        <v>120</v>
      </c>
      <c r="C53" s="59" t="s">
        <v>121</v>
      </c>
      <c r="D53" s="38">
        <v>2206.8</v>
      </c>
      <c r="E53" s="19">
        <v>2206.8</v>
      </c>
      <c r="F53" s="19">
        <v>2206.8</v>
      </c>
    </row>
    <row r="54" spans="2:6" ht="44.25" customHeight="1">
      <c r="B54" s="25" t="s">
        <v>122</v>
      </c>
      <c r="C54" s="60" t="s">
        <v>123</v>
      </c>
      <c r="D54" s="34">
        <v>933.9</v>
      </c>
      <c r="E54" s="19">
        <v>924.6</v>
      </c>
      <c r="F54" s="38">
        <v>894</v>
      </c>
    </row>
    <row r="55" spans="2:6" ht="39.75" customHeight="1">
      <c r="B55" s="82" t="s">
        <v>124</v>
      </c>
      <c r="C55" s="85" t="s">
        <v>125</v>
      </c>
      <c r="D55" s="83">
        <v>0</v>
      </c>
      <c r="E55" s="19">
        <v>360</v>
      </c>
      <c r="F55" s="38">
        <v>450</v>
      </c>
    </row>
    <row r="56" spans="2:6" ht="56.25" customHeight="1">
      <c r="B56" s="82" t="s">
        <v>126</v>
      </c>
      <c r="C56" s="85" t="s">
        <v>127</v>
      </c>
      <c r="D56" s="83">
        <v>1725.9</v>
      </c>
      <c r="E56" s="19">
        <v>1234.9</v>
      </c>
      <c r="F56" s="38">
        <v>1234.9</v>
      </c>
    </row>
    <row r="57" spans="2:6" ht="39" customHeight="1">
      <c r="B57" s="25" t="s">
        <v>128</v>
      </c>
      <c r="C57" s="84" t="s">
        <v>129</v>
      </c>
      <c r="D57" s="34">
        <v>2252.9</v>
      </c>
      <c r="E57" s="19">
        <v>0</v>
      </c>
      <c r="F57" s="38">
        <v>0</v>
      </c>
    </row>
    <row r="58" spans="2:6" ht="42" customHeight="1">
      <c r="B58" s="25" t="s">
        <v>130</v>
      </c>
      <c r="C58" s="60" t="s">
        <v>131</v>
      </c>
      <c r="D58" s="34">
        <f>D59+D60</f>
        <v>8732.7</v>
      </c>
      <c r="E58" s="34">
        <f>E59+E60</f>
        <v>0</v>
      </c>
      <c r="F58" s="34">
        <f>F59+F60</f>
        <v>0</v>
      </c>
    </row>
    <row r="59" spans="2:6" ht="63">
      <c r="B59" s="25"/>
      <c r="C59" s="62" t="s">
        <v>132</v>
      </c>
      <c r="D59" s="34">
        <v>2249.2</v>
      </c>
      <c r="E59" s="19">
        <v>0</v>
      </c>
      <c r="F59" s="19">
        <v>0</v>
      </c>
    </row>
    <row r="60" spans="2:6" ht="41.25" customHeight="1">
      <c r="B60" s="25"/>
      <c r="C60" s="62" t="s">
        <v>133</v>
      </c>
      <c r="D60" s="34">
        <v>6483.5</v>
      </c>
      <c r="E60" s="19">
        <v>0</v>
      </c>
      <c r="F60" s="19">
        <v>0</v>
      </c>
    </row>
    <row r="61" spans="2:6" ht="75.75" customHeight="1">
      <c r="B61" s="58" t="s">
        <v>134</v>
      </c>
      <c r="C61" s="61" t="s">
        <v>135</v>
      </c>
      <c r="D61" s="34">
        <v>4437</v>
      </c>
      <c r="E61" s="19">
        <v>0</v>
      </c>
      <c r="F61" s="19">
        <v>0</v>
      </c>
    </row>
    <row r="62" spans="2:6" ht="28.5" customHeight="1">
      <c r="B62" s="1" t="s">
        <v>136</v>
      </c>
      <c r="C62" s="30" t="s">
        <v>24</v>
      </c>
      <c r="D62" s="8">
        <f>D64+D71+D65+D68+D70+D63+D67+D73+D69+D64+D72+D66</f>
        <v>13970.5</v>
      </c>
      <c r="E62" s="8">
        <f>E64+E71+E65+E68+E70+E63+E67+E73+E69+E72+E66</f>
        <v>25564.8</v>
      </c>
      <c r="F62" s="8">
        <f>F64+F71+F65+F68+F70+F63+F67+F73+F69+F64+F72+F66</f>
        <v>7434.799999999999</v>
      </c>
    </row>
    <row r="63" spans="2:6" ht="99.75" customHeight="1">
      <c r="B63" s="1"/>
      <c r="C63" s="42" t="s">
        <v>81</v>
      </c>
      <c r="D63" s="34">
        <v>51.9</v>
      </c>
      <c r="E63" s="35">
        <v>51.9</v>
      </c>
      <c r="F63" s="19">
        <v>51.9</v>
      </c>
    </row>
    <row r="64" spans="2:6" ht="18" customHeight="1">
      <c r="B64" s="28"/>
      <c r="C64" s="63" t="s">
        <v>137</v>
      </c>
      <c r="D64" s="34">
        <v>0</v>
      </c>
      <c r="E64" s="35">
        <v>16600</v>
      </c>
      <c r="F64" s="38">
        <v>0</v>
      </c>
    </row>
    <row r="65" spans="2:6" ht="51" customHeight="1">
      <c r="B65" s="28"/>
      <c r="C65" s="64" t="s">
        <v>138</v>
      </c>
      <c r="D65" s="34">
        <v>2995.7</v>
      </c>
      <c r="E65" s="35">
        <v>0</v>
      </c>
      <c r="F65" s="38">
        <v>0</v>
      </c>
    </row>
    <row r="66" spans="2:6" ht="40.5" customHeight="1">
      <c r="B66" s="28"/>
      <c r="C66" s="64" t="s">
        <v>139</v>
      </c>
      <c r="D66" s="34">
        <v>0</v>
      </c>
      <c r="E66" s="35">
        <v>1640</v>
      </c>
      <c r="F66" s="38">
        <v>0</v>
      </c>
    </row>
    <row r="67" spans="2:6" ht="59.25" customHeight="1">
      <c r="B67" s="1"/>
      <c r="C67" s="40" t="s">
        <v>140</v>
      </c>
      <c r="D67" s="34">
        <v>300</v>
      </c>
      <c r="E67" s="19">
        <v>0</v>
      </c>
      <c r="F67" s="38">
        <v>0</v>
      </c>
    </row>
    <row r="68" spans="2:6" ht="99" customHeight="1">
      <c r="B68" s="1"/>
      <c r="C68" s="40" t="s">
        <v>82</v>
      </c>
      <c r="D68" s="34">
        <v>6742.3</v>
      </c>
      <c r="E68" s="19">
        <v>2842.3</v>
      </c>
      <c r="F68" s="38">
        <v>2842.3</v>
      </c>
    </row>
    <row r="69" spans="2:6" ht="119.25" customHeight="1">
      <c r="B69" s="1"/>
      <c r="C69" s="63" t="s">
        <v>83</v>
      </c>
      <c r="D69" s="34">
        <v>1252.6</v>
      </c>
      <c r="E69" s="19">
        <v>1252.6</v>
      </c>
      <c r="F69" s="19">
        <v>1252.6</v>
      </c>
    </row>
    <row r="70" spans="2:6" ht="82.5" customHeight="1">
      <c r="B70" s="1"/>
      <c r="C70" s="63" t="s">
        <v>84</v>
      </c>
      <c r="D70" s="41">
        <v>1255.5</v>
      </c>
      <c r="E70" s="19">
        <v>1255.5</v>
      </c>
      <c r="F70" s="19">
        <v>1255.5</v>
      </c>
    </row>
    <row r="71" spans="2:6" ht="99" customHeight="1">
      <c r="B71" s="28"/>
      <c r="C71" s="65" t="s">
        <v>92</v>
      </c>
      <c r="D71" s="34">
        <v>0</v>
      </c>
      <c r="E71" s="19">
        <v>550</v>
      </c>
      <c r="F71" s="19">
        <v>0</v>
      </c>
    </row>
    <row r="72" spans="2:6" ht="102.75" customHeight="1">
      <c r="B72" s="28"/>
      <c r="C72" s="65" t="s">
        <v>96</v>
      </c>
      <c r="D72" s="41">
        <v>1372.5</v>
      </c>
      <c r="E72" s="35">
        <v>1372.5</v>
      </c>
      <c r="F72" s="35">
        <v>1372.5</v>
      </c>
    </row>
    <row r="73" spans="2:6" ht="57" customHeight="1">
      <c r="B73" s="28"/>
      <c r="C73" s="66" t="s">
        <v>141</v>
      </c>
      <c r="D73" s="41">
        <v>0</v>
      </c>
      <c r="E73" s="35">
        <v>0</v>
      </c>
      <c r="F73" s="35">
        <v>660</v>
      </c>
    </row>
    <row r="74" spans="2:6" ht="27.75" customHeight="1">
      <c r="B74" s="86" t="s">
        <v>142</v>
      </c>
      <c r="C74" s="67" t="s">
        <v>47</v>
      </c>
      <c r="D74" s="17">
        <f>D75+D83+D84</f>
        <v>193932.5</v>
      </c>
      <c r="E74" s="17">
        <f>E75+E83+E84</f>
        <v>193769.80000000002</v>
      </c>
      <c r="F74" s="17">
        <f>F75+F83+F84</f>
        <v>193966.59999999998</v>
      </c>
    </row>
    <row r="75" spans="2:6" ht="41.25" customHeight="1">
      <c r="B75" s="6" t="s">
        <v>143</v>
      </c>
      <c r="C75" s="68" t="s">
        <v>49</v>
      </c>
      <c r="D75" s="8">
        <f>D76+D77+D78+D79+D80+D81+D82</f>
        <v>191671.9</v>
      </c>
      <c r="E75" s="8">
        <f>E76+E77+E78+E79+E80+E81+E82</f>
        <v>191494.4</v>
      </c>
      <c r="F75" s="8">
        <f>F76+F77+F78+F79+F80+F81+F82</f>
        <v>191709.4</v>
      </c>
    </row>
    <row r="76" spans="2:6" ht="90" customHeight="1">
      <c r="B76" s="16"/>
      <c r="C76" s="69" t="s">
        <v>69</v>
      </c>
      <c r="D76" s="19">
        <v>4810.8</v>
      </c>
      <c r="E76" s="18">
        <v>4810.8</v>
      </c>
      <c r="F76" s="18">
        <v>4810.8</v>
      </c>
    </row>
    <row r="77" spans="2:6" ht="104.25" customHeight="1">
      <c r="B77" s="6"/>
      <c r="C77" s="14" t="s">
        <v>85</v>
      </c>
      <c r="D77" s="19">
        <v>3338.4</v>
      </c>
      <c r="E77" s="19">
        <v>3160.9</v>
      </c>
      <c r="F77" s="19">
        <v>3375.9</v>
      </c>
    </row>
    <row r="78" spans="2:6" ht="74.25" customHeight="1">
      <c r="B78" s="16"/>
      <c r="C78" s="31" t="s">
        <v>70</v>
      </c>
      <c r="D78" s="19">
        <v>330.9</v>
      </c>
      <c r="E78" s="19">
        <v>330.9</v>
      </c>
      <c r="F78" s="19">
        <v>330.9</v>
      </c>
    </row>
    <row r="79" spans="2:6" ht="58.5" customHeight="1">
      <c r="B79" s="16"/>
      <c r="C79" s="69" t="s">
        <v>71</v>
      </c>
      <c r="D79" s="19">
        <v>163882.4</v>
      </c>
      <c r="E79" s="18">
        <v>163882.4</v>
      </c>
      <c r="F79" s="18">
        <v>163882.4</v>
      </c>
    </row>
    <row r="80" spans="2:6" ht="80.25" customHeight="1">
      <c r="B80" s="16"/>
      <c r="C80" s="69" t="s">
        <v>72</v>
      </c>
      <c r="D80" s="19">
        <v>13742.9</v>
      </c>
      <c r="E80" s="18">
        <v>13742.9</v>
      </c>
      <c r="F80" s="18">
        <v>13742.9</v>
      </c>
    </row>
    <row r="81" spans="2:6" ht="88.5" customHeight="1">
      <c r="B81" s="16"/>
      <c r="C81" s="70" t="s">
        <v>73</v>
      </c>
      <c r="D81" s="19">
        <v>583.7</v>
      </c>
      <c r="E81" s="18">
        <v>583.7</v>
      </c>
      <c r="F81" s="18">
        <v>583.7</v>
      </c>
    </row>
    <row r="82" spans="2:6" ht="84.75" customHeight="1">
      <c r="B82" s="28"/>
      <c r="C82" s="71" t="s">
        <v>79</v>
      </c>
      <c r="D82" s="19">
        <v>4982.8</v>
      </c>
      <c r="E82" s="19">
        <v>4982.8</v>
      </c>
      <c r="F82" s="27">
        <v>4982.8</v>
      </c>
    </row>
    <row r="83" spans="2:6" ht="47.25">
      <c r="B83" s="15" t="s">
        <v>144</v>
      </c>
      <c r="C83" s="72" t="s">
        <v>74</v>
      </c>
      <c r="D83" s="8">
        <v>7.1</v>
      </c>
      <c r="E83" s="8">
        <v>21.2</v>
      </c>
      <c r="F83" s="8">
        <v>2.9</v>
      </c>
    </row>
    <row r="84" spans="2:6" ht="22.5" customHeight="1">
      <c r="B84" s="45" t="s">
        <v>145</v>
      </c>
      <c r="C84" s="73" t="s">
        <v>93</v>
      </c>
      <c r="D84" s="8">
        <v>2253.5</v>
      </c>
      <c r="E84" s="8">
        <v>2254.2</v>
      </c>
      <c r="F84" s="20">
        <v>2254.3</v>
      </c>
    </row>
    <row r="85" spans="2:6" ht="15.75">
      <c r="B85" s="22" t="s">
        <v>146</v>
      </c>
      <c r="C85" s="74" t="s">
        <v>75</v>
      </c>
      <c r="D85" s="8">
        <f>D86+D87</f>
        <v>340</v>
      </c>
      <c r="E85" s="8">
        <f>E86+E87</f>
        <v>340</v>
      </c>
      <c r="F85" s="8">
        <f>F86+F87</f>
        <v>340</v>
      </c>
    </row>
    <row r="86" spans="2:6" ht="63">
      <c r="B86" s="22" t="s">
        <v>147</v>
      </c>
      <c r="C86" s="32" t="s">
        <v>148</v>
      </c>
      <c r="D86" s="43">
        <v>0</v>
      </c>
      <c r="E86" s="44">
        <v>0</v>
      </c>
      <c r="F86" s="44">
        <v>0</v>
      </c>
    </row>
    <row r="87" spans="2:6" ht="37.5" customHeight="1">
      <c r="B87" s="15" t="s">
        <v>88</v>
      </c>
      <c r="C87" s="75" t="s">
        <v>87</v>
      </c>
      <c r="D87" s="43">
        <f>D88</f>
        <v>340</v>
      </c>
      <c r="E87" s="43">
        <f>E88</f>
        <v>340</v>
      </c>
      <c r="F87" s="43">
        <f>F88</f>
        <v>340</v>
      </c>
    </row>
    <row r="88" spans="2:6" ht="102" customHeight="1">
      <c r="B88" s="15"/>
      <c r="C88" s="50" t="s">
        <v>149</v>
      </c>
      <c r="D88" s="43">
        <v>340</v>
      </c>
      <c r="E88" s="44">
        <v>340</v>
      </c>
      <c r="F88" s="44">
        <v>340</v>
      </c>
    </row>
    <row r="89" spans="2:6" ht="31.5">
      <c r="B89" s="9" t="s">
        <v>150</v>
      </c>
      <c r="C89" s="32" t="s">
        <v>76</v>
      </c>
      <c r="D89" s="29">
        <f>D90</f>
        <v>0</v>
      </c>
      <c r="E89" s="29">
        <f>E90</f>
        <v>0</v>
      </c>
      <c r="F89" s="29">
        <f>F90</f>
        <v>0</v>
      </c>
    </row>
    <row r="90" spans="2:6" ht="38.25" customHeight="1">
      <c r="B90" s="76" t="s">
        <v>151</v>
      </c>
      <c r="C90" s="32" t="s">
        <v>77</v>
      </c>
      <c r="D90" s="8">
        <v>0</v>
      </c>
      <c r="E90" s="8">
        <f>E91</f>
        <v>0</v>
      </c>
      <c r="F90" s="20">
        <v>0</v>
      </c>
    </row>
    <row r="91" spans="2:6" ht="24" customHeight="1">
      <c r="B91" s="77" t="s">
        <v>152</v>
      </c>
      <c r="C91" s="78" t="s">
        <v>153</v>
      </c>
      <c r="D91" s="8">
        <f>D92</f>
        <v>0</v>
      </c>
      <c r="E91" s="8">
        <f>E92</f>
        <v>0</v>
      </c>
      <c r="F91" s="8">
        <f>F92</f>
        <v>0</v>
      </c>
    </row>
    <row r="92" spans="2:6" ht="15.75">
      <c r="B92" s="77" t="s">
        <v>154</v>
      </c>
      <c r="C92" s="79" t="s">
        <v>155</v>
      </c>
      <c r="D92" s="8">
        <v>0</v>
      </c>
      <c r="E92" s="8">
        <v>0</v>
      </c>
      <c r="F92" s="8">
        <v>0</v>
      </c>
    </row>
    <row r="93" spans="2:6" ht="15.75">
      <c r="B93" s="23" t="s">
        <v>56</v>
      </c>
      <c r="C93" s="33"/>
      <c r="D93" s="7">
        <f>D8+D39</f>
        <v>535077.7</v>
      </c>
      <c r="E93" s="7">
        <f>E8+E39</f>
        <v>731265</v>
      </c>
      <c r="F93" s="7">
        <f>F8+F39</f>
        <v>502595.5</v>
      </c>
    </row>
    <row r="98" spans="3:4" ht="15">
      <c r="C98" s="21"/>
      <c r="D98" s="21"/>
    </row>
  </sheetData>
  <sheetProtection/>
  <mergeCells count="4">
    <mergeCell ref="B5:B6"/>
    <mergeCell ref="C5:C6"/>
    <mergeCell ref="D1:F1"/>
    <mergeCell ref="B3:F3"/>
  </mergeCells>
  <hyperlinks>
    <hyperlink ref="C28" r:id="rId1" display="http://kodifikant.ru/codes/kbk2014/11109045050000120"/>
  </hyperlinks>
  <printOptions/>
  <pageMargins left="1.1811023622047245" right="0.3937007874015748" top="0.7874015748031497" bottom="0.7874015748031497" header="0.31496062992125984" footer="0.31496062992125984"/>
  <pageSetup fitToHeight="11" fitToWidth="1" horizontalDpi="600" verticalDpi="600" orientation="portrait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Лариса Валентиновна</dc:creator>
  <cp:keywords/>
  <dc:description/>
  <cp:lastModifiedBy>FIN-2</cp:lastModifiedBy>
  <cp:lastPrinted>2020-11-13T07:05:11Z</cp:lastPrinted>
  <dcterms:created xsi:type="dcterms:W3CDTF">2016-11-07T04:45:04Z</dcterms:created>
  <dcterms:modified xsi:type="dcterms:W3CDTF">2020-11-30T12:02:09Z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