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1">'приложение 2'!$A$1:$G$34</definedName>
    <definedName name="_xlnm.Print_Area" localSheetId="2">'приложение 3'!$B$1:$E$17</definedName>
    <definedName name="_xlnm.Print_Area" localSheetId="3">'приложение 4'!$A$1:$D$65</definedName>
    <definedName name="_xlnm.Print_Area" localSheetId="4">'приложение 5'!$B$1:$G$20</definedName>
  </definedNames>
  <calcPr fullCalcOnLoad="1"/>
</workbook>
</file>

<file path=xl/sharedStrings.xml><?xml version="1.0" encoding="utf-8"?>
<sst xmlns="http://schemas.openxmlformats.org/spreadsheetml/2006/main" count="271" uniqueCount="183">
  <si>
    <t>3</t>
  </si>
  <si>
    <t>Раз-</t>
  </si>
  <si>
    <t>дел</t>
  </si>
  <si>
    <t>Под</t>
  </si>
  <si>
    <t>раз</t>
  </si>
  <si>
    <t>01</t>
  </si>
  <si>
    <t>00</t>
  </si>
  <si>
    <t>03</t>
  </si>
  <si>
    <t>05</t>
  </si>
  <si>
    <t>08</t>
  </si>
  <si>
    <t>02</t>
  </si>
  <si>
    <t>04</t>
  </si>
  <si>
    <t>09</t>
  </si>
  <si>
    <t xml:space="preserve">ОБЩЕГОСУДАРСТВЕННЫЕ  ВОПРОСЫ  </t>
  </si>
  <si>
    <t>10</t>
  </si>
  <si>
    <t xml:space="preserve">    ВСЕГО  РАСХОДОВ</t>
  </si>
  <si>
    <t>11</t>
  </si>
  <si>
    <t>ЖИЛИЩНО - КОММУНАЛЬНОЕ  ХОЗЯЙСТВО</t>
  </si>
  <si>
    <t>Благоустройство</t>
  </si>
  <si>
    <t xml:space="preserve">          Наименование показателя</t>
  </si>
  <si>
    <t>НАЦИОНАЛЬНАЯ ОБОРОНА</t>
  </si>
  <si>
    <t>Мобилизационная и вневойсковая подготовка</t>
  </si>
  <si>
    <t>Наименование передаваемого полномочия</t>
  </si>
  <si>
    <t>Функционирование органов власти местного самоуправления, в том числе:</t>
  </si>
  <si>
    <t xml:space="preserve"> Физкультура и спорт</t>
  </si>
  <si>
    <t xml:space="preserve"> ИТОГО:</t>
  </si>
  <si>
    <t>Код бюджетной классификации РФ</t>
  </si>
  <si>
    <t>Наименование доходов</t>
  </si>
  <si>
    <t>%</t>
  </si>
  <si>
    <t>1 00 00000 00 0000 000</t>
  </si>
  <si>
    <t>НАЛОГОВЫЕ И НЕНАЛОГОВЫЕ ДОХОДЫ</t>
  </si>
  <si>
    <t>1 06 01030 10 0000 110</t>
  </si>
  <si>
    <t>2 00 00000 00 0000 000</t>
  </si>
  <si>
    <t>БЕЗВОЗМЕЗДНЫЕ    ПОСТУПЛЕНИЯ</t>
  </si>
  <si>
    <t>ИТОГО ДОХОДОВ:</t>
  </si>
  <si>
    <t>НАЦИОНАЛЬНАЯ БЕЗОПАСНОСТЬ И ПРАВООХРАНИТЕЛЬНАЯ ДЕЯТЕЛЬНОСТЬ</t>
  </si>
  <si>
    <t>НАЦИОНАЛЬНАЯ ЭКОНОМИКА</t>
  </si>
  <si>
    <t xml:space="preserve">Культура </t>
  </si>
  <si>
    <t xml:space="preserve">          Приложение 1</t>
  </si>
  <si>
    <t xml:space="preserve">     к постановлению  администрации </t>
  </si>
  <si>
    <t xml:space="preserve">     муниципального образования Никольское</t>
  </si>
  <si>
    <t xml:space="preserve">     от ________________   № _______</t>
  </si>
  <si>
    <t>Наименование показателей</t>
  </si>
  <si>
    <t>По обеспечению мер социальной поддержки в соответствии с ФЗ "О ветеранах" по категориям:</t>
  </si>
  <si>
    <t>- ветераны труда         в том числе:</t>
  </si>
  <si>
    <t>по видам льгот в натуральном выражении</t>
  </si>
  <si>
    <t xml:space="preserve"> - расходы по оплате ЖКУ</t>
  </si>
  <si>
    <t xml:space="preserve"> - проезд на городском и пригородном транспорте</t>
  </si>
  <si>
    <t xml:space="preserve"> - услуги связи</t>
  </si>
  <si>
    <t xml:space="preserve"> - зубопротезирование</t>
  </si>
  <si>
    <t xml:space="preserve"> - прочие</t>
  </si>
  <si>
    <t>по денежным выплатам</t>
  </si>
  <si>
    <t>- труженики тыла        в том числе:</t>
  </si>
  <si>
    <t xml:space="preserve"> - оплата лекарств</t>
  </si>
  <si>
    <t>Кредиторская задолженность по обязательствам, вытекающим из федеральных законов:</t>
  </si>
  <si>
    <t>-"О ветеранах" (в редакции Федерального закона от 2 января 2000 года № 40-ФЗ</t>
  </si>
  <si>
    <t>-"О государственных пособиях гражданам, имеющим детей" (от 19 мая 1995 года № 81-ФЗ)</t>
  </si>
  <si>
    <t>-"О реабилитации жертв политических репрессий" ( от 18 октяюря 1991 года № 1761-1)</t>
  </si>
  <si>
    <t>По обеспечению мер социальной поддержки реабилитированных лиц, за исключением выплат, предусмотренных статьями 15, 16.1     в том числе:</t>
  </si>
  <si>
    <t>По выплате государственного ежемесячного пособия на ребенка гражданам, имеющим детей</t>
  </si>
  <si>
    <t>По оплате ЖКУ отдельным категориям граждан (передаваемые федеральные полномочия):</t>
  </si>
  <si>
    <t>- по реализации ФЗ "О ветеранах"</t>
  </si>
  <si>
    <t>- по реализации ФЗ "О социальной защите инвалидов в Российской Федерации"</t>
  </si>
  <si>
    <t>- по реализации законов о социальной защите и гарантиях граждан, подвергшихся радиационному воздействию вследствие катастрофы на Чернобольской АЭС, аварии на ПО "Маяк" и сбросов радиоактивных отходов в реку "Теча", и ядерных испытаний на Семипалатинско</t>
  </si>
  <si>
    <t>По предоставлению субсидий на оплату жилья и коммунальных услуг (Фонд софинансирования):</t>
  </si>
  <si>
    <t>- раздел 05 функциональной классификации расходов, подраздел 04</t>
  </si>
  <si>
    <t>- раздел 10 функциональной классификации расходов, подраздел 03</t>
  </si>
  <si>
    <t>- теплоэнергия</t>
  </si>
  <si>
    <t>- электроэнергия</t>
  </si>
  <si>
    <t>- вода, канализация</t>
  </si>
  <si>
    <t>- прочие</t>
  </si>
  <si>
    <t>услуги связи</t>
  </si>
  <si>
    <t>транспортные услуги</t>
  </si>
  <si>
    <t>аренда имущества</t>
  </si>
  <si>
    <t>содержание имущества</t>
  </si>
  <si>
    <t>капитальный ремонт зданий</t>
  </si>
  <si>
    <t>прочие расходы</t>
  </si>
  <si>
    <t>(просроченная)</t>
  </si>
  <si>
    <t>тыс.руб.</t>
  </si>
  <si>
    <t>Задолженность по расходам в бюджете за выполненные работы и оказанные услуги – всего:</t>
  </si>
  <si>
    <t xml:space="preserve">в том числе : </t>
  </si>
  <si>
    <t>начисления на оплату труда</t>
  </si>
  <si>
    <t>командировочные расходы</t>
  </si>
  <si>
    <t>коммунальные услуги : в т.ч.</t>
  </si>
  <si>
    <t>заработная плата работникам бюджетной сферы</t>
  </si>
  <si>
    <t>прочие работы, услуги</t>
  </si>
  <si>
    <t>благоустройство в т.ч.</t>
  </si>
  <si>
    <t>- уличное освещение</t>
  </si>
  <si>
    <t>- содержание дорог</t>
  </si>
  <si>
    <t>- озеленение</t>
  </si>
  <si>
    <t>- содержание мест захоронения</t>
  </si>
  <si>
    <t>- прочие расходы</t>
  </si>
  <si>
    <t>- сбор и вывоз ТБО</t>
  </si>
  <si>
    <t>Обеспечение пожарной безопасности</t>
  </si>
  <si>
    <t>Дорожное хозяйство (дорожные фонды)</t>
  </si>
  <si>
    <t>ФИЗИЧЕСКАЯ КУЛЬТУРА  И  СПОРТ</t>
  </si>
  <si>
    <t>1 01 02010 01 0000 110</t>
  </si>
  <si>
    <t>Массовый спорт</t>
  </si>
  <si>
    <t>06</t>
  </si>
  <si>
    <t>Увеличение стоимости материальных запасов</t>
  </si>
  <si>
    <t>Другие общегосударственные вопросы</t>
  </si>
  <si>
    <t>13</t>
  </si>
  <si>
    <t xml:space="preserve">КУЛЬТУРА, КИНЕМАТОГРАФИЯ 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</si>
  <si>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</si>
  <si>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</si>
  <si>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 применяемым к объектам налогообложения расположенным в границах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</si>
  <si>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</si>
  <si>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в сфере информационных технологий</t>
  </si>
  <si>
    <t>о контрактной системе в сфере закупок товаров работ услуг для обеспечения государственных муниципальных услуг</t>
  </si>
  <si>
    <t xml:space="preserve">          Приложение 2</t>
  </si>
  <si>
    <t xml:space="preserve">Прочие субсидии бюджетам сельских поселений </t>
  </si>
  <si>
    <t>Субвенции  бюджетам сельских поселений  на выполнение передаваемых полномочий  субъектов Российской Федерации</t>
  </si>
  <si>
    <t>ОБРАЗОВАНИЕ</t>
  </si>
  <si>
    <t>Молодежная политика и оздоровление детей</t>
  </si>
  <si>
    <t>07</t>
  </si>
  <si>
    <t>численность</t>
  </si>
  <si>
    <t>Работники органов местного самоуправления,т.е. все категории, которые вошли в норматив, утвержденный постановлением Правительства области от 28.07.2008 №1418</t>
  </si>
  <si>
    <t>Сумма затрат ( тыс. руб)</t>
  </si>
  <si>
    <t>МОП</t>
  </si>
  <si>
    <t>ВСЕГО</t>
  </si>
  <si>
    <t>Фактически замещено</t>
  </si>
  <si>
    <t xml:space="preserve">% </t>
  </si>
  <si>
    <t>муниципального образования Устюженское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</si>
  <si>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</si>
  <si>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Коммунальное хозяйство</t>
  </si>
  <si>
    <t>Пенсионное обеспечение</t>
  </si>
  <si>
    <t>Функционирование высшего должностного лица муниципального образования</t>
  </si>
  <si>
    <t>Межбюджетные трансферты, передаваемые  местному бюджету Устюженского муниципального района из бюджета муниципального образования Устюженское на осуществление части полномочий по решению вопросов местного значения в соответствии с заключенными соглашениями.</t>
  </si>
  <si>
    <t xml:space="preserve">                                     муниципального образования Устюженское</t>
  </si>
  <si>
    <t xml:space="preserve">                                                            к постановлению Администрации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</si>
  <si>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</si>
  <si>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</si>
  <si>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</si>
  <si>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</si>
  <si>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>Функционирование  Правительства Российской Федерации, местных администраций</t>
  </si>
  <si>
    <t>СОЦИАЛЬНАЯ ПОЛИТИКА</t>
  </si>
  <si>
    <t>- пенсии, пособия, выплачиваемые организациями сектора государственного управления</t>
  </si>
  <si>
    <t>=B41+B47</t>
  </si>
  <si>
    <t>работы, услуги по содержанию имущества</t>
  </si>
  <si>
    <t xml:space="preserve">                                      к постановлению Администрации </t>
  </si>
  <si>
    <t>к постановлению Администрации</t>
  </si>
  <si>
    <t xml:space="preserve">                                   к постановлению Администрации </t>
  </si>
  <si>
    <t xml:space="preserve"> правовое обеспечение деятельности представительных органов местного самоуправления.</t>
  </si>
  <si>
    <t>работник по ведению первичного воинского учета</t>
  </si>
  <si>
    <t xml:space="preserve">                                                                      к постановлению Администрации </t>
  </si>
  <si>
    <t xml:space="preserve">                                                                              Приложение 3</t>
  </si>
  <si>
    <t xml:space="preserve">                                                     Приложение 4</t>
  </si>
  <si>
    <t xml:space="preserve">                  Приложение 5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</si>
  <si>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</si>
  <si>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</si>
  <si>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 xml:space="preserve">Межбюджетные трансферты, передаваемые бюджетам сельских поселений из  бюджетов муниципальных районов  на осуществление части полномочий по решению вопросов местного значения в соответствии с заключенными соглашениями </t>
  </si>
  <si>
    <t>Налоги на доходы физических лиц</t>
  </si>
  <si>
    <t>0</t>
  </si>
  <si>
    <t>1 05 03010 01 0000 110</t>
  </si>
  <si>
    <t>Единый сельскохозяйственный налог</t>
  </si>
  <si>
    <t>Исполнение бюджета муниципального образования Устюженское
по доходам за 1 квартал 2019 года</t>
  </si>
  <si>
    <t>Утверждено тыс руб на 2019 г.</t>
  </si>
  <si>
    <t>Исполнено тыс руб за 1 квартал  2019 г.</t>
  </si>
  <si>
    <t>2 02 49999 10 0000 150</t>
  </si>
  <si>
    <t>2 02 40014 10 0000 150</t>
  </si>
  <si>
    <t>2 02 30024 10 0000 150</t>
  </si>
  <si>
    <t>2 02 35118 10 0000 150</t>
  </si>
  <si>
    <t>2 02 29999 10 0000 150</t>
  </si>
  <si>
    <t>2 02 15002 10 0000 150</t>
  </si>
  <si>
    <t>2 02 15001 10 0000 150</t>
  </si>
  <si>
    <t xml:space="preserve">Прочие межбюджетные трансферты, передаваемые бюджетам сельских поселений </t>
  </si>
  <si>
    <t>Распределение расходов бюджета муниципального образования Устюженское по разделам, подразделам  функциональной классификации расходов Российской Федерации за 1 квартал 2019 года</t>
  </si>
  <si>
    <t>Утверждено на 2019г. (т.руб)</t>
  </si>
  <si>
    <t>Исп. за 1 квартал 2019г.(т.руб)</t>
  </si>
  <si>
    <t>Исп. за 1 квартал 2019г (т.руб)</t>
  </si>
  <si>
    <t>на 01.01.2019</t>
  </si>
  <si>
    <t>на 01.04.2019</t>
  </si>
  <si>
    <t xml:space="preserve">Сведения о кредиторской задолженности муниципального образования Устюженское в 2019году </t>
  </si>
  <si>
    <t xml:space="preserve">Утверждено на 2019 г. </t>
  </si>
  <si>
    <t>Утверж дено на 2019г.  (т.руб)</t>
  </si>
  <si>
    <t>Исполнено  за 1 квартал 2019г. (т.руб)</t>
  </si>
  <si>
    <t xml:space="preserve">Сведение о численности муниципальных служащих и ФОТ                              за 1 квартал 2019 года       </t>
  </si>
  <si>
    <t>Сельское хозяйство и рыболовство</t>
  </si>
  <si>
    <t xml:space="preserve">                                       от 10.04.2019  № 37 </t>
  </si>
  <si>
    <t xml:space="preserve">                                     от 10.04.2019   № 37 </t>
  </si>
  <si>
    <t xml:space="preserve">                                       от 10.04.2019  № 37  </t>
  </si>
  <si>
    <t xml:space="preserve">                                                          от 10.04.2019  № 37 </t>
  </si>
  <si>
    <t xml:space="preserve">от 10.04.2019  № 37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</si>
</sst>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4" borderId="7" applyNumberFormat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0" borderId="10" xfId="0" applyFont="1" applyBorder="1" applyAlignment="1">
      <alignment vertical="distributed"/>
    </xf>
    <xf numFmtId="0" fontId="10" fillId="0" borderId="10" xfId="0" applyFont="1" applyBorder="1" applyAlignment="1">
      <alignment horizontal="justify" vertical="distributed"/>
    </xf>
    <xf numFmtId="0" fontId="10" fillId="0" borderId="10" xfId="0" applyFont="1" applyBorder="1" applyAlignment="1">
      <alignment vertical="distributed"/>
    </xf>
    <xf numFmtId="0" fontId="9" fillId="0" borderId="10" xfId="0" applyFont="1" applyBorder="1" applyAlignment="1">
      <alignment horizontal="justify" vertical="distributed"/>
    </xf>
    <xf numFmtId="0" fontId="9" fillId="0" borderId="14" xfId="0" applyFont="1" applyBorder="1" applyAlignment="1">
      <alignment vertical="distributed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9" fillId="0" borderId="12" xfId="0" applyNumberFormat="1" applyFont="1" applyBorder="1" applyAlignment="1">
      <alignment horizontal="centerContinuous" vertical="top"/>
    </xf>
    <xf numFmtId="172" fontId="9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0" borderId="0" xfId="53">
      <alignment/>
      <protection/>
    </xf>
    <xf numFmtId="0" fontId="14" fillId="0" borderId="15" xfId="53" applyFont="1" applyBorder="1" applyAlignment="1">
      <alignment wrapText="1"/>
      <protection/>
    </xf>
    <xf numFmtId="0" fontId="17" fillId="0" borderId="0" xfId="53" applyFont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49" fontId="10" fillId="0" borderId="10" xfId="53" applyNumberFormat="1" applyFont="1" applyFill="1" applyBorder="1" applyAlignment="1">
      <alignment wrapText="1"/>
      <protection/>
    </xf>
    <xf numFmtId="49" fontId="10" fillId="0" borderId="10" xfId="53" applyNumberFormat="1" applyFont="1" applyFill="1" applyBorder="1" applyAlignment="1" applyProtection="1">
      <alignment wrapText="1"/>
      <protection locked="0"/>
    </xf>
    <xf numFmtId="0" fontId="0" fillId="0" borderId="15" xfId="53" applyFont="1" applyBorder="1" applyAlignment="1">
      <alignment horizontal="right" wrapText="1"/>
      <protection/>
    </xf>
    <xf numFmtId="0" fontId="18" fillId="0" borderId="10" xfId="53" applyFont="1" applyFill="1" applyBorder="1" applyAlignment="1">
      <alignment wrapText="1"/>
      <protection/>
    </xf>
    <xf numFmtId="49" fontId="10" fillId="0" borderId="0" xfId="53" applyNumberFormat="1" applyFont="1" applyFill="1" applyBorder="1" applyAlignment="1">
      <alignment wrapText="1"/>
      <protection/>
    </xf>
    <xf numFmtId="49" fontId="10" fillId="0" borderId="0" xfId="53" applyNumberFormat="1" applyFont="1" applyFill="1" applyBorder="1" applyAlignment="1">
      <alignment/>
      <protection/>
    </xf>
    <xf numFmtId="0" fontId="13" fillId="0" borderId="0" xfId="53" applyBorder="1">
      <alignment/>
      <protection/>
    </xf>
    <xf numFmtId="0" fontId="10" fillId="0" borderId="0" xfId="53" applyFont="1" applyFill="1" applyBorder="1" applyAlignment="1" applyProtection="1">
      <alignment wrapText="1"/>
      <protection locked="0"/>
    </xf>
    <xf numFmtId="49" fontId="10" fillId="0" borderId="0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wrapText="1"/>
      <protection/>
    </xf>
    <xf numFmtId="49" fontId="10" fillId="0" borderId="16" xfId="53" applyNumberFormat="1" applyFont="1" applyFill="1" applyBorder="1" applyAlignment="1">
      <alignment wrapText="1"/>
      <protection/>
    </xf>
    <xf numFmtId="49" fontId="10" fillId="0" borderId="17" xfId="53" applyNumberFormat="1" applyFont="1" applyFill="1" applyBorder="1" applyAlignment="1">
      <alignment/>
      <protection/>
    </xf>
    <xf numFmtId="49" fontId="15" fillId="0" borderId="10" xfId="53" applyNumberFormat="1" applyFont="1" applyFill="1" applyBorder="1" applyAlignment="1">
      <alignment wrapText="1"/>
      <protection/>
    </xf>
    <xf numFmtId="0" fontId="19" fillId="0" borderId="0" xfId="53" applyFont="1">
      <alignment/>
      <protection/>
    </xf>
    <xf numFmtId="0" fontId="12" fillId="0" borderId="12" xfId="0" applyFont="1" applyBorder="1" applyAlignment="1">
      <alignment horizontal="center"/>
    </xf>
    <xf numFmtId="49" fontId="10" fillId="0" borderId="10" xfId="53" applyNumberFormat="1" applyFont="1" applyFill="1" applyBorder="1" applyAlignment="1">
      <alignment horizontal="center"/>
      <protection/>
    </xf>
    <xf numFmtId="172" fontId="2" fillId="0" borderId="10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172" fontId="21" fillId="0" borderId="10" xfId="0" applyNumberFormat="1" applyFont="1" applyFill="1" applyBorder="1" applyAlignment="1">
      <alignment/>
    </xf>
    <xf numFmtId="178" fontId="10" fillId="0" borderId="10" xfId="53" applyNumberFormat="1" applyFont="1" applyFill="1" applyBorder="1" applyAlignment="1">
      <alignment horizontal="center"/>
      <protection/>
    </xf>
    <xf numFmtId="172" fontId="6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72" fontId="14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10" fillId="0" borderId="10" xfId="0" applyFont="1" applyFill="1" applyBorder="1" applyAlignment="1">
      <alignment horizontal="justify" vertical="distributed"/>
    </xf>
    <xf numFmtId="178" fontId="10" fillId="0" borderId="10" xfId="53" applyNumberFormat="1" applyFont="1" applyFill="1" applyBorder="1" applyAlignment="1">
      <alignment/>
      <protection/>
    </xf>
    <xf numFmtId="172" fontId="10" fillId="0" borderId="1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Alignment="1">
      <alignment/>
    </xf>
    <xf numFmtId="172" fontId="1" fillId="0" borderId="10" xfId="0" applyNumberFormat="1" applyFont="1" applyFill="1" applyBorder="1" applyAlignment="1">
      <alignment/>
    </xf>
    <xf numFmtId="178" fontId="9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2" fontId="10" fillId="0" borderId="10" xfId="53" applyNumberFormat="1" applyFont="1" applyFill="1" applyBorder="1" applyAlignment="1">
      <alignment horizontal="center"/>
      <protection/>
    </xf>
    <xf numFmtId="172" fontId="10" fillId="0" borderId="10" xfId="53" applyNumberFormat="1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left" vertical="distributed"/>
    </xf>
    <xf numFmtId="0" fontId="1" fillId="0" borderId="18" xfId="0" applyFont="1" applyBorder="1" applyAlignment="1">
      <alignment horizontal="left" vertical="distributed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distributed"/>
    </xf>
    <xf numFmtId="0" fontId="1" fillId="0" borderId="20" xfId="0" applyFont="1" applyFill="1" applyBorder="1" applyAlignment="1">
      <alignment horizontal="left" vertical="distributed"/>
    </xf>
    <xf numFmtId="0" fontId="1" fillId="0" borderId="18" xfId="0" applyFont="1" applyFill="1" applyBorder="1" applyAlignment="1">
      <alignment horizontal="left" vertical="distributed"/>
    </xf>
    <xf numFmtId="0" fontId="14" fillId="0" borderId="14" xfId="0" applyFont="1" applyBorder="1" applyAlignment="1">
      <alignment horizontal="left" vertical="distributed"/>
    </xf>
    <xf numFmtId="0" fontId="14" fillId="0" borderId="20" xfId="0" applyFont="1" applyBorder="1" applyAlignment="1">
      <alignment horizontal="left" vertical="distributed"/>
    </xf>
    <xf numFmtId="0" fontId="14" fillId="0" borderId="18" xfId="0" applyFont="1" applyBorder="1" applyAlignment="1">
      <alignment horizontal="left" vertical="distributed"/>
    </xf>
    <xf numFmtId="0" fontId="1" fillId="0" borderId="20" xfId="0" applyFont="1" applyBorder="1" applyAlignment="1">
      <alignment horizontal="left" vertical="distributed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distributed"/>
    </xf>
    <xf numFmtId="0" fontId="1" fillId="0" borderId="18" xfId="0" applyFont="1" applyBorder="1" applyAlignment="1">
      <alignment horizontal="left" vertical="distributed"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distributed"/>
    </xf>
    <xf numFmtId="0" fontId="20" fillId="0" borderId="11" xfId="0" applyFont="1" applyBorder="1" applyAlignment="1">
      <alignment horizontal="center" vertical="distributed"/>
    </xf>
    <xf numFmtId="0" fontId="20" fillId="0" borderId="12" xfId="0" applyFont="1" applyBorder="1" applyAlignment="1">
      <alignment horizontal="center" vertical="distributed"/>
    </xf>
    <xf numFmtId="0" fontId="14" fillId="0" borderId="10" xfId="0" applyFont="1" applyBorder="1" applyAlignment="1">
      <alignment horizontal="left" vertical="distributed"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14" fillId="0" borderId="10" xfId="0" applyFont="1" applyBorder="1" applyAlignment="1">
      <alignment horizontal="left"/>
    </xf>
    <xf numFmtId="0" fontId="0" fillId="0" borderId="20" xfId="0" applyBorder="1" applyAlignment="1">
      <alignment horizontal="left" vertical="distributed"/>
    </xf>
    <xf numFmtId="0" fontId="0" fillId="0" borderId="18" xfId="0" applyBorder="1" applyAlignment="1">
      <alignment horizontal="left" vertical="distributed"/>
    </xf>
    <xf numFmtId="0" fontId="14" fillId="0" borderId="11" xfId="0" applyFont="1" applyBorder="1" applyAlignment="1">
      <alignment horizontal="center" vertical="distributed"/>
    </xf>
    <xf numFmtId="0" fontId="14" fillId="0" borderId="13" xfId="0" applyFont="1" applyBorder="1" applyAlignment="1">
      <alignment horizontal="center" vertical="distributed"/>
    </xf>
    <xf numFmtId="0" fontId="14" fillId="0" borderId="12" xfId="0" applyFont="1" applyBorder="1" applyAlignment="1">
      <alignment horizontal="center" vertical="distributed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0" fontId="7" fillId="0" borderId="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10" fillId="0" borderId="11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0" fontId="10" fillId="0" borderId="12" xfId="0" applyFont="1" applyBorder="1" applyAlignment="1">
      <alignment horizontal="center" vertical="distributed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75" zoomScaleSheetLayoutView="75" zoomScalePageLayoutView="0" workbookViewId="0" topLeftCell="B4">
      <selection activeCell="A6" sqref="A6:I6"/>
    </sheetView>
  </sheetViews>
  <sheetFormatPr defaultColWidth="9.00390625" defaultRowHeight="12.75"/>
  <cols>
    <col min="1" max="1" width="1.00390625" style="0" hidden="1" customWidth="1"/>
    <col min="2" max="2" width="26.125" style="0" customWidth="1"/>
    <col min="3" max="3" width="9.125" style="0" hidden="1" customWidth="1"/>
    <col min="4" max="4" width="9.625" style="0" customWidth="1"/>
    <col min="5" max="5" width="48.875" style="0" customWidth="1"/>
    <col min="6" max="6" width="0.2421875" style="0" customWidth="1"/>
    <col min="7" max="7" width="15.00390625" style="0" customWidth="1"/>
    <col min="8" max="8" width="15.625" style="0" customWidth="1"/>
    <col min="9" max="9" width="13.375" style="0" customWidth="1"/>
    <col min="10" max="10" width="9.125" style="0" hidden="1" customWidth="1"/>
    <col min="11" max="11" width="8.75390625" style="0" hidden="1" customWidth="1"/>
    <col min="12" max="12" width="9.125" style="0" hidden="1" customWidth="1"/>
    <col min="13" max="13" width="0.12890625" style="0" hidden="1" customWidth="1"/>
    <col min="14" max="15" width="9.125" style="0" hidden="1" customWidth="1"/>
    <col min="16" max="16" width="7.00390625" style="0" hidden="1" customWidth="1"/>
  </cols>
  <sheetData>
    <row r="1" spans="5:9" ht="18.75">
      <c r="E1" s="5"/>
      <c r="F1" s="5" t="s">
        <v>38</v>
      </c>
      <c r="G1" s="4"/>
      <c r="H1" s="4"/>
      <c r="I1" s="4"/>
    </row>
    <row r="2" spans="5:9" ht="17.25" customHeight="1">
      <c r="E2" s="5"/>
      <c r="F2" s="5" t="s">
        <v>39</v>
      </c>
      <c r="G2" s="4" t="s">
        <v>140</v>
      </c>
      <c r="H2" s="4"/>
      <c r="I2" s="4"/>
    </row>
    <row r="3" spans="5:9" ht="33" customHeight="1">
      <c r="E3" s="5"/>
      <c r="F3" s="5" t="s">
        <v>40</v>
      </c>
      <c r="G3" s="109" t="s">
        <v>122</v>
      </c>
      <c r="H3" s="109"/>
      <c r="I3" s="109"/>
    </row>
    <row r="4" spans="5:9" ht="18.75">
      <c r="E4" s="5"/>
      <c r="F4" s="5" t="s">
        <v>41</v>
      </c>
      <c r="G4" s="108" t="s">
        <v>182</v>
      </c>
      <c r="H4" s="108"/>
      <c r="I4" s="108"/>
    </row>
    <row r="5" spans="7:9" ht="19.5" customHeight="1">
      <c r="G5" s="72"/>
      <c r="H5" s="72"/>
      <c r="I5" s="72"/>
    </row>
    <row r="6" spans="1:9" ht="42.75" customHeight="1">
      <c r="A6" s="102" t="s">
        <v>155</v>
      </c>
      <c r="B6" s="102"/>
      <c r="C6" s="102"/>
      <c r="D6" s="102"/>
      <c r="E6" s="102"/>
      <c r="F6" s="102"/>
      <c r="G6" s="102"/>
      <c r="H6" s="102"/>
      <c r="I6" s="102"/>
    </row>
    <row r="8" spans="1:9" ht="12.75" customHeight="1">
      <c r="A8" s="103" t="s">
        <v>26</v>
      </c>
      <c r="B8" s="103"/>
      <c r="C8" s="103" t="s">
        <v>27</v>
      </c>
      <c r="D8" s="103"/>
      <c r="E8" s="103"/>
      <c r="F8" s="103"/>
      <c r="G8" s="104" t="s">
        <v>156</v>
      </c>
      <c r="H8" s="104" t="s">
        <v>157</v>
      </c>
      <c r="I8" s="104" t="s">
        <v>28</v>
      </c>
    </row>
    <row r="9" spans="1:9" ht="72.75" customHeight="1">
      <c r="A9" s="103"/>
      <c r="B9" s="103"/>
      <c r="C9" s="103"/>
      <c r="D9" s="103"/>
      <c r="E9" s="103"/>
      <c r="F9" s="103"/>
      <c r="G9" s="105"/>
      <c r="H9" s="105"/>
      <c r="I9" s="105"/>
    </row>
    <row r="10" spans="1:9" s="18" customFormat="1" ht="34.5" customHeight="1">
      <c r="A10" s="101" t="s">
        <v>29</v>
      </c>
      <c r="B10" s="101"/>
      <c r="C10" s="94" t="s">
        <v>30</v>
      </c>
      <c r="D10" s="95"/>
      <c r="E10" s="95"/>
      <c r="F10" s="96"/>
      <c r="G10" s="58">
        <f>SUM(G11:G16)</f>
        <v>1844</v>
      </c>
      <c r="H10" s="58">
        <f>SUM(H11:H16)</f>
        <v>612.7</v>
      </c>
      <c r="I10" s="58">
        <f aca="true" t="shared" si="0" ref="I10:I19">H10/G10*100</f>
        <v>33.22668112798265</v>
      </c>
    </row>
    <row r="11" spans="1:9" s="18" customFormat="1" ht="34.5" customHeight="1">
      <c r="A11" s="98" t="s">
        <v>96</v>
      </c>
      <c r="B11" s="98"/>
      <c r="C11" s="99" t="s">
        <v>151</v>
      </c>
      <c r="D11" s="97"/>
      <c r="E11" s="97"/>
      <c r="F11" s="100"/>
      <c r="G11" s="59">
        <v>264</v>
      </c>
      <c r="H11" s="60">
        <v>60</v>
      </c>
      <c r="I11" s="59">
        <f t="shared" si="0"/>
        <v>22.727272727272727</v>
      </c>
    </row>
    <row r="12" spans="1:9" s="18" customFormat="1" ht="34.5" customHeight="1">
      <c r="A12" s="80"/>
      <c r="B12" s="81" t="s">
        <v>153</v>
      </c>
      <c r="C12" s="78"/>
      <c r="D12" s="97" t="s">
        <v>154</v>
      </c>
      <c r="E12" s="97"/>
      <c r="F12" s="79"/>
      <c r="G12" s="59">
        <v>30</v>
      </c>
      <c r="H12" s="60">
        <v>0</v>
      </c>
      <c r="I12" s="59">
        <f t="shared" si="0"/>
        <v>0</v>
      </c>
    </row>
    <row r="13" spans="1:9" s="13" customFormat="1" ht="60.75" customHeight="1">
      <c r="A13" s="86" t="s">
        <v>31</v>
      </c>
      <c r="B13" s="87"/>
      <c r="C13" s="88" t="s">
        <v>105</v>
      </c>
      <c r="D13" s="88"/>
      <c r="E13" s="88"/>
      <c r="F13" s="88"/>
      <c r="G13" s="59">
        <v>386</v>
      </c>
      <c r="H13" s="60">
        <v>81.5</v>
      </c>
      <c r="I13" s="59">
        <f t="shared" si="0"/>
        <v>21.1139896373057</v>
      </c>
    </row>
    <row r="14" spans="1:9" s="13" customFormat="1" ht="24.75" customHeight="1">
      <c r="A14" s="89" t="s">
        <v>132</v>
      </c>
      <c r="B14" s="90"/>
      <c r="C14" s="91" t="s">
        <v>130</v>
      </c>
      <c r="D14" s="92"/>
      <c r="E14" s="92"/>
      <c r="F14" s="93"/>
      <c r="G14" s="60">
        <v>115</v>
      </c>
      <c r="H14" s="60">
        <v>66.8</v>
      </c>
      <c r="I14" s="59">
        <f t="shared" si="0"/>
        <v>58.08695652173913</v>
      </c>
    </row>
    <row r="15" spans="1:9" s="13" customFormat="1" ht="24.75" customHeight="1">
      <c r="A15" s="89" t="s">
        <v>133</v>
      </c>
      <c r="B15" s="90"/>
      <c r="C15" s="91" t="s">
        <v>131</v>
      </c>
      <c r="D15" s="92"/>
      <c r="E15" s="92"/>
      <c r="F15" s="93"/>
      <c r="G15" s="60">
        <v>1048</v>
      </c>
      <c r="H15" s="60">
        <v>403.9</v>
      </c>
      <c r="I15" s="59">
        <f t="shared" si="0"/>
        <v>38.540076335877856</v>
      </c>
    </row>
    <row r="16" spans="1:9" s="13" customFormat="1" ht="45.75" customHeight="1">
      <c r="A16" s="86" t="s">
        <v>103</v>
      </c>
      <c r="B16" s="87"/>
      <c r="C16" s="88" t="s">
        <v>104</v>
      </c>
      <c r="D16" s="88"/>
      <c r="E16" s="88"/>
      <c r="F16" s="88"/>
      <c r="G16" s="60">
        <v>1</v>
      </c>
      <c r="H16" s="60">
        <v>0.5</v>
      </c>
      <c r="I16" s="59">
        <f t="shared" si="0"/>
        <v>50</v>
      </c>
    </row>
    <row r="17" spans="1:9" s="18" customFormat="1" ht="22.5" customHeight="1">
      <c r="A17" s="84" t="s">
        <v>32</v>
      </c>
      <c r="B17" s="83"/>
      <c r="C17" s="106" t="s">
        <v>33</v>
      </c>
      <c r="D17" s="106"/>
      <c r="E17" s="106"/>
      <c r="F17" s="106"/>
      <c r="G17" s="58">
        <f>G18+G19+G20+G22+G23+G24+G21</f>
        <v>7517.299999999999</v>
      </c>
      <c r="H17" s="58">
        <f>H18+H19+H20+H22+H23+H24+H21</f>
        <v>2094.5</v>
      </c>
      <c r="I17" s="58">
        <f t="shared" si="0"/>
        <v>27.862397403323</v>
      </c>
    </row>
    <row r="18" spans="1:9" s="13" customFormat="1" ht="29.25" customHeight="1">
      <c r="A18" s="86" t="s">
        <v>164</v>
      </c>
      <c r="B18" s="87"/>
      <c r="C18" s="88" t="s">
        <v>148</v>
      </c>
      <c r="D18" s="88"/>
      <c r="E18" s="88"/>
      <c r="F18" s="88"/>
      <c r="G18" s="59">
        <v>642.5</v>
      </c>
      <c r="H18" s="59">
        <v>160.6</v>
      </c>
      <c r="I18" s="59">
        <f t="shared" si="0"/>
        <v>24.99610894941634</v>
      </c>
    </row>
    <row r="19" spans="1:9" s="13" customFormat="1" ht="47.25" customHeight="1">
      <c r="A19" s="86" t="s">
        <v>163</v>
      </c>
      <c r="B19" s="87"/>
      <c r="C19" s="88" t="s">
        <v>149</v>
      </c>
      <c r="D19" s="88"/>
      <c r="E19" s="88"/>
      <c r="F19" s="88"/>
      <c r="G19" s="59">
        <v>3474.4</v>
      </c>
      <c r="H19" s="59">
        <v>289.5</v>
      </c>
      <c r="I19" s="59">
        <f t="shared" si="0"/>
        <v>8.332373935067926</v>
      </c>
    </row>
    <row r="20" spans="1:9" s="13" customFormat="1" ht="28.5" customHeight="1">
      <c r="A20" s="86" t="s">
        <v>162</v>
      </c>
      <c r="B20" s="87"/>
      <c r="C20" s="88" t="s">
        <v>110</v>
      </c>
      <c r="D20" s="88"/>
      <c r="E20" s="88"/>
      <c r="F20" s="88"/>
      <c r="G20" s="59">
        <v>1106.9</v>
      </c>
      <c r="H20" s="59">
        <v>0</v>
      </c>
      <c r="I20" s="59">
        <v>0</v>
      </c>
    </row>
    <row r="21" spans="1:9" s="13" customFormat="1" ht="47.25" customHeight="1">
      <c r="A21" s="86" t="s">
        <v>161</v>
      </c>
      <c r="B21" s="87"/>
      <c r="C21" s="88" t="s">
        <v>106</v>
      </c>
      <c r="D21" s="88"/>
      <c r="E21" s="88"/>
      <c r="F21" s="88"/>
      <c r="G21" s="59">
        <v>92.1</v>
      </c>
      <c r="H21" s="59">
        <v>23</v>
      </c>
      <c r="I21" s="59">
        <f>H21/G21*100</f>
        <v>24.972855591748104</v>
      </c>
    </row>
    <row r="22" spans="1:9" s="13" customFormat="1" ht="47.25" customHeight="1">
      <c r="A22" s="86" t="s">
        <v>160</v>
      </c>
      <c r="B22" s="87"/>
      <c r="C22" s="88" t="s">
        <v>111</v>
      </c>
      <c r="D22" s="88"/>
      <c r="E22" s="88"/>
      <c r="F22" s="88"/>
      <c r="G22" s="59">
        <v>0.4</v>
      </c>
      <c r="H22" s="59">
        <v>0</v>
      </c>
      <c r="I22" s="59">
        <f>H22/G22*100</f>
        <v>0</v>
      </c>
    </row>
    <row r="23" spans="1:9" s="13" customFormat="1" ht="47.25" customHeight="1">
      <c r="A23" s="82"/>
      <c r="B23" s="86" t="s">
        <v>159</v>
      </c>
      <c r="C23" s="87"/>
      <c r="D23" s="99" t="s">
        <v>150</v>
      </c>
      <c r="E23" s="111"/>
      <c r="F23" s="112"/>
      <c r="G23" s="59">
        <v>1791</v>
      </c>
      <c r="H23" s="59">
        <v>1518.8</v>
      </c>
      <c r="I23" s="59">
        <f>H23/G23*100</f>
        <v>84.80178671133444</v>
      </c>
    </row>
    <row r="24" spans="1:9" s="13" customFormat="1" ht="29.25" customHeight="1">
      <c r="A24" s="86" t="s">
        <v>158</v>
      </c>
      <c r="B24" s="87"/>
      <c r="C24" s="88" t="s">
        <v>165</v>
      </c>
      <c r="D24" s="88"/>
      <c r="E24" s="88"/>
      <c r="F24" s="88"/>
      <c r="G24" s="59">
        <v>410</v>
      </c>
      <c r="H24" s="59">
        <v>102.6</v>
      </c>
      <c r="I24" s="59">
        <f>H24/G24*100</f>
        <v>25.024390243902438</v>
      </c>
    </row>
    <row r="25" spans="1:9" s="18" customFormat="1" ht="16.5" customHeight="1">
      <c r="A25" s="110" t="s">
        <v>34</v>
      </c>
      <c r="B25" s="110"/>
      <c r="C25" s="110"/>
      <c r="D25" s="110"/>
      <c r="E25" s="110"/>
      <c r="F25" s="110"/>
      <c r="G25" s="63">
        <f>G10+G17</f>
        <v>9361.3</v>
      </c>
      <c r="H25" s="63">
        <f>H10+H17</f>
        <v>2707.2</v>
      </c>
      <c r="I25" s="58">
        <f>H25/G25*100</f>
        <v>28.919060386912076</v>
      </c>
    </row>
    <row r="26" spans="1:7" s="13" customFormat="1" ht="15">
      <c r="A26" s="107"/>
      <c r="B26" s="107"/>
      <c r="C26" s="107"/>
      <c r="D26" s="107"/>
      <c r="E26" s="107"/>
      <c r="F26" s="107"/>
      <c r="G26" s="16"/>
    </row>
    <row r="27" spans="1:7" s="13" customFormat="1" ht="15">
      <c r="A27" s="107"/>
      <c r="B27" s="107"/>
      <c r="C27" s="107"/>
      <c r="D27" s="107"/>
      <c r="E27" s="107"/>
      <c r="F27" s="107"/>
      <c r="G27" s="16"/>
    </row>
    <row r="28" spans="1:7" s="13" customFormat="1" ht="15">
      <c r="A28" s="107"/>
      <c r="B28" s="107"/>
      <c r="C28" s="107"/>
      <c r="D28" s="107"/>
      <c r="E28" s="107"/>
      <c r="F28" s="107"/>
      <c r="G28" s="16"/>
    </row>
    <row r="29" spans="1:7" s="13" customFormat="1" ht="15">
      <c r="A29" s="107"/>
      <c r="B29" s="107"/>
      <c r="C29" s="107"/>
      <c r="D29" s="107"/>
      <c r="E29" s="107"/>
      <c r="F29" s="107"/>
      <c r="G29" s="16"/>
    </row>
    <row r="30" spans="1:7" s="13" customFormat="1" ht="15">
      <c r="A30" s="107"/>
      <c r="B30" s="107"/>
      <c r="C30" s="107"/>
      <c r="D30" s="107"/>
      <c r="E30" s="107"/>
      <c r="F30" s="107"/>
      <c r="G30" s="16"/>
    </row>
    <row r="31" spans="1:7" s="13" customFormat="1" ht="15">
      <c r="A31" s="107"/>
      <c r="B31" s="107"/>
      <c r="C31" s="107"/>
      <c r="D31" s="107"/>
      <c r="E31" s="107"/>
      <c r="F31" s="107"/>
      <c r="G31" s="16"/>
    </row>
    <row r="32" spans="1:7" s="13" customFormat="1" ht="15">
      <c r="A32" s="107"/>
      <c r="B32" s="107"/>
      <c r="C32" s="107"/>
      <c r="D32" s="107"/>
      <c r="E32" s="107"/>
      <c r="F32" s="107"/>
      <c r="G32" s="16"/>
    </row>
    <row r="33" spans="1:7" s="13" customFormat="1" ht="15">
      <c r="A33" s="107"/>
      <c r="B33" s="107"/>
      <c r="C33" s="107"/>
      <c r="D33" s="107"/>
      <c r="E33" s="107"/>
      <c r="F33" s="107"/>
      <c r="G33" s="16"/>
    </row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</sheetData>
  <sheetProtection/>
  <mergeCells count="54">
    <mergeCell ref="B23:C23"/>
    <mergeCell ref="D23:F23"/>
    <mergeCell ref="A24:B24"/>
    <mergeCell ref="C26:F26"/>
    <mergeCell ref="A28:B28"/>
    <mergeCell ref="C28:F28"/>
    <mergeCell ref="A29:B29"/>
    <mergeCell ref="C29:F29"/>
    <mergeCell ref="G4:I4"/>
    <mergeCell ref="G3:I3"/>
    <mergeCell ref="A27:B27"/>
    <mergeCell ref="C27:F27"/>
    <mergeCell ref="C24:F24"/>
    <mergeCell ref="A19:B19"/>
    <mergeCell ref="A25:F25"/>
    <mergeCell ref="A26:B26"/>
    <mergeCell ref="A20:B20"/>
    <mergeCell ref="C20:F20"/>
    <mergeCell ref="A33:B33"/>
    <mergeCell ref="C33:F33"/>
    <mergeCell ref="A30:B30"/>
    <mergeCell ref="C30:F30"/>
    <mergeCell ref="A31:B31"/>
    <mergeCell ref="C31:F31"/>
    <mergeCell ref="A32:B32"/>
    <mergeCell ref="C32:F32"/>
    <mergeCell ref="C19:F19"/>
    <mergeCell ref="A22:B22"/>
    <mergeCell ref="C22:F22"/>
    <mergeCell ref="A21:B21"/>
    <mergeCell ref="C21:F21"/>
    <mergeCell ref="C17:F17"/>
    <mergeCell ref="A18:B18"/>
    <mergeCell ref="C18:F18"/>
    <mergeCell ref="A17:B17"/>
    <mergeCell ref="A6:I6"/>
    <mergeCell ref="A8:B9"/>
    <mergeCell ref="H8:H9"/>
    <mergeCell ref="I8:I9"/>
    <mergeCell ref="C8:F9"/>
    <mergeCell ref="G8:G9"/>
    <mergeCell ref="A14:B14"/>
    <mergeCell ref="C14:F14"/>
    <mergeCell ref="C10:F10"/>
    <mergeCell ref="A13:B13"/>
    <mergeCell ref="D12:E12"/>
    <mergeCell ref="A11:B11"/>
    <mergeCell ref="C11:F11"/>
    <mergeCell ref="A10:B10"/>
    <mergeCell ref="C13:F13"/>
    <mergeCell ref="A16:B16"/>
    <mergeCell ref="C16:F16"/>
    <mergeCell ref="A15:B15"/>
    <mergeCell ref="C15:F15"/>
  </mergeCells>
  <printOptions/>
  <pageMargins left="1.1811023622047245" right="0.1968503937007874" top="0.5905511811023623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SheetLayoutView="75" zoomScalePageLayoutView="0" workbookViewId="0" topLeftCell="A1">
      <selection activeCell="B4" sqref="B4:G4"/>
    </sheetView>
  </sheetViews>
  <sheetFormatPr defaultColWidth="9.00390625" defaultRowHeight="12.75"/>
  <cols>
    <col min="1" max="1" width="1.00390625" style="0" customWidth="1"/>
    <col min="2" max="2" width="53.25390625" style="0" customWidth="1"/>
    <col min="3" max="3" width="5.00390625" style="0" customWidth="1"/>
    <col min="4" max="4" width="5.25390625" style="0" customWidth="1"/>
    <col min="5" max="5" width="8.875" style="0" customWidth="1"/>
    <col min="6" max="6" width="9.75390625" style="0" customWidth="1"/>
    <col min="7" max="7" width="12.25390625" style="0" customWidth="1"/>
  </cols>
  <sheetData>
    <row r="1" spans="2:7" s="4" customFormat="1" ht="18.75">
      <c r="B1" s="71"/>
      <c r="C1" s="116" t="s">
        <v>109</v>
      </c>
      <c r="D1" s="116"/>
      <c r="E1" s="116"/>
      <c r="F1" s="116"/>
      <c r="G1" s="116"/>
    </row>
    <row r="2" spans="2:7" s="4" customFormat="1" ht="13.5" customHeight="1">
      <c r="B2" s="116" t="s">
        <v>141</v>
      </c>
      <c r="C2" s="116"/>
      <c r="D2" s="116"/>
      <c r="E2" s="116"/>
      <c r="F2" s="116"/>
      <c r="G2" s="116"/>
    </row>
    <row r="3" spans="2:7" s="4" customFormat="1" ht="14.25" customHeight="1">
      <c r="B3" s="116" t="s">
        <v>122</v>
      </c>
      <c r="C3" s="116"/>
      <c r="D3" s="116"/>
      <c r="E3" s="116"/>
      <c r="F3" s="116"/>
      <c r="G3" s="116"/>
    </row>
    <row r="4" spans="2:7" s="4" customFormat="1" ht="14.25" customHeight="1">
      <c r="B4" s="117" t="s">
        <v>181</v>
      </c>
      <c r="C4" s="117"/>
      <c r="D4" s="117"/>
      <c r="E4" s="117"/>
      <c r="F4" s="117"/>
      <c r="G4" s="117"/>
    </row>
    <row r="5" spans="1:7" s="4" customFormat="1" ht="72" customHeight="1">
      <c r="A5" s="118" t="s">
        <v>166</v>
      </c>
      <c r="B5" s="118"/>
      <c r="C5" s="118"/>
      <c r="D5" s="118"/>
      <c r="E5" s="118"/>
      <c r="F5" s="118"/>
      <c r="G5" s="118"/>
    </row>
    <row r="6" spans="2:4" ht="4.5" customHeight="1" hidden="1">
      <c r="B6" s="3"/>
      <c r="C6" s="2"/>
      <c r="D6" s="1"/>
    </row>
    <row r="7" spans="2:7" s="5" customFormat="1" ht="15.75" customHeight="1">
      <c r="B7" s="119" t="s">
        <v>19</v>
      </c>
      <c r="C7" s="9" t="s">
        <v>1</v>
      </c>
      <c r="D7" s="9" t="s">
        <v>3</v>
      </c>
      <c r="E7" s="122" t="s">
        <v>167</v>
      </c>
      <c r="F7" s="122" t="s">
        <v>168</v>
      </c>
      <c r="G7" s="113" t="s">
        <v>28</v>
      </c>
    </row>
    <row r="8" spans="2:7" s="5" customFormat="1" ht="15.75">
      <c r="B8" s="120"/>
      <c r="C8" s="11" t="s">
        <v>2</v>
      </c>
      <c r="D8" s="11" t="s">
        <v>4</v>
      </c>
      <c r="E8" s="123"/>
      <c r="F8" s="123"/>
      <c r="G8" s="114"/>
    </row>
    <row r="9" spans="2:7" s="5" customFormat="1" ht="64.5" customHeight="1" thickBot="1">
      <c r="B9" s="121"/>
      <c r="C9" s="10"/>
      <c r="D9" s="29" t="s">
        <v>2</v>
      </c>
      <c r="E9" s="124"/>
      <c r="F9" s="124"/>
      <c r="G9" s="115"/>
    </row>
    <row r="10" spans="2:7" s="26" customFormat="1" ht="12.75">
      <c r="B10" s="56">
        <v>1</v>
      </c>
      <c r="C10" s="24">
        <v>2</v>
      </c>
      <c r="D10" s="25" t="s">
        <v>0</v>
      </c>
      <c r="E10" s="27">
        <v>4</v>
      </c>
      <c r="F10" s="28">
        <v>5</v>
      </c>
      <c r="G10" s="27">
        <v>6</v>
      </c>
    </row>
    <row r="11" spans="2:7" s="5" customFormat="1" ht="20.25" customHeight="1">
      <c r="B11" s="19" t="s">
        <v>13</v>
      </c>
      <c r="C11" s="7" t="s">
        <v>5</v>
      </c>
      <c r="D11" s="7" t="s">
        <v>6</v>
      </c>
      <c r="E11" s="17">
        <f>E12+E13+E14+E15</f>
        <v>3177.3</v>
      </c>
      <c r="F11" s="17">
        <f>F12+F13+F14+F15</f>
        <v>600.6</v>
      </c>
      <c r="G11" s="17">
        <f aca="true" t="shared" si="0" ref="G11:G31">F11/E11*100</f>
        <v>18.902842035690682</v>
      </c>
    </row>
    <row r="12" spans="2:7" s="5" customFormat="1" ht="30.75" customHeight="1">
      <c r="B12" s="68" t="s">
        <v>126</v>
      </c>
      <c r="C12" s="8" t="s">
        <v>5</v>
      </c>
      <c r="D12" s="8" t="s">
        <v>10</v>
      </c>
      <c r="E12" s="15">
        <v>620</v>
      </c>
      <c r="F12" s="73">
        <v>82.7</v>
      </c>
      <c r="G12" s="15">
        <f t="shared" si="0"/>
        <v>13.338709677419356</v>
      </c>
    </row>
    <row r="13" spans="2:7" s="5" customFormat="1" ht="31.5" customHeight="1">
      <c r="B13" s="68" t="s">
        <v>134</v>
      </c>
      <c r="C13" s="8" t="s">
        <v>5</v>
      </c>
      <c r="D13" s="8" t="s">
        <v>11</v>
      </c>
      <c r="E13" s="15">
        <v>2534.1</v>
      </c>
      <c r="F13" s="15">
        <v>514.1</v>
      </c>
      <c r="G13" s="15">
        <f t="shared" si="0"/>
        <v>20.287281480604555</v>
      </c>
    </row>
    <row r="14" spans="2:7" s="5" customFormat="1" ht="45.75" customHeight="1">
      <c r="B14" s="20" t="s">
        <v>123</v>
      </c>
      <c r="C14" s="8" t="s">
        <v>5</v>
      </c>
      <c r="D14" s="8" t="s">
        <v>98</v>
      </c>
      <c r="E14" s="15">
        <v>22.8</v>
      </c>
      <c r="F14" s="15">
        <v>3.8</v>
      </c>
      <c r="G14" s="15">
        <f t="shared" si="0"/>
        <v>16.666666666666664</v>
      </c>
    </row>
    <row r="15" spans="2:7" s="5" customFormat="1" ht="19.5" customHeight="1">
      <c r="B15" s="20" t="s">
        <v>100</v>
      </c>
      <c r="C15" s="8" t="s">
        <v>5</v>
      </c>
      <c r="D15" s="8" t="s">
        <v>101</v>
      </c>
      <c r="E15" s="15">
        <v>0.4</v>
      </c>
      <c r="F15" s="15">
        <v>0</v>
      </c>
      <c r="G15" s="15">
        <f t="shared" si="0"/>
        <v>0</v>
      </c>
    </row>
    <row r="16" spans="2:7" s="5" customFormat="1" ht="15.75">
      <c r="B16" s="22" t="s">
        <v>20</v>
      </c>
      <c r="C16" s="7" t="s">
        <v>10</v>
      </c>
      <c r="D16" s="7" t="s">
        <v>6</v>
      </c>
      <c r="E16" s="17">
        <f>E17</f>
        <v>92.1</v>
      </c>
      <c r="F16" s="17">
        <f>F17</f>
        <v>17.5</v>
      </c>
      <c r="G16" s="17">
        <f t="shared" si="0"/>
        <v>19.001085776330076</v>
      </c>
    </row>
    <row r="17" spans="2:7" s="5" customFormat="1" ht="15" customHeight="1">
      <c r="B17" s="21" t="s">
        <v>21</v>
      </c>
      <c r="C17" s="8" t="s">
        <v>10</v>
      </c>
      <c r="D17" s="8" t="s">
        <v>7</v>
      </c>
      <c r="E17" s="15">
        <v>92.1</v>
      </c>
      <c r="F17" s="15">
        <v>17.5</v>
      </c>
      <c r="G17" s="15">
        <f t="shared" si="0"/>
        <v>19.001085776330076</v>
      </c>
    </row>
    <row r="18" spans="2:7" s="5" customFormat="1" ht="33.75" customHeight="1">
      <c r="B18" s="19" t="s">
        <v>35</v>
      </c>
      <c r="C18" s="7" t="s">
        <v>7</v>
      </c>
      <c r="D18" s="7" t="s">
        <v>6</v>
      </c>
      <c r="E18" s="17">
        <f>E19</f>
        <v>38</v>
      </c>
      <c r="F18" s="17">
        <f>F19</f>
        <v>0</v>
      </c>
      <c r="G18" s="17">
        <f t="shared" si="0"/>
        <v>0</v>
      </c>
    </row>
    <row r="19" spans="2:7" s="5" customFormat="1" ht="15" customHeight="1">
      <c r="B19" s="21" t="s">
        <v>93</v>
      </c>
      <c r="C19" s="8" t="s">
        <v>7</v>
      </c>
      <c r="D19" s="8" t="s">
        <v>14</v>
      </c>
      <c r="E19" s="15">
        <v>38</v>
      </c>
      <c r="F19" s="15">
        <v>0</v>
      </c>
      <c r="G19" s="15">
        <f t="shared" si="0"/>
        <v>0</v>
      </c>
    </row>
    <row r="20" spans="2:7" s="12" customFormat="1" ht="15.75" customHeight="1">
      <c r="B20" s="19" t="s">
        <v>36</v>
      </c>
      <c r="C20" s="7" t="s">
        <v>11</v>
      </c>
      <c r="D20" s="7" t="s">
        <v>6</v>
      </c>
      <c r="E20" s="17">
        <f>E21+E22</f>
        <v>1909.1</v>
      </c>
      <c r="F20" s="17">
        <f>F22</f>
        <v>1518.8</v>
      </c>
      <c r="G20" s="17">
        <f t="shared" si="0"/>
        <v>79.5558116389922</v>
      </c>
    </row>
    <row r="21" spans="2:7" s="12" customFormat="1" ht="15.75" customHeight="1">
      <c r="B21" s="21" t="s">
        <v>177</v>
      </c>
      <c r="C21" s="8" t="s">
        <v>11</v>
      </c>
      <c r="D21" s="8" t="s">
        <v>8</v>
      </c>
      <c r="E21" s="15">
        <v>118.1</v>
      </c>
      <c r="F21" s="15">
        <v>0</v>
      </c>
      <c r="G21" s="15">
        <v>0</v>
      </c>
    </row>
    <row r="22" spans="2:7" s="12" customFormat="1" ht="15.75" customHeight="1">
      <c r="B22" s="21" t="s">
        <v>94</v>
      </c>
      <c r="C22" s="8" t="s">
        <v>11</v>
      </c>
      <c r="D22" s="8" t="s">
        <v>12</v>
      </c>
      <c r="E22" s="15">
        <v>1791</v>
      </c>
      <c r="F22" s="15">
        <v>1518.8</v>
      </c>
      <c r="G22" s="15">
        <f t="shared" si="0"/>
        <v>84.80178671133444</v>
      </c>
    </row>
    <row r="23" spans="2:7" s="12" customFormat="1" ht="15.75" customHeight="1">
      <c r="B23" s="19" t="s">
        <v>17</v>
      </c>
      <c r="C23" s="7" t="s">
        <v>8</v>
      </c>
      <c r="D23" s="7" t="s">
        <v>6</v>
      </c>
      <c r="E23" s="17">
        <f>E24+E25</f>
        <v>2206.6</v>
      </c>
      <c r="F23" s="17">
        <f>F24+F25</f>
        <v>452.29999999999995</v>
      </c>
      <c r="G23" s="17">
        <f t="shared" si="0"/>
        <v>20.49759811474667</v>
      </c>
    </row>
    <row r="24" spans="2:7" s="12" customFormat="1" ht="15.75" customHeight="1">
      <c r="B24" s="21" t="s">
        <v>124</v>
      </c>
      <c r="C24" s="8" t="s">
        <v>8</v>
      </c>
      <c r="D24" s="8" t="s">
        <v>10</v>
      </c>
      <c r="E24" s="15">
        <v>836</v>
      </c>
      <c r="F24" s="15">
        <v>129.6</v>
      </c>
      <c r="G24" s="15">
        <f t="shared" si="0"/>
        <v>15.502392344497606</v>
      </c>
    </row>
    <row r="25" spans="2:7" s="5" customFormat="1" ht="14.25" customHeight="1">
      <c r="B25" s="21" t="s">
        <v>18</v>
      </c>
      <c r="C25" s="8" t="s">
        <v>8</v>
      </c>
      <c r="D25" s="8" t="s">
        <v>7</v>
      </c>
      <c r="E25" s="15">
        <v>1370.6</v>
      </c>
      <c r="F25" s="14">
        <v>322.7</v>
      </c>
      <c r="G25" s="15">
        <f t="shared" si="0"/>
        <v>23.544433094994893</v>
      </c>
    </row>
    <row r="26" spans="2:7" s="12" customFormat="1" ht="20.25" customHeight="1">
      <c r="B26" s="19" t="s">
        <v>112</v>
      </c>
      <c r="C26" s="7" t="s">
        <v>114</v>
      </c>
      <c r="D26" s="7" t="s">
        <v>6</v>
      </c>
      <c r="E26" s="17">
        <f>E27</f>
        <v>3</v>
      </c>
      <c r="F26" s="17">
        <f>F27</f>
        <v>0</v>
      </c>
      <c r="G26" s="17">
        <f t="shared" si="0"/>
        <v>0</v>
      </c>
    </row>
    <row r="27" spans="2:7" s="5" customFormat="1" ht="15.75">
      <c r="B27" s="21" t="s">
        <v>113</v>
      </c>
      <c r="C27" s="8" t="s">
        <v>114</v>
      </c>
      <c r="D27" s="8" t="s">
        <v>114</v>
      </c>
      <c r="E27" s="15">
        <v>3</v>
      </c>
      <c r="F27" s="15">
        <v>0</v>
      </c>
      <c r="G27" s="17">
        <f t="shared" si="0"/>
        <v>0</v>
      </c>
    </row>
    <row r="28" spans="2:7" s="5" customFormat="1" ht="15.75">
      <c r="B28" s="19" t="s">
        <v>102</v>
      </c>
      <c r="C28" s="7" t="s">
        <v>9</v>
      </c>
      <c r="D28" s="7" t="s">
        <v>6</v>
      </c>
      <c r="E28" s="17">
        <f>E29</f>
        <v>1733.9</v>
      </c>
      <c r="F28" s="17">
        <f>F29</f>
        <v>433.7</v>
      </c>
      <c r="G28" s="17">
        <f t="shared" si="0"/>
        <v>25.012976526904662</v>
      </c>
    </row>
    <row r="29" spans="2:7" s="5" customFormat="1" ht="15.75">
      <c r="B29" s="21" t="s">
        <v>37</v>
      </c>
      <c r="C29" s="8" t="s">
        <v>9</v>
      </c>
      <c r="D29" s="8" t="s">
        <v>5</v>
      </c>
      <c r="E29" s="15">
        <v>1733.9</v>
      </c>
      <c r="F29" s="15">
        <v>433.7</v>
      </c>
      <c r="G29" s="15">
        <f t="shared" si="0"/>
        <v>25.012976526904662</v>
      </c>
    </row>
    <row r="30" spans="2:7" s="5" customFormat="1" ht="15.75">
      <c r="B30" s="19" t="s">
        <v>135</v>
      </c>
      <c r="C30" s="7" t="s">
        <v>14</v>
      </c>
      <c r="D30" s="7" t="s">
        <v>6</v>
      </c>
      <c r="E30" s="17">
        <f>E31</f>
        <v>194.1</v>
      </c>
      <c r="F30" s="17">
        <f>F31</f>
        <v>25.9</v>
      </c>
      <c r="G30" s="17">
        <f t="shared" si="0"/>
        <v>13.343637300360639</v>
      </c>
    </row>
    <row r="31" spans="2:7" s="5" customFormat="1" ht="15.75">
      <c r="B31" s="21" t="s">
        <v>125</v>
      </c>
      <c r="C31" s="8" t="s">
        <v>14</v>
      </c>
      <c r="D31" s="8" t="s">
        <v>5</v>
      </c>
      <c r="E31" s="15">
        <v>194.1</v>
      </c>
      <c r="F31" s="15">
        <v>25.9</v>
      </c>
      <c r="G31" s="15">
        <f t="shared" si="0"/>
        <v>13.343637300360639</v>
      </c>
    </row>
    <row r="32" spans="2:7" s="5" customFormat="1" ht="24" customHeight="1">
      <c r="B32" s="22" t="s">
        <v>95</v>
      </c>
      <c r="C32" s="7" t="s">
        <v>16</v>
      </c>
      <c r="D32" s="7" t="s">
        <v>6</v>
      </c>
      <c r="E32" s="17">
        <f>E33</f>
        <v>80.9</v>
      </c>
      <c r="F32" s="17">
        <f>F33</f>
        <v>9.4</v>
      </c>
      <c r="G32" s="17">
        <f>F32/E32*100</f>
        <v>11.619283065512978</v>
      </c>
    </row>
    <row r="33" spans="2:7" s="12" customFormat="1" ht="15.75">
      <c r="B33" s="21" t="s">
        <v>97</v>
      </c>
      <c r="C33" s="8" t="s">
        <v>16</v>
      </c>
      <c r="D33" s="8" t="s">
        <v>10</v>
      </c>
      <c r="E33" s="15">
        <v>80.9</v>
      </c>
      <c r="F33" s="15">
        <v>9.4</v>
      </c>
      <c r="G33" s="15">
        <f>F33/E33*100</f>
        <v>11.619283065512978</v>
      </c>
    </row>
    <row r="34" spans="2:7" s="5" customFormat="1" ht="15.75" customHeight="1">
      <c r="B34" s="23" t="s">
        <v>15</v>
      </c>
      <c r="C34" s="8" t="s">
        <v>16</v>
      </c>
      <c r="D34" s="8" t="s">
        <v>11</v>
      </c>
      <c r="E34" s="64">
        <f>E11+E16+E18+E20+E23+E26+E28+E30+E32</f>
        <v>9435</v>
      </c>
      <c r="F34" s="64">
        <f>F11+F16+F18+F20+F23+F26+F28+F30+F32</f>
        <v>3058.2</v>
      </c>
      <c r="G34" s="17">
        <f>F34/E34*100</f>
        <v>32.41335453100159</v>
      </c>
    </row>
    <row r="35" spans="5:7" ht="15">
      <c r="E35" s="16"/>
      <c r="F35" s="13"/>
      <c r="G35" s="13"/>
    </row>
    <row r="36" spans="5:7" ht="15">
      <c r="E36" s="16"/>
      <c r="F36" s="13"/>
      <c r="G36" s="13"/>
    </row>
    <row r="37" spans="5:7" ht="15">
      <c r="E37" s="16"/>
      <c r="F37" s="13"/>
      <c r="G37" s="13"/>
    </row>
    <row r="38" spans="5:7" ht="15">
      <c r="E38" s="16"/>
      <c r="F38" s="13"/>
      <c r="G38" s="13"/>
    </row>
    <row r="39" spans="5:7" ht="15">
      <c r="E39" s="16"/>
      <c r="F39" s="13"/>
      <c r="G39" s="13"/>
    </row>
  </sheetData>
  <sheetProtection/>
  <mergeCells count="9">
    <mergeCell ref="G7:G9"/>
    <mergeCell ref="C1:G1"/>
    <mergeCell ref="B2:G2"/>
    <mergeCell ref="B4:G4"/>
    <mergeCell ref="A5:G5"/>
    <mergeCell ref="B7:B9"/>
    <mergeCell ref="B3:G3"/>
    <mergeCell ref="E7:E9"/>
    <mergeCell ref="F7:F9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B1">
      <selection activeCell="B4" sqref="B4:E4"/>
    </sheetView>
  </sheetViews>
  <sheetFormatPr defaultColWidth="9.00390625" defaultRowHeight="12.75"/>
  <cols>
    <col min="1" max="1" width="2.00390625" style="0" hidden="1" customWidth="1"/>
    <col min="2" max="2" width="49.875" style="0" customWidth="1"/>
    <col min="3" max="3" width="13.625" style="0" customWidth="1"/>
    <col min="4" max="4" width="13.00390625" style="0" customWidth="1"/>
    <col min="5" max="5" width="7.00390625" style="0" customWidth="1"/>
  </cols>
  <sheetData>
    <row r="1" spans="2:5" s="4" customFormat="1" ht="18.75">
      <c r="B1" s="116" t="s">
        <v>145</v>
      </c>
      <c r="C1" s="116"/>
      <c r="D1" s="116"/>
      <c r="E1" s="116"/>
    </row>
    <row r="2" spans="2:5" s="4" customFormat="1" ht="13.5" customHeight="1">
      <c r="B2" s="116" t="s">
        <v>144</v>
      </c>
      <c r="C2" s="116"/>
      <c r="D2" s="116"/>
      <c r="E2" s="116"/>
    </row>
    <row r="3" spans="2:5" s="4" customFormat="1" ht="14.25" customHeight="1">
      <c r="B3" s="116" t="s">
        <v>122</v>
      </c>
      <c r="C3" s="116"/>
      <c r="D3" s="116"/>
      <c r="E3" s="116"/>
    </row>
    <row r="4" spans="2:5" s="4" customFormat="1" ht="14.25" customHeight="1">
      <c r="B4" s="117" t="s">
        <v>180</v>
      </c>
      <c r="C4" s="117"/>
      <c r="D4" s="117"/>
      <c r="E4" s="117"/>
    </row>
    <row r="5" spans="1:5" s="4" customFormat="1" ht="97.5" customHeight="1">
      <c r="A5" s="125" t="s">
        <v>127</v>
      </c>
      <c r="B5" s="125"/>
      <c r="C5" s="125"/>
      <c r="D5" s="125"/>
      <c r="E5" s="125"/>
    </row>
    <row r="6" ht="4.5" customHeight="1">
      <c r="B6" s="3"/>
    </row>
    <row r="7" spans="2:5" s="5" customFormat="1" ht="15.75" customHeight="1">
      <c r="B7" s="126" t="s">
        <v>22</v>
      </c>
      <c r="C7" s="122" t="s">
        <v>167</v>
      </c>
      <c r="D7" s="122" t="s">
        <v>169</v>
      </c>
      <c r="E7" s="113" t="s">
        <v>28</v>
      </c>
    </row>
    <row r="8" spans="2:5" s="5" customFormat="1" ht="15.75">
      <c r="B8" s="127"/>
      <c r="C8" s="123"/>
      <c r="D8" s="123"/>
      <c r="E8" s="114"/>
    </row>
    <row r="9" spans="2:5" s="5" customFormat="1" ht="46.5" customHeight="1">
      <c r="B9" s="128"/>
      <c r="C9" s="124"/>
      <c r="D9" s="124"/>
      <c r="E9" s="115"/>
    </row>
    <row r="10" spans="2:5" s="26" customFormat="1" ht="12.75">
      <c r="B10" s="24">
        <v>1</v>
      </c>
      <c r="C10" s="27">
        <v>4</v>
      </c>
      <c r="D10" s="28">
        <v>5</v>
      </c>
      <c r="E10" s="27">
        <v>6</v>
      </c>
    </row>
    <row r="11" spans="2:5" s="5" customFormat="1" ht="28.5" customHeight="1">
      <c r="B11" s="32" t="s">
        <v>23</v>
      </c>
      <c r="C11" s="30">
        <f>C12+C13+C14</f>
        <v>42</v>
      </c>
      <c r="D11" s="30">
        <f>D12+D13+D14</f>
        <v>7</v>
      </c>
      <c r="E11" s="30">
        <f aca="true" t="shared" si="0" ref="E11:E17">D11/C11*100</f>
        <v>16.666666666666664</v>
      </c>
    </row>
    <row r="12" spans="2:5" s="5" customFormat="1" ht="28.5" customHeight="1">
      <c r="B12" s="33" t="s">
        <v>107</v>
      </c>
      <c r="C12" s="31">
        <v>14.4</v>
      </c>
      <c r="D12" s="31">
        <v>2.4</v>
      </c>
      <c r="E12" s="31">
        <f t="shared" si="0"/>
        <v>16.666666666666664</v>
      </c>
    </row>
    <row r="13" spans="2:5" s="5" customFormat="1" ht="30.75" customHeight="1">
      <c r="B13" s="33" t="s">
        <v>142</v>
      </c>
      <c r="C13" s="31">
        <v>18</v>
      </c>
      <c r="D13" s="31">
        <v>3</v>
      </c>
      <c r="E13" s="31">
        <f t="shared" si="0"/>
        <v>16.666666666666664</v>
      </c>
    </row>
    <row r="14" spans="2:5" s="5" customFormat="1" ht="45.75" customHeight="1">
      <c r="B14" s="33" t="s">
        <v>108</v>
      </c>
      <c r="C14" s="31">
        <v>9.6</v>
      </c>
      <c r="D14" s="31">
        <v>1.6</v>
      </c>
      <c r="E14" s="31">
        <f t="shared" si="0"/>
        <v>16.666666666666668</v>
      </c>
    </row>
    <row r="15" spans="2:5" s="5" customFormat="1" ht="48" customHeight="1">
      <c r="B15" s="22" t="s">
        <v>123</v>
      </c>
      <c r="C15" s="30">
        <v>22.8</v>
      </c>
      <c r="D15" s="30">
        <v>3.8</v>
      </c>
      <c r="E15" s="30">
        <f t="shared" si="0"/>
        <v>16.666666666666664</v>
      </c>
    </row>
    <row r="16" spans="2:5" s="5" customFormat="1" ht="18" customHeight="1">
      <c r="B16" s="34" t="s">
        <v>24</v>
      </c>
      <c r="C16" s="30">
        <v>3.9</v>
      </c>
      <c r="D16" s="30">
        <v>0.6</v>
      </c>
      <c r="E16" s="31">
        <f t="shared" si="0"/>
        <v>15.384615384615385</v>
      </c>
    </row>
    <row r="17" spans="2:5" s="12" customFormat="1" ht="15" customHeight="1">
      <c r="B17" s="34" t="s">
        <v>25</v>
      </c>
      <c r="C17" s="65">
        <f>C11+C15+C16</f>
        <v>68.7</v>
      </c>
      <c r="D17" s="65">
        <f>D11+D15+D16</f>
        <v>11.4</v>
      </c>
      <c r="E17" s="30">
        <f t="shared" si="0"/>
        <v>16.593886462882097</v>
      </c>
    </row>
    <row r="18" spans="2:5" s="12" customFormat="1" ht="15.75" customHeight="1">
      <c r="B18"/>
      <c r="C18"/>
      <c r="D18"/>
      <c r="E18"/>
    </row>
    <row r="19" spans="2:5" s="5" customFormat="1" ht="15.75">
      <c r="B19"/>
      <c r="C19"/>
      <c r="D19"/>
      <c r="E19"/>
    </row>
  </sheetData>
  <sheetProtection/>
  <mergeCells count="9">
    <mergeCell ref="B1:E1"/>
    <mergeCell ref="A5:E5"/>
    <mergeCell ref="B7:B9"/>
    <mergeCell ref="B3:E3"/>
    <mergeCell ref="C7:C9"/>
    <mergeCell ref="D7:D9"/>
    <mergeCell ref="E7:E9"/>
    <mergeCell ref="B2:E2"/>
    <mergeCell ref="B4:E4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55.625" style="0" customWidth="1"/>
    <col min="2" max="2" width="12.00390625" style="0" customWidth="1"/>
    <col min="3" max="3" width="13.625" style="0" customWidth="1"/>
    <col min="4" max="4" width="2.375" style="0" customWidth="1"/>
    <col min="5" max="6" width="9.125" style="0" hidden="1" customWidth="1"/>
  </cols>
  <sheetData>
    <row r="1" spans="1:6" ht="15.75">
      <c r="A1" s="116" t="s">
        <v>146</v>
      </c>
      <c r="B1" s="116"/>
      <c r="C1" s="116"/>
      <c r="D1" s="116"/>
      <c r="E1" s="116"/>
      <c r="F1" s="116"/>
    </row>
    <row r="2" spans="1:6" ht="15.75">
      <c r="A2" s="116" t="s">
        <v>129</v>
      </c>
      <c r="B2" s="116"/>
      <c r="C2" s="116"/>
      <c r="D2" s="116"/>
      <c r="E2" s="116"/>
      <c r="F2" s="116"/>
    </row>
    <row r="3" spans="1:6" ht="15.75">
      <c r="A3" s="116" t="s">
        <v>128</v>
      </c>
      <c r="B3" s="116"/>
      <c r="C3" s="116"/>
      <c r="D3" s="116"/>
      <c r="E3" s="116"/>
      <c r="F3" s="116"/>
    </row>
    <row r="4" spans="1:6" ht="15.75">
      <c r="A4" s="117" t="s">
        <v>179</v>
      </c>
      <c r="B4" s="117"/>
      <c r="C4" s="117"/>
      <c r="D4" s="117"/>
      <c r="E4" s="117"/>
      <c r="F4" s="117"/>
    </row>
    <row r="6" spans="1:4" ht="37.5" customHeight="1">
      <c r="A6" s="129" t="s">
        <v>172</v>
      </c>
      <c r="B6" s="129"/>
      <c r="C6" s="129"/>
      <c r="D6" s="129"/>
    </row>
    <row r="7" spans="1:4" ht="15">
      <c r="A7" s="107" t="s">
        <v>77</v>
      </c>
      <c r="B7" s="107"/>
      <c r="C7" s="107"/>
      <c r="D7" s="107"/>
    </row>
    <row r="8" spans="1:3" s="35" customFormat="1" ht="12.75" customHeight="1">
      <c r="A8" s="36"/>
      <c r="B8" s="36"/>
      <c r="C8" s="44" t="s">
        <v>78</v>
      </c>
    </row>
    <row r="9" spans="1:3" s="37" customFormat="1" ht="31.5" customHeight="1">
      <c r="A9" s="38" t="s">
        <v>42</v>
      </c>
      <c r="B9" s="39" t="s">
        <v>170</v>
      </c>
      <c r="C9" s="39" t="s">
        <v>171</v>
      </c>
    </row>
    <row r="10" spans="1:3" s="35" customFormat="1" ht="30" customHeight="1">
      <c r="A10" s="40" t="s">
        <v>79</v>
      </c>
      <c r="B10" s="74">
        <f>B41+B42+B43+B44+B45+B46+B51+B52+B53+B54+B55+B56+B57+B65</f>
        <v>0</v>
      </c>
      <c r="C10" s="74">
        <f>C46+C55+C65</f>
        <v>0</v>
      </c>
    </row>
    <row r="11" spans="1:3" s="35" customFormat="1" ht="42" customHeight="1" hidden="1">
      <c r="A11" s="40" t="s">
        <v>43</v>
      </c>
      <c r="B11" s="75"/>
      <c r="C11" s="75"/>
    </row>
    <row r="12" spans="1:3" s="35" customFormat="1" ht="15" customHeight="1" hidden="1">
      <c r="A12" s="41" t="s">
        <v>44</v>
      </c>
      <c r="B12" s="57"/>
      <c r="C12" s="57"/>
    </row>
    <row r="13" spans="1:3" s="35" customFormat="1" ht="15" customHeight="1" hidden="1">
      <c r="A13" s="41" t="s">
        <v>45</v>
      </c>
      <c r="B13" s="57"/>
      <c r="C13" s="57"/>
    </row>
    <row r="14" spans="1:3" s="35" customFormat="1" ht="15" customHeight="1" hidden="1">
      <c r="A14" s="41" t="s">
        <v>46</v>
      </c>
      <c r="B14" s="57"/>
      <c r="C14" s="57"/>
    </row>
    <row r="15" spans="1:3" s="35" customFormat="1" ht="26.25" customHeight="1" hidden="1">
      <c r="A15" s="41" t="s">
        <v>47</v>
      </c>
      <c r="B15" s="57"/>
      <c r="C15" s="57"/>
    </row>
    <row r="16" spans="1:3" s="35" customFormat="1" ht="15" customHeight="1" hidden="1">
      <c r="A16" s="41" t="s">
        <v>48</v>
      </c>
      <c r="B16" s="57"/>
      <c r="C16" s="57"/>
    </row>
    <row r="17" spans="1:3" s="35" customFormat="1" ht="15" customHeight="1" hidden="1">
      <c r="A17" s="41" t="s">
        <v>49</v>
      </c>
      <c r="B17" s="57"/>
      <c r="C17" s="57"/>
    </row>
    <row r="18" spans="1:3" s="35" customFormat="1" ht="15" customHeight="1" hidden="1">
      <c r="A18" s="41" t="s">
        <v>50</v>
      </c>
      <c r="B18" s="57"/>
      <c r="C18" s="57"/>
    </row>
    <row r="19" spans="1:3" s="35" customFormat="1" ht="15" customHeight="1" hidden="1">
      <c r="A19" s="41" t="s">
        <v>51</v>
      </c>
      <c r="B19" s="57"/>
      <c r="C19" s="57"/>
    </row>
    <row r="20" spans="1:3" s="35" customFormat="1" ht="15.75" hidden="1">
      <c r="A20" s="41" t="s">
        <v>52</v>
      </c>
      <c r="B20" s="57"/>
      <c r="C20" s="57"/>
    </row>
    <row r="21" spans="1:3" s="35" customFormat="1" ht="15.75" hidden="1">
      <c r="A21" s="41" t="s">
        <v>45</v>
      </c>
      <c r="B21" s="57"/>
      <c r="C21" s="57"/>
    </row>
    <row r="22" spans="1:3" s="35" customFormat="1" ht="15.75" hidden="1">
      <c r="A22" s="41" t="s">
        <v>53</v>
      </c>
      <c r="B22" s="57"/>
      <c r="C22" s="57"/>
    </row>
    <row r="23" spans="1:3" s="35" customFormat="1" ht="15.75" hidden="1">
      <c r="A23" s="41" t="s">
        <v>47</v>
      </c>
      <c r="B23" s="57"/>
      <c r="C23" s="57"/>
    </row>
    <row r="24" spans="1:3" s="35" customFormat="1" ht="15.75" hidden="1">
      <c r="A24" s="41" t="s">
        <v>49</v>
      </c>
      <c r="B24" s="57"/>
      <c r="C24" s="57"/>
    </row>
    <row r="25" spans="1:3" s="35" customFormat="1" ht="15.75" hidden="1">
      <c r="A25" s="41" t="s">
        <v>50</v>
      </c>
      <c r="B25" s="57"/>
      <c r="C25" s="57"/>
    </row>
    <row r="26" spans="1:3" s="35" customFormat="1" ht="15.75" hidden="1">
      <c r="A26" s="41" t="s">
        <v>51</v>
      </c>
      <c r="B26" s="57"/>
      <c r="C26" s="57"/>
    </row>
    <row r="27" spans="1:3" s="35" customFormat="1" ht="43.5" customHeight="1" hidden="1">
      <c r="A27" s="40" t="s">
        <v>54</v>
      </c>
      <c r="B27" s="75"/>
      <c r="C27" s="75"/>
    </row>
    <row r="28" spans="1:3" s="35" customFormat="1" ht="33" customHeight="1" hidden="1">
      <c r="A28" s="41" t="s">
        <v>55</v>
      </c>
      <c r="B28" s="57"/>
      <c r="C28" s="57"/>
    </row>
    <row r="29" spans="1:3" s="35" customFormat="1" ht="39" customHeight="1" hidden="1">
      <c r="A29" s="41" t="s">
        <v>56</v>
      </c>
      <c r="B29" s="57"/>
      <c r="C29" s="57"/>
    </row>
    <row r="30" spans="1:3" s="35" customFormat="1" ht="24.75" customHeight="1" hidden="1">
      <c r="A30" s="41" t="s">
        <v>57</v>
      </c>
      <c r="B30" s="57"/>
      <c r="C30" s="57"/>
    </row>
    <row r="31" spans="1:3" s="35" customFormat="1" ht="34.5" customHeight="1" hidden="1">
      <c r="A31" s="41" t="s">
        <v>58</v>
      </c>
      <c r="B31" s="57"/>
      <c r="C31" s="57"/>
    </row>
    <row r="32" spans="1:3" s="35" customFormat="1" ht="31.5" hidden="1">
      <c r="A32" s="41" t="s">
        <v>59</v>
      </c>
      <c r="B32" s="57"/>
      <c r="C32" s="57"/>
    </row>
    <row r="33" spans="1:3" s="35" customFormat="1" ht="41.25" customHeight="1" hidden="1">
      <c r="A33" s="40" t="s">
        <v>60</v>
      </c>
      <c r="B33" s="75"/>
      <c r="C33" s="75"/>
    </row>
    <row r="34" spans="1:3" s="35" customFormat="1" ht="26.25" customHeight="1" hidden="1">
      <c r="A34" s="41" t="s">
        <v>61</v>
      </c>
      <c r="B34" s="57"/>
      <c r="C34" s="57"/>
    </row>
    <row r="35" spans="1:3" s="35" customFormat="1" ht="33.75" customHeight="1" hidden="1">
      <c r="A35" s="41" t="s">
        <v>62</v>
      </c>
      <c r="B35" s="57"/>
      <c r="C35" s="57"/>
    </row>
    <row r="36" spans="1:3" s="35" customFormat="1" ht="69" customHeight="1" hidden="1">
      <c r="A36" s="41" t="s">
        <v>63</v>
      </c>
      <c r="B36" s="57"/>
      <c r="C36" s="57"/>
    </row>
    <row r="37" spans="1:3" s="35" customFormat="1" ht="24" customHeight="1" hidden="1">
      <c r="A37" s="40" t="s">
        <v>64</v>
      </c>
      <c r="B37" s="75"/>
      <c r="C37" s="75"/>
    </row>
    <row r="38" spans="1:3" s="35" customFormat="1" ht="24" customHeight="1" hidden="1">
      <c r="A38" s="41" t="s">
        <v>65</v>
      </c>
      <c r="B38" s="57"/>
      <c r="C38" s="57"/>
    </row>
    <row r="39" spans="1:3" s="35" customFormat="1" ht="25.5" customHeight="1" hidden="1">
      <c r="A39" s="41" t="s">
        <v>66</v>
      </c>
      <c r="B39" s="57"/>
      <c r="C39" s="57"/>
    </row>
    <row r="40" spans="1:3" s="35" customFormat="1" ht="12.75" customHeight="1">
      <c r="A40" s="45" t="s">
        <v>80</v>
      </c>
      <c r="B40" s="57"/>
      <c r="C40" s="57"/>
    </row>
    <row r="41" spans="1:3" s="35" customFormat="1" ht="16.5" customHeight="1">
      <c r="A41" s="41" t="s">
        <v>84</v>
      </c>
      <c r="B41" s="77" t="s">
        <v>152</v>
      </c>
      <c r="C41" s="77" t="s">
        <v>152</v>
      </c>
    </row>
    <row r="42" spans="1:3" s="35" customFormat="1" ht="14.25" customHeight="1">
      <c r="A42" s="41" t="s">
        <v>81</v>
      </c>
      <c r="B42" s="77" t="s">
        <v>152</v>
      </c>
      <c r="C42" s="77" t="s">
        <v>152</v>
      </c>
    </row>
    <row r="43" spans="1:3" s="35" customFormat="1" ht="15" customHeight="1">
      <c r="A43" s="42" t="s">
        <v>82</v>
      </c>
      <c r="B43" s="77" t="s">
        <v>152</v>
      </c>
      <c r="C43" s="77" t="s">
        <v>152</v>
      </c>
    </row>
    <row r="44" spans="1:3" s="35" customFormat="1" ht="15" customHeight="1">
      <c r="A44" s="42" t="s">
        <v>71</v>
      </c>
      <c r="B44" s="77" t="s">
        <v>152</v>
      </c>
      <c r="C44" s="77" t="s">
        <v>152</v>
      </c>
    </row>
    <row r="45" spans="1:3" s="35" customFormat="1" ht="15" customHeight="1">
      <c r="A45" s="42" t="s">
        <v>72</v>
      </c>
      <c r="B45" s="77" t="s">
        <v>152</v>
      </c>
      <c r="C45" s="77" t="s">
        <v>152</v>
      </c>
    </row>
    <row r="46" spans="1:3" s="35" customFormat="1" ht="15" customHeight="1">
      <c r="A46" s="41" t="s">
        <v>83</v>
      </c>
      <c r="B46" s="77">
        <v>0</v>
      </c>
      <c r="C46" s="77">
        <v>0</v>
      </c>
    </row>
    <row r="47" spans="1:3" s="55" customFormat="1" ht="15" customHeight="1">
      <c r="A47" s="54" t="s">
        <v>67</v>
      </c>
      <c r="B47" s="77" t="s">
        <v>152</v>
      </c>
      <c r="C47" s="77" t="s">
        <v>152</v>
      </c>
    </row>
    <row r="48" spans="1:3" s="55" customFormat="1" ht="14.25" customHeight="1">
      <c r="A48" s="54" t="s">
        <v>68</v>
      </c>
      <c r="B48" s="77" t="s">
        <v>152</v>
      </c>
      <c r="C48" s="77">
        <v>0</v>
      </c>
    </row>
    <row r="49" spans="1:3" s="55" customFormat="1" ht="13.5" customHeight="1">
      <c r="A49" s="54" t="s">
        <v>69</v>
      </c>
      <c r="B49" s="77" t="s">
        <v>152</v>
      </c>
      <c r="C49" s="76" t="s">
        <v>152</v>
      </c>
    </row>
    <row r="50" spans="1:3" s="55" customFormat="1" ht="15.75" customHeight="1">
      <c r="A50" s="54" t="s">
        <v>70</v>
      </c>
      <c r="B50" s="77" t="s">
        <v>152</v>
      </c>
      <c r="C50" s="77" t="s">
        <v>152</v>
      </c>
    </row>
    <row r="51" spans="1:3" s="35" customFormat="1" ht="15" customHeight="1">
      <c r="A51" s="42" t="s">
        <v>73</v>
      </c>
      <c r="B51" s="77" t="s">
        <v>152</v>
      </c>
      <c r="C51" s="77" t="s">
        <v>152</v>
      </c>
    </row>
    <row r="52" spans="1:3" s="35" customFormat="1" ht="15" customHeight="1">
      <c r="A52" s="42" t="s">
        <v>74</v>
      </c>
      <c r="B52" s="77" t="s">
        <v>152</v>
      </c>
      <c r="C52" s="77" t="s">
        <v>152</v>
      </c>
    </row>
    <row r="53" spans="1:3" s="35" customFormat="1" ht="15" customHeight="1">
      <c r="A53" s="42" t="s">
        <v>75</v>
      </c>
      <c r="B53" s="77" t="s">
        <v>152</v>
      </c>
      <c r="C53" s="77" t="s">
        <v>152</v>
      </c>
    </row>
    <row r="54" spans="1:3" s="35" customFormat="1" ht="15" customHeight="1">
      <c r="A54" s="42" t="s">
        <v>138</v>
      </c>
      <c r="B54" s="77" t="s">
        <v>152</v>
      </c>
      <c r="C54" s="77" t="s">
        <v>152</v>
      </c>
    </row>
    <row r="55" spans="1:3" s="35" customFormat="1" ht="15" customHeight="1">
      <c r="A55" s="42" t="s">
        <v>85</v>
      </c>
      <c r="B55" s="77">
        <v>0</v>
      </c>
      <c r="C55" s="77">
        <v>0</v>
      </c>
    </row>
    <row r="56" spans="1:3" s="35" customFormat="1" ht="15" customHeight="1">
      <c r="A56" s="43" t="s">
        <v>76</v>
      </c>
      <c r="B56" s="77" t="s">
        <v>152</v>
      </c>
      <c r="C56" s="77" t="s">
        <v>152</v>
      </c>
    </row>
    <row r="57" spans="1:3" s="35" customFormat="1" ht="15" customHeight="1">
      <c r="A57" s="43" t="s">
        <v>99</v>
      </c>
      <c r="B57" s="77" t="s">
        <v>152</v>
      </c>
      <c r="C57" s="77" t="s">
        <v>152</v>
      </c>
    </row>
    <row r="58" spans="1:3" s="35" customFormat="1" ht="15" customHeight="1">
      <c r="A58" s="42" t="s">
        <v>86</v>
      </c>
      <c r="B58" s="77" t="s">
        <v>152</v>
      </c>
      <c r="C58" s="77" t="s">
        <v>152</v>
      </c>
    </row>
    <row r="59" spans="1:3" s="55" customFormat="1" ht="15" customHeight="1">
      <c r="A59" s="54" t="s">
        <v>87</v>
      </c>
      <c r="B59" s="77" t="s">
        <v>152</v>
      </c>
      <c r="C59" s="77" t="s">
        <v>152</v>
      </c>
    </row>
    <row r="60" spans="1:3" s="55" customFormat="1" ht="15" customHeight="1">
      <c r="A60" s="54" t="s">
        <v>88</v>
      </c>
      <c r="B60" s="77" t="s">
        <v>152</v>
      </c>
      <c r="C60" s="77" t="s">
        <v>152</v>
      </c>
    </row>
    <row r="61" spans="1:3" s="55" customFormat="1" ht="15" customHeight="1">
      <c r="A61" s="54" t="s">
        <v>89</v>
      </c>
      <c r="B61" s="77" t="s">
        <v>152</v>
      </c>
      <c r="C61" s="77" t="s">
        <v>152</v>
      </c>
    </row>
    <row r="62" spans="1:3" s="55" customFormat="1" ht="15" customHeight="1">
      <c r="A62" s="54" t="s">
        <v>90</v>
      </c>
      <c r="B62" s="77" t="s">
        <v>152</v>
      </c>
      <c r="C62" s="77" t="s">
        <v>152</v>
      </c>
    </row>
    <row r="63" spans="1:3" s="55" customFormat="1" ht="15" customHeight="1">
      <c r="A63" s="54" t="s">
        <v>92</v>
      </c>
      <c r="B63" s="77" t="s">
        <v>152</v>
      </c>
      <c r="C63" s="77" t="s">
        <v>152</v>
      </c>
    </row>
    <row r="64" spans="1:3" s="55" customFormat="1" ht="15" customHeight="1">
      <c r="A64" s="54" t="s">
        <v>91</v>
      </c>
      <c r="B64" s="77">
        <v>0</v>
      </c>
      <c r="C64" s="77">
        <v>0</v>
      </c>
    </row>
    <row r="65" spans="1:3" s="55" customFormat="1" ht="27.75" customHeight="1">
      <c r="A65" s="42" t="s">
        <v>136</v>
      </c>
      <c r="B65" s="69">
        <v>0</v>
      </c>
      <c r="C65" s="61">
        <v>0</v>
      </c>
    </row>
    <row r="66" spans="1:4" s="35" customFormat="1" ht="15.75" customHeight="1">
      <c r="A66" s="52"/>
      <c r="B66" s="53" t="s">
        <v>137</v>
      </c>
      <c r="C66" s="53"/>
      <c r="D66" s="48"/>
    </row>
    <row r="67" spans="1:3" s="35" customFormat="1" ht="15" customHeight="1">
      <c r="A67" s="46"/>
      <c r="B67" s="47"/>
      <c r="C67" s="47"/>
    </row>
    <row r="68" spans="1:3" s="35" customFormat="1" ht="15" customHeight="1">
      <c r="A68" s="48"/>
      <c r="B68" s="47"/>
      <c r="C68" s="47"/>
    </row>
    <row r="69" spans="1:3" s="35" customFormat="1" ht="15" customHeight="1">
      <c r="A69" s="48"/>
      <c r="B69" s="47"/>
      <c r="C69" s="47"/>
    </row>
    <row r="70" spans="1:3" s="35" customFormat="1" ht="15" customHeight="1">
      <c r="A70" s="49"/>
      <c r="B70" s="47"/>
      <c r="C70" s="47"/>
    </row>
    <row r="71" spans="1:3" s="35" customFormat="1" ht="15" customHeight="1">
      <c r="A71" s="49"/>
      <c r="B71" s="47"/>
      <c r="C71" s="47"/>
    </row>
    <row r="72" spans="1:3" s="35" customFormat="1" ht="15" customHeight="1">
      <c r="A72" s="49"/>
      <c r="B72" s="47"/>
      <c r="C72" s="50"/>
    </row>
    <row r="73" spans="1:3" s="35" customFormat="1" ht="15" customHeight="1">
      <c r="A73" s="49"/>
      <c r="B73" s="47"/>
      <c r="C73" s="47"/>
    </row>
    <row r="74" spans="1:3" s="35" customFormat="1" ht="15" customHeight="1">
      <c r="A74" s="51"/>
      <c r="B74" s="47"/>
      <c r="C74" s="47"/>
    </row>
    <row r="75" spans="1:3" s="35" customFormat="1" ht="15" customHeight="1">
      <c r="A75" s="51"/>
      <c r="B75" s="47"/>
      <c r="C75" s="47"/>
    </row>
    <row r="76" spans="1:3" s="35" customFormat="1" ht="15" customHeight="1">
      <c r="A76" s="51"/>
      <c r="B76" s="47"/>
      <c r="C76" s="47"/>
    </row>
    <row r="77" spans="1:3" ht="15.75">
      <c r="A77" s="5"/>
      <c r="B77" s="5"/>
      <c r="C77" s="5"/>
    </row>
    <row r="78" spans="1:3" ht="15.75">
      <c r="A78" s="5"/>
      <c r="B78" s="5"/>
      <c r="C78" s="5"/>
    </row>
    <row r="79" spans="1:3" ht="15.75">
      <c r="A79" s="5"/>
      <c r="B79" s="5"/>
      <c r="C79" s="5"/>
    </row>
    <row r="80" spans="2:3" ht="15.75">
      <c r="B80" s="5"/>
      <c r="C80" s="5"/>
    </row>
    <row r="81" spans="2:3" ht="15.75">
      <c r="B81" s="5"/>
      <c r="C81" s="5"/>
    </row>
    <row r="82" spans="2:3" ht="15.75">
      <c r="B82" s="5"/>
      <c r="C82" s="5"/>
    </row>
    <row r="83" spans="2:3" ht="15.75">
      <c r="B83" s="5"/>
      <c r="C83" s="5"/>
    </row>
  </sheetData>
  <sheetProtection/>
  <mergeCells count="6">
    <mergeCell ref="A6:D6"/>
    <mergeCell ref="A7:D7"/>
    <mergeCell ref="A1:F1"/>
    <mergeCell ref="A2:F2"/>
    <mergeCell ref="A3:F3"/>
    <mergeCell ref="A4:F4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B1">
      <selection activeCell="B4" sqref="B4:G4"/>
    </sheetView>
  </sheetViews>
  <sheetFormatPr defaultColWidth="9.00390625" defaultRowHeight="12.75"/>
  <cols>
    <col min="1" max="1" width="2.00390625" style="0" hidden="1" customWidth="1"/>
    <col min="2" max="2" width="36.625" style="0" customWidth="1"/>
    <col min="3" max="3" width="10.00390625" style="0" customWidth="1"/>
    <col min="4" max="4" width="10.375" style="0" customWidth="1"/>
    <col min="5" max="5" width="9.625" style="0" customWidth="1"/>
    <col min="6" max="6" width="10.25390625" style="0" customWidth="1"/>
    <col min="7" max="7" width="8.25390625" style="0" customWidth="1"/>
  </cols>
  <sheetData>
    <row r="1" spans="2:7" s="4" customFormat="1" ht="18.75">
      <c r="B1" s="116" t="s">
        <v>147</v>
      </c>
      <c r="C1" s="116"/>
      <c r="D1" s="116"/>
      <c r="E1" s="116"/>
      <c r="F1" s="116"/>
      <c r="G1" s="116"/>
    </row>
    <row r="2" spans="2:7" s="4" customFormat="1" ht="13.5" customHeight="1">
      <c r="B2" s="116" t="s">
        <v>139</v>
      </c>
      <c r="C2" s="116"/>
      <c r="D2" s="116"/>
      <c r="E2" s="116"/>
      <c r="F2" s="116"/>
      <c r="G2" s="116"/>
    </row>
    <row r="3" spans="2:7" s="4" customFormat="1" ht="14.25" customHeight="1">
      <c r="B3" s="116" t="s">
        <v>122</v>
      </c>
      <c r="C3" s="116"/>
      <c r="D3" s="116"/>
      <c r="E3" s="116"/>
      <c r="F3" s="116"/>
      <c r="G3" s="116"/>
    </row>
    <row r="4" spans="2:7" s="4" customFormat="1" ht="14.25" customHeight="1">
      <c r="B4" s="117" t="s">
        <v>178</v>
      </c>
      <c r="C4" s="117"/>
      <c r="D4" s="117"/>
      <c r="E4" s="117"/>
      <c r="F4" s="117"/>
      <c r="G4" s="117"/>
    </row>
    <row r="5" spans="1:7" s="4" customFormat="1" ht="52.5" customHeight="1">
      <c r="A5" s="125" t="s">
        <v>176</v>
      </c>
      <c r="B5" s="125"/>
      <c r="C5" s="125"/>
      <c r="D5" s="125"/>
      <c r="E5" s="125"/>
      <c r="F5" s="125"/>
      <c r="G5" s="125"/>
    </row>
    <row r="6" ht="4.5" customHeight="1">
      <c r="B6" s="3"/>
    </row>
    <row r="7" ht="4.5" customHeight="1">
      <c r="B7" s="3"/>
    </row>
    <row r="8" ht="4.5" customHeight="1">
      <c r="B8" s="3"/>
    </row>
    <row r="9" ht="4.5" customHeight="1">
      <c r="B9" s="3"/>
    </row>
    <row r="10" ht="4.5" customHeight="1">
      <c r="B10" s="3"/>
    </row>
    <row r="11" ht="4.5" customHeight="1">
      <c r="B11" s="3"/>
    </row>
    <row r="12" spans="2:7" ht="25.5" customHeight="1">
      <c r="B12" s="67"/>
      <c r="C12" s="133" t="s">
        <v>115</v>
      </c>
      <c r="D12" s="134"/>
      <c r="E12" s="135" t="s">
        <v>117</v>
      </c>
      <c r="F12" s="136"/>
      <c r="G12" s="137"/>
    </row>
    <row r="13" spans="2:7" s="5" customFormat="1" ht="15.75" customHeight="1">
      <c r="B13" s="126"/>
      <c r="C13" s="130" t="s">
        <v>173</v>
      </c>
      <c r="D13" s="130" t="s">
        <v>120</v>
      </c>
      <c r="E13" s="131" t="s">
        <v>174</v>
      </c>
      <c r="F13" s="131" t="s">
        <v>175</v>
      </c>
      <c r="G13" s="131" t="s">
        <v>121</v>
      </c>
    </row>
    <row r="14" spans="2:7" s="5" customFormat="1" ht="15.75">
      <c r="B14" s="127"/>
      <c r="C14" s="131"/>
      <c r="D14" s="131"/>
      <c r="E14" s="131"/>
      <c r="F14" s="131"/>
      <c r="G14" s="138"/>
    </row>
    <row r="15" spans="2:7" s="5" customFormat="1" ht="46.5" customHeight="1">
      <c r="B15" s="128"/>
      <c r="C15" s="132"/>
      <c r="D15" s="132"/>
      <c r="E15" s="132"/>
      <c r="F15" s="132"/>
      <c r="G15" s="139"/>
    </row>
    <row r="16" spans="2:7" s="26" customFormat="1" ht="12.75">
      <c r="B16" s="24">
        <v>1</v>
      </c>
      <c r="C16" s="27">
        <v>2</v>
      </c>
      <c r="D16" s="28">
        <v>3</v>
      </c>
      <c r="E16" s="27">
        <v>4</v>
      </c>
      <c r="F16" s="28">
        <v>5</v>
      </c>
      <c r="G16" s="27">
        <v>6</v>
      </c>
    </row>
    <row r="17" spans="2:7" s="26" customFormat="1" ht="12.75">
      <c r="B17" s="24" t="s">
        <v>119</v>
      </c>
      <c r="C17" s="62">
        <f>C18+C19+C20</f>
        <v>10.5</v>
      </c>
      <c r="D17" s="62">
        <f>D18+D19+D20</f>
        <v>10.5</v>
      </c>
      <c r="E17" s="62">
        <f>E18+E19+E20</f>
        <v>2672.6</v>
      </c>
      <c r="F17" s="85">
        <f>F18+F19+F20</f>
        <v>509.6</v>
      </c>
      <c r="G17" s="62">
        <f>F17/E17*100</f>
        <v>19.067574646411735</v>
      </c>
    </row>
    <row r="18" spans="2:7" s="5" customFormat="1" ht="109.5" customHeight="1">
      <c r="B18" s="66" t="s">
        <v>116</v>
      </c>
      <c r="C18" s="31">
        <v>5.5</v>
      </c>
      <c r="D18" s="31">
        <v>5.5</v>
      </c>
      <c r="E18" s="31">
        <v>1859</v>
      </c>
      <c r="F18" s="70">
        <v>276.8</v>
      </c>
      <c r="G18" s="31">
        <f>F18/E18*100</f>
        <v>14.88972565895643</v>
      </c>
    </row>
    <row r="19" spans="2:7" s="5" customFormat="1" ht="16.5" customHeight="1">
      <c r="B19" s="33" t="s">
        <v>118</v>
      </c>
      <c r="C19" s="31">
        <v>4.6</v>
      </c>
      <c r="D19" s="31">
        <v>4.6</v>
      </c>
      <c r="E19" s="31">
        <v>726.5</v>
      </c>
      <c r="F19" s="70">
        <v>215.3</v>
      </c>
      <c r="G19" s="70">
        <f>F19/E19*100</f>
        <v>29.635237439779765</v>
      </c>
    </row>
    <row r="20" spans="2:7" s="5" customFormat="1" ht="30.75" customHeight="1">
      <c r="B20" s="33" t="s">
        <v>143</v>
      </c>
      <c r="C20" s="31">
        <v>0.4</v>
      </c>
      <c r="D20" s="6">
        <v>0.4</v>
      </c>
      <c r="E20" s="31">
        <v>87.1</v>
      </c>
      <c r="F20" s="6">
        <v>17.5</v>
      </c>
      <c r="G20" s="31">
        <f>F20/E20*100</f>
        <v>20.091848450057405</v>
      </c>
    </row>
    <row r="21" spans="2:7" s="12" customFormat="1" ht="15.75" customHeight="1">
      <c r="B21"/>
      <c r="C21"/>
      <c r="D21"/>
      <c r="E21"/>
      <c r="F21"/>
      <c r="G21"/>
    </row>
    <row r="22" spans="2:7" s="5" customFormat="1" ht="15.75">
      <c r="B22"/>
      <c r="C22"/>
      <c r="D22"/>
      <c r="E22"/>
      <c r="F22"/>
      <c r="G22"/>
    </row>
  </sheetData>
  <sheetProtection/>
  <mergeCells count="13">
    <mergeCell ref="B2:G2"/>
    <mergeCell ref="B4:G4"/>
    <mergeCell ref="B1:G1"/>
    <mergeCell ref="G13:G15"/>
    <mergeCell ref="A5:G5"/>
    <mergeCell ref="B13:B15"/>
    <mergeCell ref="B3:G3"/>
    <mergeCell ref="C13:C15"/>
    <mergeCell ref="D13:D15"/>
    <mergeCell ref="E13:E15"/>
    <mergeCell ref="C12:D12"/>
    <mergeCell ref="E12:G12"/>
    <mergeCell ref="F13:F15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2019-04-12T10:01:26Z</cp:lastPrinted>
  <dcterms:created xsi:type="dcterms:W3CDTF">1999-09-09T12:43:32Z</dcterms:created>
  <dcterms:modified xsi:type="dcterms:W3CDTF">2019-04-15T04:27:32Z</dcterms:modified>
  <cp:category/>
  <cp:version/>
  <cp:contentType/>
  <cp:contentStatus/>
</cp:coreProperties>
</file>