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6" i="1"/>
  <c r="C20" i="2"/>
  <c r="I20"/>
  <c r="H20"/>
  <c r="G20"/>
  <c r="F20"/>
  <c r="E20"/>
  <c r="D20"/>
  <c r="C23" s="1"/>
  <c r="C24"/>
  <c r="I113" i="1"/>
  <c r="I112"/>
  <c r="I122"/>
  <c r="I26"/>
  <c r="I25"/>
  <c r="I19" l="1"/>
  <c r="J113" s="1"/>
  <c r="F39"/>
  <c r="I30"/>
  <c r="I29"/>
  <c r="J118" l="1"/>
  <c r="I119" s="1"/>
  <c r="J115"/>
  <c r="J111"/>
  <c r="J120"/>
  <c r="I121" s="1"/>
  <c r="J116"/>
  <c r="I136" s="1"/>
  <c r="J136" s="1"/>
  <c r="J114"/>
  <c r="J110"/>
  <c r="J122" s="1"/>
  <c r="J112"/>
  <c r="I32"/>
  <c r="I31"/>
  <c r="H136" l="1"/>
</calcChain>
</file>

<file path=xl/sharedStrings.xml><?xml version="1.0" encoding="utf-8"?>
<sst xmlns="http://schemas.openxmlformats.org/spreadsheetml/2006/main" count="401" uniqueCount="280">
  <si>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</si>
  <si>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</si>
  <si>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</si>
  <si>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</si>
  <si>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</si>
  <si>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</si>
  <si>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</si>
  <si>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</si>
  <si>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</si>
  <si>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</si>
  <si>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</si>
  <si>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</si>
  <si>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</si>
  <si>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</si>
  <si>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</si>
  <si>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</si>
  <si>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</si>
  <si>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</si>
  <si>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</si>
  <si>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</si>
  <si>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</si>
  <si>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</si>
  <si>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</si>
  <si>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</si>
  <si>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</si>
  <si>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</si>
  <si>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</si>
  <si>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</si>
  <si>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</si>
  <si>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</si>
  <si>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</si>
  <si>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</si>
  <si>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</si>
  <si>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</si>
  <si>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</si>
  <si>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</si>
  <si>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</si>
  <si>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</si>
  <si>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</si>
  <si>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</si>
  <si>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</si>
  <si>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</si>
  <si>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</si>
  <si>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</si>
  <si>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</si>
  <si>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</si>
  <si>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</si>
  <si>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</si>
  <si>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</si>
  <si>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</si>
  <si>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</si>
  <si>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</si>
  <si>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</si>
  <si>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</si>
  <si>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</si>
  <si>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</si>
  <si>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</si>
  <si>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</si>
  <si>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</si>
  <si>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</si>
  <si>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</si>
  <si>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</si>
  <si>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</si>
  <si>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</si>
  <si>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</si>
  <si>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</si>
  <si>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</si>
  <si>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</si>
  <si>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</si>
  <si>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</si>
  <si>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</si>
  <si>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</si>
  <si>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</si>
  <si>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</si>
  <si>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</si>
  <si>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</si>
  <si>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</si>
  <si>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</si>
  <si>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</si>
  <si>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</si>
  <si>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</si>
  <si>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</si>
  <si>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</si>
  <si>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</si>
  <si>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</si>
  <si>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</si>
  <si>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</si>
  <si>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</si>
  <si>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</si>
  <si>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</si>
  <si>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</si>
  <si>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</si>
  <si>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</si>
  <si>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</si>
  <si>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</si>
  <si>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</si>
  <si>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</si>
  <si>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</si>
  <si>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</si>
  <si>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</si>
  <si>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</si>
  <si>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</si>
  <si>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</si>
  <si>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</si>
  <si>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</si>
  <si>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</si>
  <si>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</si>
  <si>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</si>
  <si>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</si>
  <si>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</si>
  <si>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</si>
  <si>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</si>
  <si>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</si>
  <si>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</si>
  <si>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</si>
  <si>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</si>
  <si>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</si>
  <si>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</si>
  <si>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</si>
  <si>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</si>
  <si>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</si>
  <si>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</si>
  <si>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</si>
  <si>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</si>
  <si>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</si>
  <si>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</si>
  <si>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</si>
  <si>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</si>
  <si>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</si>
  <si>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</si>
  <si>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</si>
  <si>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</si>
  <si>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</si>
  <si>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</si>
  <si>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</si>
  <si>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</si>
  <si>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</si>
  <si>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</si>
  <si>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</si>
  <si>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</si>
  <si>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</si>
  <si>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</si>
  <si>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</si>
  <si>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</si>
  <si>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</si>
  <si>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</si>
  <si>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</si>
  <si>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</si>
  <si>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</si>
  <si>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</si>
  <si>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</si>
  <si>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</si>
  <si>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</si>
  <si>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</si>
  <si>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</si>
  <si>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</si>
  <si>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</si>
  <si>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</si>
  <si>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</si>
  <si>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</si>
  <si>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</si>
  <si>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</si>
  <si>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</si>
  <si>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</si>
  <si>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</si>
  <si>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</si>
  <si>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</si>
  <si>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</si>
  <si>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</si>
  <si>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</si>
  <si>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</si>
  <si>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</si>
  <si>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</si>
  <si>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</si>
  <si>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</si>
  <si>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</si>
  <si>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контроль состояния и восстановление исправности элементов внутренней канализации</t>
  </si>
  <si>
    <t>Сумма долга  (руб.)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</si>
  <si>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</si>
  <si>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</si>
  <si>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</si>
  <si>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</si>
  <si>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</si>
  <si>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</si>
  <si>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 xml:space="preserve">Общие работы для системы
водоснабжения (холодного), отопления и водоотведения
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</si>
  <si>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 в подвалах (подполье);</t>
  </si>
  <si>
    <t>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</si>
  <si>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>постоянно</t>
  </si>
  <si>
    <t xml:space="preserve">Система теплоснабжения (при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</si>
  <si>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системы отопления</t>
  </si>
  <si>
    <t>1 раз в год, повторно после проведения ремонтных работ</t>
  </si>
  <si>
    <t>удаление воздуха из системы отопления</t>
  </si>
  <si>
    <t>систематически в отопительный период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</si>
  <si>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</si>
  <si>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</si>
  <si>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>Подметание помещений,  входящих в состав общего имущества с предварительным увлажнением                     Мытье помещений, входящих в состав общего имущества многоквартирного дома</t>
  </si>
  <si>
    <t>Ежедневно, кроме выходных</t>
  </si>
  <si>
    <t>Ежедневно, кроме выходных                                  2 раза в месяц</t>
  </si>
  <si>
    <t>Влажная протирка подоконников, перил лестниц, почтовых ящиков, дверных ручек</t>
  </si>
  <si>
    <t>Мытье окон, дверей, шкафов для электросчетчиков, дверных коробок, полотен дверей, доводчиков, стен окрашенных масляной краской</t>
  </si>
  <si>
    <t>Содержание тротуарных дорожек в холодный период года</t>
  </si>
  <si>
    <t>Сдвигание свежевыпавшего снега и очистка придомовой территории от снега при наличии колейности свыше 5см;</t>
  </si>
  <si>
    <t>После снегопада по мере необходимости</t>
  </si>
  <si>
    <t>Очистка тротуаров от снега наносного происхождения</t>
  </si>
  <si>
    <t>Посыпка тротуаров песком</t>
  </si>
  <si>
    <t>Уборка крыльца и площадки перед входом в подъезд от снега и льда</t>
  </si>
  <si>
    <t>Содержание тротуарных дорожек в теплый период года</t>
  </si>
  <si>
    <t>Подметание и уборка</t>
  </si>
  <si>
    <t>Уборка газонов</t>
  </si>
  <si>
    <t>Уборка крыльца и площадки перед входом в подъезд, очистка металлической решетки и приямка</t>
  </si>
  <si>
    <t>1 раз в год</t>
  </si>
  <si>
    <t>35:19:0103013:308</t>
  </si>
  <si>
    <t>Январь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</si>
  <si>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</si>
  <si>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</si>
  <si>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ул.Чехова, д.14А</t>
  </si>
  <si>
    <t>Дата начала отчетного периода : 01.01.2020г.</t>
  </si>
  <si>
    <t>Дата конца отчетного периода: 31.12.2020г.</t>
  </si>
  <si>
    <t>г.Устюжна,  ул.Чехова, д.14А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</si>
  <si>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</si>
  <si>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</si>
  <si>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</si>
  <si>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</si>
  <si>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</si>
  <si>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</si>
  <si>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</si>
  <si>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</si>
  <si>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</si>
  <si>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</si>
  <si>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</si>
  <si>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</si>
  <si>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</si>
  <si>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</si>
  <si>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</si>
  <si>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</si>
  <si>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</si>
  <si>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</si>
  <si>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</si>
  <si>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</si>
  <si>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</si>
  <si>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</si>
  <si>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</si>
  <si>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</si>
  <si>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</si>
  <si>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</si>
  <si>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</si>
  <si>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</si>
  <si>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</si>
  <si>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</si>
  <si>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</si>
  <si>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</si>
  <si>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</si>
  <si>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</si>
  <si>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</si>
  <si>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</si>
  <si>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</si>
  <si>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</si>
  <si>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</si>
  <si>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Расчистка снега.</t>
  </si>
  <si>
    <t xml:space="preserve">Февраль </t>
  </si>
  <si>
    <t>Замена лампочки в МОП на 1-м этаже.</t>
  </si>
  <si>
    <t>Апрель</t>
  </si>
  <si>
    <t>Сбор и захоронение мусора.</t>
  </si>
  <si>
    <t>29.04.</t>
  </si>
  <si>
    <t>30.04.</t>
  </si>
  <si>
    <t>Уборка бытового мусора с придомовой территории.</t>
  </si>
  <si>
    <t>Июль</t>
  </si>
  <si>
    <t>Промывка и гидравлическое испытание системы отопления.</t>
  </si>
  <si>
    <t>Август</t>
  </si>
  <si>
    <t>Ремонт цоколя, устройство продухов, выборочное бетонирование отмостки, штукатурка ввода теплотрассы в подъезд.</t>
  </si>
  <si>
    <t>Замена  лампочек в светильниках в МОП.</t>
  </si>
  <si>
    <t>Декабрь</t>
  </si>
  <si>
    <t>Доставка песка для подсыпки дорожек на придомовой территоррии.</t>
  </si>
  <si>
    <t>18.12.</t>
  </si>
  <si>
    <t>Очистка снега на придомовой территории.</t>
  </si>
  <si>
    <t>28.12.</t>
  </si>
  <si>
    <t>Итого:</t>
  </si>
  <si>
    <t>Итого на текущий ремонт:</t>
  </si>
  <si>
    <t>коммуникаций</t>
  </si>
  <si>
    <t>пер.Чехова, д.14а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</si>
</sst>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/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6"/>
  <sheetViews>
    <sheetView tabSelected="1" topLeftCell="A23" zoomScaleNormal="100" workbookViewId="0">
      <selection activeCell="M33" sqref="M33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6.25" customHeight="1">
      <c r="A2" s="172" t="s">
        <v>149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6.5" customHeight="1">
      <c r="A3" s="3"/>
      <c r="B3" s="19"/>
      <c r="C3" s="139" t="s">
        <v>215</v>
      </c>
      <c r="D3" s="139"/>
      <c r="E3" s="139"/>
      <c r="F3" s="139"/>
      <c r="G3" s="139"/>
      <c r="H3" s="139"/>
      <c r="I3" s="3"/>
      <c r="J3" s="3"/>
    </row>
    <row r="4" spans="1:10">
      <c r="A4" s="4" t="s">
        <v>2</v>
      </c>
      <c r="B4" s="147" t="s">
        <v>3</v>
      </c>
      <c r="C4" s="147"/>
      <c r="D4" s="147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216</v>
      </c>
      <c r="C5" s="3"/>
      <c r="D5" s="3"/>
      <c r="E5" s="3"/>
      <c r="F5" s="3"/>
      <c r="G5" s="3" t="s">
        <v>217</v>
      </c>
      <c r="H5" s="3"/>
      <c r="I5" s="3"/>
      <c r="J5" s="3"/>
    </row>
    <row r="6" spans="1:10">
      <c r="A6" s="3" t="s">
        <v>4</v>
      </c>
      <c r="B6" s="146" t="s">
        <v>5</v>
      </c>
      <c r="C6" s="146"/>
      <c r="D6" s="146"/>
      <c r="E6" s="146"/>
      <c r="F6" s="146"/>
      <c r="G6" s="146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38" t="s">
        <v>151</v>
      </c>
      <c r="C8" s="138"/>
      <c r="D8" s="138"/>
      <c r="E8" s="138"/>
      <c r="F8" s="138"/>
      <c r="G8" s="138"/>
      <c r="H8" s="138"/>
      <c r="I8" s="138"/>
      <c r="J8" s="138"/>
    </row>
    <row r="9" spans="1:10">
      <c r="A9" s="6" t="s">
        <v>9</v>
      </c>
      <c r="B9" s="147" t="s">
        <v>10</v>
      </c>
      <c r="C9" s="147"/>
      <c r="D9" s="147"/>
      <c r="E9" s="147"/>
      <c r="F9" s="147"/>
      <c r="G9" s="3"/>
      <c r="H9" s="3"/>
      <c r="I9" s="3"/>
      <c r="J9" s="3"/>
    </row>
    <row r="10" spans="1:10">
      <c r="A10" s="3" t="s">
        <v>11</v>
      </c>
      <c r="B10" s="146" t="s">
        <v>12</v>
      </c>
      <c r="C10" s="146"/>
      <c r="D10" s="146"/>
      <c r="E10" s="146"/>
      <c r="F10" s="146"/>
      <c r="G10" s="3"/>
      <c r="H10" s="3"/>
      <c r="I10" s="3"/>
      <c r="J10" s="3"/>
    </row>
    <row r="11" spans="1:10" ht="26.25" customHeight="1">
      <c r="A11" s="3"/>
      <c r="B11" s="42">
        <v>1</v>
      </c>
      <c r="C11" s="148" t="s">
        <v>219</v>
      </c>
      <c r="D11" s="149"/>
      <c r="E11" s="149"/>
      <c r="F11" s="149"/>
      <c r="G11" s="149"/>
      <c r="H11" s="150"/>
      <c r="I11" s="162" t="s">
        <v>218</v>
      </c>
      <c r="J11" s="163"/>
    </row>
    <row r="12" spans="1:10" ht="15" customHeight="1">
      <c r="B12" s="42">
        <v>2</v>
      </c>
      <c r="C12" s="70" t="s">
        <v>220</v>
      </c>
      <c r="D12" s="71"/>
      <c r="E12" s="71"/>
      <c r="F12" s="71"/>
      <c r="G12" s="71"/>
      <c r="H12" s="72"/>
      <c r="I12" s="153" t="s">
        <v>211</v>
      </c>
      <c r="J12" s="154"/>
    </row>
    <row r="13" spans="1:10">
      <c r="B13" s="42">
        <v>3</v>
      </c>
      <c r="C13" s="148" t="s">
        <v>221</v>
      </c>
      <c r="D13" s="149"/>
      <c r="E13" s="149"/>
      <c r="F13" s="149"/>
      <c r="G13" s="149"/>
      <c r="H13" s="150"/>
      <c r="I13" s="153">
        <v>1966</v>
      </c>
      <c r="J13" s="154"/>
    </row>
    <row r="14" spans="1:10">
      <c r="B14" s="42">
        <v>4</v>
      </c>
      <c r="C14" s="148" t="s">
        <v>222</v>
      </c>
      <c r="D14" s="149"/>
      <c r="E14" s="149"/>
      <c r="F14" s="149"/>
      <c r="G14" s="149"/>
      <c r="H14" s="150"/>
      <c r="I14" s="153">
        <v>8</v>
      </c>
      <c r="J14" s="154"/>
    </row>
    <row r="15" spans="1:10" ht="13.5" customHeight="1">
      <c r="B15" s="42">
        <v>5</v>
      </c>
      <c r="C15" s="70" t="s">
        <v>223</v>
      </c>
      <c r="D15" s="71"/>
      <c r="E15" s="71"/>
      <c r="F15" s="71"/>
      <c r="G15" s="71"/>
      <c r="H15" s="72"/>
      <c r="I15" s="153">
        <v>0</v>
      </c>
      <c r="J15" s="154"/>
    </row>
    <row r="16" spans="1:10">
      <c r="B16" s="42">
        <v>6</v>
      </c>
      <c r="C16" s="148" t="s">
        <v>224</v>
      </c>
      <c r="D16" s="149"/>
      <c r="E16" s="149"/>
      <c r="F16" s="149"/>
      <c r="G16" s="149"/>
      <c r="H16" s="150"/>
      <c r="I16" s="153"/>
      <c r="J16" s="154"/>
    </row>
    <row r="17" spans="1:10">
      <c r="B17" s="42"/>
      <c r="C17" s="148" t="s">
        <v>13</v>
      </c>
      <c r="D17" s="149"/>
      <c r="E17" s="149"/>
      <c r="F17" s="149"/>
      <c r="G17" s="149"/>
      <c r="H17" s="150"/>
      <c r="I17" s="155">
        <v>333.4</v>
      </c>
      <c r="J17" s="156"/>
    </row>
    <row r="18" spans="1:10" ht="28.5" customHeight="1">
      <c r="B18" s="42"/>
      <c r="C18" s="70" t="s">
        <v>14</v>
      </c>
      <c r="D18" s="71"/>
      <c r="E18" s="71"/>
      <c r="F18" s="71"/>
      <c r="G18" s="71"/>
      <c r="H18" s="72"/>
      <c r="I18" s="155">
        <v>0</v>
      </c>
      <c r="J18" s="156"/>
    </row>
    <row r="19" spans="1:10">
      <c r="B19" s="42">
        <v>7</v>
      </c>
      <c r="C19" s="148" t="s">
        <v>225</v>
      </c>
      <c r="D19" s="149"/>
      <c r="E19" s="149"/>
      <c r="F19" s="149"/>
      <c r="G19" s="149"/>
      <c r="H19" s="150"/>
      <c r="I19" s="155">
        <f>I17+I18</f>
        <v>333.4</v>
      </c>
      <c r="J19" s="156"/>
    </row>
    <row r="20" spans="1:10" ht="16.5" customHeight="1">
      <c r="B20" s="42">
        <v>8</v>
      </c>
      <c r="C20" s="70" t="s">
        <v>226</v>
      </c>
      <c r="D20" s="71"/>
      <c r="E20" s="71"/>
      <c r="F20" s="71"/>
      <c r="G20" s="71"/>
      <c r="H20" s="72"/>
      <c r="I20" s="155">
        <v>25.86</v>
      </c>
      <c r="J20" s="156"/>
    </row>
    <row r="21" spans="1:10">
      <c r="B21" s="42">
        <v>9</v>
      </c>
      <c r="C21" s="148" t="s">
        <v>15</v>
      </c>
      <c r="D21" s="149"/>
      <c r="E21" s="149"/>
      <c r="F21" s="149"/>
      <c r="G21" s="149"/>
      <c r="H21" s="150"/>
      <c r="I21" s="151" t="s">
        <v>16</v>
      </c>
      <c r="J21" s="152"/>
    </row>
    <row r="22" spans="1:10">
      <c r="A22" s="2" t="s">
        <v>17</v>
      </c>
      <c r="B22" s="147" t="s">
        <v>18</v>
      </c>
      <c r="C22" s="147"/>
      <c r="D22" s="147"/>
      <c r="E22" s="147"/>
      <c r="F22" s="147"/>
      <c r="G22" s="147"/>
      <c r="H22" s="147"/>
      <c r="I22" s="147"/>
      <c r="J22" s="147"/>
    </row>
    <row r="23" spans="1:10">
      <c r="A23" s="3" t="s">
        <v>19</v>
      </c>
      <c r="B23" s="138" t="s">
        <v>20</v>
      </c>
      <c r="C23" s="138"/>
      <c r="D23" s="138"/>
      <c r="E23" s="138"/>
      <c r="F23" s="138"/>
      <c r="G23" s="138"/>
      <c r="H23" s="138"/>
      <c r="I23" s="138"/>
      <c r="J23" s="3"/>
    </row>
    <row r="24" spans="1:10" ht="14.25" customHeight="1">
      <c r="B24" s="113" t="s">
        <v>227</v>
      </c>
      <c r="C24" s="113"/>
      <c r="D24" s="113"/>
      <c r="E24" s="113"/>
      <c r="F24" s="113"/>
      <c r="G24" s="113"/>
      <c r="H24" s="113"/>
      <c r="I24" s="157">
        <v>27231.03</v>
      </c>
      <c r="J24" s="78"/>
    </row>
    <row r="25" spans="1:10" ht="15" customHeight="1">
      <c r="B25" s="113" t="s">
        <v>228</v>
      </c>
      <c r="C25" s="113"/>
      <c r="D25" s="113"/>
      <c r="E25" s="113"/>
      <c r="F25" s="113"/>
      <c r="G25" s="113"/>
      <c r="H25" s="113"/>
      <c r="I25" s="157">
        <f>15469.76+77348.8</f>
        <v>92818.559999999998</v>
      </c>
      <c r="J25" s="78"/>
    </row>
    <row r="26" spans="1:10" ht="13.5" customHeight="1">
      <c r="B26" s="113" t="s">
        <v>229</v>
      </c>
      <c r="C26" s="113"/>
      <c r="D26" s="113"/>
      <c r="E26" s="113"/>
      <c r="F26" s="113"/>
      <c r="G26" s="113"/>
      <c r="H26" s="113"/>
      <c r="I26" s="157">
        <f>12593.24+68776.49</f>
        <v>81369.73000000001</v>
      </c>
      <c r="J26" s="78"/>
    </row>
    <row r="27" spans="1:10" ht="14.25" customHeight="1">
      <c r="B27" s="113" t="s">
        <v>230</v>
      </c>
      <c r="C27" s="113"/>
      <c r="D27" s="113"/>
      <c r="E27" s="113"/>
      <c r="F27" s="113"/>
      <c r="G27" s="113"/>
      <c r="H27" s="113"/>
      <c r="I27" s="157">
        <v>0</v>
      </c>
      <c r="J27" s="78"/>
    </row>
    <row r="28" spans="1:10" ht="15" customHeight="1">
      <c r="B28" s="113" t="s">
        <v>231</v>
      </c>
      <c r="C28" s="113"/>
      <c r="D28" s="113"/>
      <c r="E28" s="113"/>
      <c r="F28" s="113"/>
      <c r="G28" s="113"/>
      <c r="H28" s="113"/>
      <c r="I28" s="157">
        <v>0</v>
      </c>
      <c r="J28" s="78"/>
    </row>
    <row r="29" spans="1:10" ht="15" customHeight="1">
      <c r="B29" s="81" t="s">
        <v>232</v>
      </c>
      <c r="C29" s="82"/>
      <c r="D29" s="82"/>
      <c r="E29" s="82"/>
      <c r="F29" s="82"/>
      <c r="G29" s="82"/>
      <c r="H29" s="83"/>
      <c r="I29" s="77">
        <f>I25+I27</f>
        <v>92818.559999999998</v>
      </c>
      <c r="J29" s="78"/>
    </row>
    <row r="30" spans="1:10" ht="15" customHeight="1">
      <c r="A30" s="3"/>
      <c r="B30" s="113" t="s">
        <v>233</v>
      </c>
      <c r="C30" s="113"/>
      <c r="D30" s="113"/>
      <c r="E30" s="113"/>
      <c r="F30" s="113"/>
      <c r="G30" s="113"/>
      <c r="H30" s="113"/>
      <c r="I30" s="157">
        <f>I26+I28</f>
        <v>81369.73000000001</v>
      </c>
      <c r="J30" s="78"/>
    </row>
    <row r="31" spans="1:10" ht="15" customHeight="1">
      <c r="A31" s="3"/>
      <c r="B31" s="113" t="s">
        <v>234</v>
      </c>
      <c r="C31" s="113"/>
      <c r="D31" s="113"/>
      <c r="E31" s="113"/>
      <c r="F31" s="113"/>
      <c r="G31" s="113"/>
      <c r="H31" s="113"/>
      <c r="I31" s="157">
        <f>I30/I29*100</f>
        <v>87.66536563376981</v>
      </c>
      <c r="J31" s="78"/>
    </row>
    <row r="32" spans="1:10" ht="15" customHeight="1">
      <c r="A32" s="3"/>
      <c r="B32" s="113" t="s">
        <v>235</v>
      </c>
      <c r="C32" s="113"/>
      <c r="D32" s="113"/>
      <c r="E32" s="113"/>
      <c r="F32" s="113"/>
      <c r="G32" s="113"/>
      <c r="H32" s="113"/>
      <c r="I32" s="157">
        <f>I24+I29-I30</f>
        <v>38679.859999999986</v>
      </c>
      <c r="J32" s="78"/>
    </row>
    <row r="33" spans="1:11" ht="15" customHeight="1">
      <c r="A33" s="3"/>
      <c r="B33" s="168" t="s">
        <v>236</v>
      </c>
      <c r="C33" s="168"/>
      <c r="D33" s="168"/>
      <c r="E33" s="168"/>
      <c r="F33" s="168"/>
      <c r="G33" s="168"/>
      <c r="H33" s="168"/>
      <c r="I33" s="157">
        <v>0</v>
      </c>
      <c r="J33" s="78"/>
    </row>
    <row r="34" spans="1:11" ht="31.5" customHeight="1">
      <c r="A34" s="3" t="s">
        <v>21</v>
      </c>
      <c r="B34" s="140" t="s">
        <v>182</v>
      </c>
      <c r="C34" s="140"/>
      <c r="D34" s="140"/>
      <c r="E34" s="140"/>
      <c r="F34" s="140"/>
      <c r="G34" s="140"/>
      <c r="H34" s="140"/>
      <c r="I34" s="140"/>
      <c r="J34" s="140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68" t="s">
        <v>25</v>
      </c>
      <c r="C37" s="69" t="s">
        <v>26</v>
      </c>
      <c r="D37" s="141" t="s">
        <v>27</v>
      </c>
      <c r="E37" s="141"/>
      <c r="F37" s="142" t="s">
        <v>177</v>
      </c>
      <c r="G37" s="143"/>
      <c r="H37" s="144" t="s">
        <v>28</v>
      </c>
      <c r="I37" s="145"/>
      <c r="J37" s="69" t="s">
        <v>150</v>
      </c>
    </row>
    <row r="38" spans="1:11" ht="17.25" customHeight="1">
      <c r="A38" s="3"/>
      <c r="B38" s="183"/>
      <c r="C38" s="183"/>
      <c r="D38" s="184"/>
      <c r="E38" s="185"/>
      <c r="F38" s="184"/>
      <c r="G38" s="185"/>
      <c r="H38" s="184"/>
      <c r="I38" s="185"/>
      <c r="J38" s="183"/>
    </row>
    <row r="39" spans="1:11" ht="16.5" customHeight="1">
      <c r="A39" s="3"/>
      <c r="B39" s="159" t="s">
        <v>29</v>
      </c>
      <c r="C39" s="159"/>
      <c r="D39" s="159"/>
      <c r="E39" s="159"/>
      <c r="F39" s="160">
        <f>SUM(F38:F38)</f>
        <v>0</v>
      </c>
      <c r="G39" s="161"/>
      <c r="H39" s="91"/>
      <c r="I39" s="91"/>
      <c r="J39" s="7"/>
    </row>
    <row r="40" spans="1:11">
      <c r="A40" s="3"/>
      <c r="B40" s="159"/>
      <c r="C40" s="159"/>
      <c r="D40" s="159"/>
      <c r="E40" s="159"/>
      <c r="F40" s="91"/>
      <c r="G40" s="91"/>
      <c r="H40" s="91"/>
      <c r="I40" s="91"/>
      <c r="J40" s="7"/>
    </row>
    <row r="41" spans="1:11" ht="24.75" customHeight="1">
      <c r="A41" s="21" t="s">
        <v>30</v>
      </c>
      <c r="B41" s="158" t="s">
        <v>153</v>
      </c>
      <c r="C41" s="158"/>
      <c r="D41" s="158"/>
      <c r="E41" s="158"/>
      <c r="F41" s="158"/>
      <c r="G41" s="158"/>
      <c r="H41" s="158"/>
      <c r="I41" s="158"/>
      <c r="J41" s="158"/>
    </row>
    <row r="42" spans="1:11" ht="30.75" customHeight="1">
      <c r="A42" s="22" t="s">
        <v>31</v>
      </c>
      <c r="B42" s="138" t="s">
        <v>183</v>
      </c>
      <c r="C42" s="138"/>
      <c r="D42" s="138"/>
      <c r="E42" s="138"/>
      <c r="F42" s="138"/>
      <c r="G42" s="138"/>
      <c r="H42" s="138"/>
      <c r="I42" s="138"/>
      <c r="J42" s="138"/>
    </row>
    <row r="44" spans="1:11" ht="39" customHeight="1">
      <c r="A44" s="42" t="s">
        <v>25</v>
      </c>
      <c r="B44" s="89" t="s">
        <v>32</v>
      </c>
      <c r="C44" s="89"/>
      <c r="D44" s="102" t="s">
        <v>33</v>
      </c>
      <c r="E44" s="102"/>
      <c r="F44" s="102"/>
      <c r="G44" s="102"/>
      <c r="H44" s="42" t="s">
        <v>34</v>
      </c>
      <c r="I44" s="43" t="s">
        <v>154</v>
      </c>
      <c r="J44" s="24"/>
      <c r="K44" s="3"/>
    </row>
    <row r="45" spans="1:11" ht="53.25" customHeight="1">
      <c r="A45" s="110" t="s">
        <v>35</v>
      </c>
      <c r="B45" s="131"/>
      <c r="C45" s="131"/>
      <c r="D45" s="131"/>
      <c r="E45" s="131"/>
      <c r="F45" s="131"/>
      <c r="G45" s="131"/>
      <c r="H45" s="132"/>
      <c r="I45" s="26"/>
      <c r="J45" s="25"/>
      <c r="K45" s="3"/>
    </row>
    <row r="46" spans="1:11" ht="51.75" customHeight="1">
      <c r="A46" s="137" t="s">
        <v>1</v>
      </c>
      <c r="B46" s="102" t="s">
        <v>36</v>
      </c>
      <c r="C46" s="102"/>
      <c r="D46" s="113" t="s">
        <v>37</v>
      </c>
      <c r="E46" s="76"/>
      <c r="F46" s="76"/>
      <c r="G46" s="76"/>
      <c r="H46" s="8" t="s">
        <v>40</v>
      </c>
      <c r="I46" s="9" t="s">
        <v>155</v>
      </c>
      <c r="J46" s="106"/>
      <c r="K46" s="3"/>
    </row>
    <row r="47" spans="1:11" ht="54.75" customHeight="1">
      <c r="A47" s="137"/>
      <c r="B47" s="102"/>
      <c r="C47" s="102"/>
      <c r="D47" s="113" t="s">
        <v>38</v>
      </c>
      <c r="E47" s="113"/>
      <c r="F47" s="113"/>
      <c r="G47" s="113"/>
      <c r="H47" s="12" t="s">
        <v>41</v>
      </c>
      <c r="I47" s="9" t="s">
        <v>155</v>
      </c>
      <c r="J47" s="106"/>
      <c r="K47" s="3"/>
    </row>
    <row r="48" spans="1:11" ht="102" customHeight="1">
      <c r="A48" s="137"/>
      <c r="B48" s="102"/>
      <c r="C48" s="102"/>
      <c r="D48" s="113" t="s">
        <v>214</v>
      </c>
      <c r="E48" s="113"/>
      <c r="F48" s="113"/>
      <c r="G48" s="113"/>
      <c r="H48" s="12" t="s">
        <v>42</v>
      </c>
      <c r="I48" s="9" t="s">
        <v>155</v>
      </c>
      <c r="J48" s="106"/>
      <c r="K48" s="3"/>
    </row>
    <row r="49" spans="1:11" ht="65.25" customHeight="1">
      <c r="A49" s="137"/>
      <c r="B49" s="102"/>
      <c r="C49" s="102"/>
      <c r="D49" s="86" t="s">
        <v>39</v>
      </c>
      <c r="E49" s="87"/>
      <c r="F49" s="87"/>
      <c r="G49" s="88"/>
      <c r="H49" s="8" t="s">
        <v>40</v>
      </c>
      <c r="I49" s="9" t="s">
        <v>155</v>
      </c>
      <c r="J49" s="106"/>
      <c r="K49" s="3"/>
    </row>
    <row r="50" spans="1:11" ht="102" customHeight="1">
      <c r="A50" s="115" t="s">
        <v>4</v>
      </c>
      <c r="B50" s="133" t="s">
        <v>44</v>
      </c>
      <c r="C50" s="118"/>
      <c r="D50" s="81" t="s">
        <v>45</v>
      </c>
      <c r="E50" s="82"/>
      <c r="F50" s="82"/>
      <c r="G50" s="83"/>
      <c r="H50" s="12" t="s">
        <v>46</v>
      </c>
      <c r="I50" s="9" t="s">
        <v>155</v>
      </c>
      <c r="J50" s="106"/>
      <c r="K50" s="3"/>
    </row>
    <row r="51" spans="1:11" ht="141" customHeight="1">
      <c r="A51" s="136"/>
      <c r="B51" s="134"/>
      <c r="C51" s="135"/>
      <c r="D51" s="86" t="s">
        <v>161</v>
      </c>
      <c r="E51" s="87"/>
      <c r="F51" s="87"/>
      <c r="G51" s="88"/>
      <c r="H51" s="13" t="s">
        <v>46</v>
      </c>
      <c r="I51" s="9" t="s">
        <v>155</v>
      </c>
      <c r="J51" s="106"/>
      <c r="K51" s="3"/>
    </row>
    <row r="52" spans="1:11" ht="75.75" customHeight="1">
      <c r="A52" s="116"/>
      <c r="B52" s="119"/>
      <c r="C52" s="120"/>
      <c r="D52" s="81" t="s">
        <v>47</v>
      </c>
      <c r="E52" s="82"/>
      <c r="F52" s="82"/>
      <c r="G52" s="83"/>
      <c r="H52" s="12" t="s">
        <v>42</v>
      </c>
      <c r="I52" s="9" t="s">
        <v>155</v>
      </c>
      <c r="J52" s="106"/>
      <c r="K52" s="3"/>
    </row>
    <row r="53" spans="1:11" ht="63" customHeight="1">
      <c r="A53" s="102" t="s">
        <v>43</v>
      </c>
      <c r="B53" s="117" t="s">
        <v>49</v>
      </c>
      <c r="C53" s="125"/>
      <c r="D53" s="113" t="s">
        <v>50</v>
      </c>
      <c r="E53" s="113"/>
      <c r="F53" s="113"/>
      <c r="G53" s="113"/>
      <c r="H53" s="9" t="s">
        <v>46</v>
      </c>
      <c r="I53" s="9" t="s">
        <v>155</v>
      </c>
      <c r="J53" s="106"/>
      <c r="K53" s="3"/>
    </row>
    <row r="54" spans="1:11" ht="120.75" customHeight="1">
      <c r="A54" s="102"/>
      <c r="B54" s="126"/>
      <c r="C54" s="127"/>
      <c r="D54" s="86" t="s">
        <v>175</v>
      </c>
      <c r="E54" s="87"/>
      <c r="F54" s="87"/>
      <c r="G54" s="88"/>
      <c r="H54" s="9" t="s">
        <v>46</v>
      </c>
      <c r="I54" s="9" t="s">
        <v>155</v>
      </c>
      <c r="J54" s="106"/>
      <c r="K54" s="3"/>
    </row>
    <row r="55" spans="1:11" ht="27" customHeight="1">
      <c r="A55" s="102"/>
      <c r="B55" s="126"/>
      <c r="C55" s="127"/>
      <c r="D55" s="86" t="s">
        <v>162</v>
      </c>
      <c r="E55" s="87"/>
      <c r="F55" s="87"/>
      <c r="G55" s="88"/>
      <c r="H55" s="9" t="s">
        <v>46</v>
      </c>
      <c r="I55" s="9" t="s">
        <v>155</v>
      </c>
      <c r="J55" s="106"/>
      <c r="K55" s="3"/>
    </row>
    <row r="56" spans="1:11" ht="48.75" customHeight="1">
      <c r="A56" s="102"/>
      <c r="B56" s="128"/>
      <c r="C56" s="129"/>
      <c r="D56" s="113" t="s">
        <v>51</v>
      </c>
      <c r="E56" s="113"/>
      <c r="F56" s="113"/>
      <c r="G56" s="113"/>
      <c r="H56" s="13" t="s">
        <v>42</v>
      </c>
      <c r="I56" s="9" t="s">
        <v>155</v>
      </c>
      <c r="J56" s="106"/>
      <c r="K56" s="3"/>
    </row>
    <row r="57" spans="1:11" ht="75" customHeight="1">
      <c r="A57" s="102" t="s">
        <v>48</v>
      </c>
      <c r="B57" s="89" t="s">
        <v>53</v>
      </c>
      <c r="C57" s="89"/>
      <c r="D57" s="81" t="s">
        <v>54</v>
      </c>
      <c r="E57" s="82"/>
      <c r="F57" s="82"/>
      <c r="G57" s="83"/>
      <c r="H57" s="14" t="s">
        <v>46</v>
      </c>
      <c r="I57" s="9" t="s">
        <v>155</v>
      </c>
      <c r="J57" s="121"/>
      <c r="K57" s="3"/>
    </row>
    <row r="58" spans="1:11" ht="76.5" customHeight="1">
      <c r="A58" s="102"/>
      <c r="B58" s="89"/>
      <c r="C58" s="89"/>
      <c r="D58" s="86" t="s">
        <v>163</v>
      </c>
      <c r="E58" s="87"/>
      <c r="F58" s="87"/>
      <c r="G58" s="88"/>
      <c r="H58" s="14" t="s">
        <v>46</v>
      </c>
      <c r="I58" s="9" t="s">
        <v>155</v>
      </c>
      <c r="J58" s="121"/>
      <c r="K58" s="3"/>
    </row>
    <row r="59" spans="1:11" ht="60.75" customHeight="1">
      <c r="A59" s="102"/>
      <c r="B59" s="89"/>
      <c r="C59" s="89"/>
      <c r="D59" s="81" t="s">
        <v>55</v>
      </c>
      <c r="E59" s="82"/>
      <c r="F59" s="82"/>
      <c r="G59" s="83"/>
      <c r="H59" s="10" t="s">
        <v>42</v>
      </c>
      <c r="I59" s="9" t="s">
        <v>155</v>
      </c>
      <c r="J59" s="121"/>
      <c r="K59" s="3"/>
    </row>
    <row r="60" spans="1:11" ht="51.75" customHeight="1">
      <c r="A60" s="122" t="s">
        <v>52</v>
      </c>
      <c r="B60" s="117" t="s">
        <v>57</v>
      </c>
      <c r="C60" s="125"/>
      <c r="D60" s="113" t="s">
        <v>58</v>
      </c>
      <c r="E60" s="113"/>
      <c r="F60" s="113"/>
      <c r="G60" s="113"/>
      <c r="H60" s="15" t="s">
        <v>46</v>
      </c>
      <c r="I60" s="9" t="s">
        <v>155</v>
      </c>
      <c r="J60" s="130"/>
      <c r="K60" s="3"/>
    </row>
    <row r="61" spans="1:11" ht="90.75" customHeight="1">
      <c r="A61" s="123"/>
      <c r="B61" s="126"/>
      <c r="C61" s="127"/>
      <c r="D61" s="113" t="s">
        <v>164</v>
      </c>
      <c r="E61" s="113"/>
      <c r="F61" s="113"/>
      <c r="G61" s="113"/>
      <c r="H61" s="15" t="s">
        <v>46</v>
      </c>
      <c r="I61" s="9" t="s">
        <v>155</v>
      </c>
      <c r="J61" s="130"/>
      <c r="K61" s="3"/>
    </row>
    <row r="62" spans="1:11" ht="65.25" customHeight="1">
      <c r="A62" s="124"/>
      <c r="B62" s="128"/>
      <c r="C62" s="129"/>
      <c r="D62" s="113" t="s">
        <v>59</v>
      </c>
      <c r="E62" s="113"/>
      <c r="F62" s="113"/>
      <c r="G62" s="113"/>
      <c r="H62" s="15" t="s">
        <v>42</v>
      </c>
      <c r="I62" s="9" t="s">
        <v>155</v>
      </c>
      <c r="J62" s="130"/>
      <c r="K62" s="3"/>
    </row>
    <row r="63" spans="1:11" ht="50.25" customHeight="1">
      <c r="A63" s="102" t="s">
        <v>56</v>
      </c>
      <c r="B63" s="102" t="s">
        <v>61</v>
      </c>
      <c r="C63" s="102"/>
      <c r="D63" s="86" t="s">
        <v>165</v>
      </c>
      <c r="E63" s="87"/>
      <c r="F63" s="87"/>
      <c r="G63" s="88"/>
      <c r="H63" s="15" t="s">
        <v>46</v>
      </c>
      <c r="I63" s="9" t="s">
        <v>155</v>
      </c>
      <c r="J63" s="27"/>
      <c r="K63" s="3"/>
    </row>
    <row r="64" spans="1:11" ht="39" customHeight="1">
      <c r="A64" s="102"/>
      <c r="B64" s="102"/>
      <c r="C64" s="102"/>
      <c r="D64" s="86" t="s">
        <v>166</v>
      </c>
      <c r="E64" s="87"/>
      <c r="F64" s="87"/>
      <c r="G64" s="88"/>
      <c r="H64" s="15" t="s">
        <v>46</v>
      </c>
      <c r="I64" s="9" t="s">
        <v>155</v>
      </c>
      <c r="J64" s="27"/>
      <c r="K64" s="3"/>
    </row>
    <row r="65" spans="1:11" ht="39" customHeight="1">
      <c r="A65" s="102"/>
      <c r="B65" s="102"/>
      <c r="C65" s="102"/>
      <c r="D65" s="86" t="s">
        <v>167</v>
      </c>
      <c r="E65" s="87"/>
      <c r="F65" s="87"/>
      <c r="G65" s="88"/>
      <c r="H65" s="15" t="s">
        <v>46</v>
      </c>
      <c r="I65" s="9" t="s">
        <v>155</v>
      </c>
      <c r="J65" s="27"/>
      <c r="K65" s="3"/>
    </row>
    <row r="66" spans="1:11" ht="64.5" customHeight="1">
      <c r="A66" s="102"/>
      <c r="B66" s="102"/>
      <c r="C66" s="102"/>
      <c r="D66" s="113" t="s">
        <v>63</v>
      </c>
      <c r="E66" s="113"/>
      <c r="F66" s="113"/>
      <c r="G66" s="113"/>
      <c r="H66" s="16" t="s">
        <v>64</v>
      </c>
      <c r="I66" s="9" t="s">
        <v>155</v>
      </c>
      <c r="J66" s="27"/>
      <c r="K66" s="3"/>
    </row>
    <row r="67" spans="1:11" ht="62.25" customHeight="1">
      <c r="A67" s="102"/>
      <c r="B67" s="102"/>
      <c r="C67" s="102"/>
      <c r="D67" s="113" t="s">
        <v>62</v>
      </c>
      <c r="E67" s="113"/>
      <c r="F67" s="113"/>
      <c r="G67" s="113"/>
      <c r="H67" s="15" t="s">
        <v>42</v>
      </c>
      <c r="I67" s="9" t="s">
        <v>155</v>
      </c>
      <c r="J67" s="27"/>
      <c r="K67" s="3"/>
    </row>
    <row r="68" spans="1:11" ht="63.75" customHeight="1">
      <c r="A68" s="115" t="s">
        <v>60</v>
      </c>
      <c r="B68" s="89" t="s">
        <v>66</v>
      </c>
      <c r="C68" s="102"/>
      <c r="D68" s="86" t="s">
        <v>168</v>
      </c>
      <c r="E68" s="87"/>
      <c r="F68" s="87"/>
      <c r="G68" s="88"/>
      <c r="H68" s="9" t="s">
        <v>46</v>
      </c>
      <c r="I68" s="9" t="s">
        <v>155</v>
      </c>
      <c r="J68" s="106"/>
      <c r="K68" s="3"/>
    </row>
    <row r="69" spans="1:11" ht="65.25" customHeight="1">
      <c r="A69" s="116"/>
      <c r="B69" s="102"/>
      <c r="C69" s="102"/>
      <c r="D69" s="113" t="s">
        <v>67</v>
      </c>
      <c r="E69" s="113"/>
      <c r="F69" s="113"/>
      <c r="G69" s="113"/>
      <c r="H69" s="9" t="s">
        <v>42</v>
      </c>
      <c r="I69" s="9" t="s">
        <v>155</v>
      </c>
      <c r="J69" s="106"/>
      <c r="K69" s="3"/>
    </row>
    <row r="70" spans="1:11" ht="89.25" customHeight="1">
      <c r="A70" s="12" t="s">
        <v>65</v>
      </c>
      <c r="B70" s="89" t="s">
        <v>69</v>
      </c>
      <c r="C70" s="102"/>
      <c r="D70" s="85" t="s">
        <v>169</v>
      </c>
      <c r="E70" s="114"/>
      <c r="F70" s="114"/>
      <c r="G70" s="114"/>
      <c r="H70" s="10" t="s">
        <v>170</v>
      </c>
      <c r="I70" s="9" t="s">
        <v>155</v>
      </c>
      <c r="J70" s="27"/>
      <c r="K70" s="3"/>
    </row>
    <row r="71" spans="1:11" ht="26.25" customHeight="1">
      <c r="A71" s="115" t="s">
        <v>68</v>
      </c>
      <c r="B71" s="117" t="s">
        <v>71</v>
      </c>
      <c r="C71" s="118"/>
      <c r="D71" s="81" t="s">
        <v>72</v>
      </c>
      <c r="E71" s="82"/>
      <c r="F71" s="82"/>
      <c r="G71" s="83"/>
      <c r="H71" s="7" t="s">
        <v>46</v>
      </c>
      <c r="I71" s="9" t="s">
        <v>155</v>
      </c>
      <c r="J71" s="106"/>
      <c r="K71" s="3"/>
    </row>
    <row r="72" spans="1:11" ht="67.5" customHeight="1">
      <c r="A72" s="116"/>
      <c r="B72" s="119"/>
      <c r="C72" s="120"/>
      <c r="D72" s="81" t="s">
        <v>55</v>
      </c>
      <c r="E72" s="82"/>
      <c r="F72" s="82"/>
      <c r="G72" s="83"/>
      <c r="H72" s="9" t="s">
        <v>42</v>
      </c>
      <c r="I72" s="9" t="s">
        <v>155</v>
      </c>
      <c r="J72" s="106"/>
      <c r="K72" s="3"/>
    </row>
    <row r="73" spans="1:11" ht="105.75" customHeight="1">
      <c r="A73" s="102" t="s">
        <v>70</v>
      </c>
      <c r="B73" s="89" t="s">
        <v>73</v>
      </c>
      <c r="C73" s="102"/>
      <c r="D73" s="81" t="s">
        <v>74</v>
      </c>
      <c r="E73" s="82"/>
      <c r="F73" s="82"/>
      <c r="G73" s="83"/>
      <c r="H73" s="9" t="s">
        <v>46</v>
      </c>
      <c r="I73" s="9" t="s">
        <v>155</v>
      </c>
      <c r="J73" s="106"/>
      <c r="K73" s="3"/>
    </row>
    <row r="74" spans="1:11" ht="92.25" customHeight="1">
      <c r="A74" s="102"/>
      <c r="B74" s="102"/>
      <c r="C74" s="102"/>
      <c r="D74" s="81" t="s">
        <v>75</v>
      </c>
      <c r="E74" s="82"/>
      <c r="F74" s="82"/>
      <c r="G74" s="83"/>
      <c r="H74" s="9" t="s">
        <v>42</v>
      </c>
      <c r="I74" s="9" t="s">
        <v>155</v>
      </c>
      <c r="J74" s="106"/>
      <c r="K74" s="3"/>
    </row>
    <row r="75" spans="1:11" ht="27.75" customHeight="1">
      <c r="A75" s="102" t="s">
        <v>76</v>
      </c>
      <c r="B75" s="89" t="s">
        <v>77</v>
      </c>
      <c r="C75" s="89"/>
      <c r="D75" s="113" t="s">
        <v>78</v>
      </c>
      <c r="E75" s="113"/>
      <c r="F75" s="113"/>
      <c r="G75" s="113"/>
      <c r="H75" s="9" t="s">
        <v>46</v>
      </c>
      <c r="I75" s="9" t="s">
        <v>155</v>
      </c>
      <c r="J75" s="106"/>
      <c r="K75" s="3"/>
    </row>
    <row r="76" spans="1:11" ht="63.75" customHeight="1">
      <c r="A76" s="102"/>
      <c r="B76" s="89"/>
      <c r="C76" s="89"/>
      <c r="D76" s="86" t="s">
        <v>171</v>
      </c>
      <c r="E76" s="87"/>
      <c r="F76" s="87"/>
      <c r="G76" s="88"/>
      <c r="H76" s="9" t="s">
        <v>46</v>
      </c>
      <c r="I76" s="9" t="s">
        <v>155</v>
      </c>
      <c r="J76" s="106"/>
      <c r="K76" s="3"/>
    </row>
    <row r="77" spans="1:11" ht="29.25" customHeight="1">
      <c r="A77" s="102"/>
      <c r="B77" s="89"/>
      <c r="C77" s="89"/>
      <c r="D77" s="86" t="s">
        <v>172</v>
      </c>
      <c r="E77" s="87"/>
      <c r="F77" s="87"/>
      <c r="G77" s="88"/>
      <c r="H77" s="9" t="s">
        <v>46</v>
      </c>
      <c r="I77" s="9" t="s">
        <v>155</v>
      </c>
      <c r="J77" s="106"/>
      <c r="K77" s="3"/>
    </row>
    <row r="78" spans="1:11" ht="47.25" customHeight="1">
      <c r="A78" s="102"/>
      <c r="B78" s="89"/>
      <c r="C78" s="89"/>
      <c r="D78" s="113" t="s">
        <v>80</v>
      </c>
      <c r="E78" s="113"/>
      <c r="F78" s="113"/>
      <c r="G78" s="113"/>
      <c r="H78" s="10" t="s">
        <v>81</v>
      </c>
      <c r="I78" s="9" t="s">
        <v>155</v>
      </c>
      <c r="J78" s="106"/>
      <c r="K78" s="3"/>
    </row>
    <row r="79" spans="1:11" ht="78.75" customHeight="1">
      <c r="A79" s="102"/>
      <c r="B79" s="89"/>
      <c r="C79" s="89"/>
      <c r="D79" s="113" t="s">
        <v>79</v>
      </c>
      <c r="E79" s="113"/>
      <c r="F79" s="113"/>
      <c r="G79" s="113"/>
      <c r="H79" s="9" t="s">
        <v>42</v>
      </c>
      <c r="I79" s="9" t="s">
        <v>155</v>
      </c>
      <c r="J79" s="106"/>
      <c r="K79" s="3"/>
    </row>
    <row r="80" spans="1:11" ht="41.25" customHeight="1">
      <c r="A80" s="110" t="s">
        <v>82</v>
      </c>
      <c r="B80" s="111"/>
      <c r="C80" s="111"/>
      <c r="D80" s="111"/>
      <c r="E80" s="111"/>
      <c r="F80" s="111"/>
      <c r="G80" s="111"/>
      <c r="H80" s="112"/>
      <c r="I80" s="31"/>
      <c r="J80" s="28"/>
      <c r="K80" s="3"/>
    </row>
    <row r="81" spans="1:11" ht="81" customHeight="1">
      <c r="A81" s="107" t="s">
        <v>83</v>
      </c>
      <c r="B81" s="117" t="s">
        <v>184</v>
      </c>
      <c r="C81" s="125"/>
      <c r="D81" s="85" t="s">
        <v>185</v>
      </c>
      <c r="E81" s="85"/>
      <c r="F81" s="85"/>
      <c r="G81" s="85"/>
      <c r="H81" s="9" t="s">
        <v>87</v>
      </c>
      <c r="I81" s="9" t="s">
        <v>155</v>
      </c>
      <c r="J81" s="106"/>
      <c r="K81" s="3"/>
    </row>
    <row r="82" spans="1:11" ht="52.5" customHeight="1">
      <c r="A82" s="108"/>
      <c r="B82" s="126"/>
      <c r="C82" s="127"/>
      <c r="D82" s="86" t="s">
        <v>186</v>
      </c>
      <c r="E82" s="87"/>
      <c r="F82" s="87"/>
      <c r="G82" s="88"/>
      <c r="H82" s="9" t="s">
        <v>187</v>
      </c>
      <c r="I82" s="9"/>
      <c r="J82" s="106"/>
      <c r="K82" s="3"/>
    </row>
    <row r="83" spans="1:11" ht="40.5" customHeight="1">
      <c r="A83" s="108"/>
      <c r="B83" s="126"/>
      <c r="C83" s="127"/>
      <c r="D83" s="85" t="s">
        <v>173</v>
      </c>
      <c r="E83" s="85"/>
      <c r="F83" s="85"/>
      <c r="G83" s="85"/>
      <c r="H83" s="9" t="s">
        <v>88</v>
      </c>
      <c r="I83" s="9" t="s">
        <v>155</v>
      </c>
      <c r="J83" s="106"/>
      <c r="K83" s="3"/>
    </row>
    <row r="84" spans="1:11" ht="52.5" customHeight="1">
      <c r="A84" s="108"/>
      <c r="B84" s="126"/>
      <c r="C84" s="127"/>
      <c r="D84" s="85" t="s">
        <v>86</v>
      </c>
      <c r="E84" s="85"/>
      <c r="F84" s="85"/>
      <c r="G84" s="85"/>
      <c r="H84" s="9" t="s">
        <v>88</v>
      </c>
      <c r="I84" s="9" t="s">
        <v>155</v>
      </c>
      <c r="J84" s="106"/>
      <c r="K84" s="3"/>
    </row>
    <row r="85" spans="1:11" ht="40.5" customHeight="1">
      <c r="A85" s="109"/>
      <c r="B85" s="128"/>
      <c r="C85" s="129"/>
      <c r="D85" s="86" t="s">
        <v>176</v>
      </c>
      <c r="E85" s="87"/>
      <c r="F85" s="87"/>
      <c r="G85" s="88"/>
      <c r="H85" s="9" t="s">
        <v>88</v>
      </c>
      <c r="I85" s="9" t="s">
        <v>155</v>
      </c>
      <c r="J85" s="33"/>
      <c r="K85" s="3"/>
    </row>
    <row r="86" spans="1:11" ht="42" customHeight="1">
      <c r="A86" s="102" t="s">
        <v>84</v>
      </c>
      <c r="B86" s="89" t="s">
        <v>188</v>
      </c>
      <c r="C86" s="102"/>
      <c r="D86" s="86" t="s">
        <v>189</v>
      </c>
      <c r="E86" s="87"/>
      <c r="F86" s="87"/>
      <c r="G86" s="88"/>
      <c r="H86" s="10" t="s">
        <v>190</v>
      </c>
      <c r="I86" s="9" t="s">
        <v>155</v>
      </c>
      <c r="J86" s="106"/>
      <c r="K86" s="3"/>
    </row>
    <row r="87" spans="1:11" ht="32.25" customHeight="1">
      <c r="A87" s="102"/>
      <c r="B87" s="89"/>
      <c r="C87" s="102"/>
      <c r="D87" s="86" t="s">
        <v>191</v>
      </c>
      <c r="E87" s="87"/>
      <c r="F87" s="87"/>
      <c r="G87" s="88"/>
      <c r="H87" s="23" t="s">
        <v>192</v>
      </c>
      <c r="I87" s="9" t="s">
        <v>155</v>
      </c>
      <c r="J87" s="106"/>
      <c r="K87" s="3"/>
    </row>
    <row r="88" spans="1:11" ht="51.75" customHeight="1">
      <c r="A88" s="89" t="s">
        <v>85</v>
      </c>
      <c r="B88" s="89" t="s">
        <v>89</v>
      </c>
      <c r="C88" s="89"/>
      <c r="D88" s="85" t="s">
        <v>174</v>
      </c>
      <c r="E88" s="85"/>
      <c r="F88" s="85"/>
      <c r="G88" s="85"/>
      <c r="H88" s="9" t="s">
        <v>92</v>
      </c>
      <c r="I88" s="9" t="s">
        <v>155</v>
      </c>
      <c r="J88" s="106"/>
      <c r="K88" s="3"/>
    </row>
    <row r="89" spans="1:11" ht="88.5" customHeight="1">
      <c r="A89" s="89"/>
      <c r="B89" s="89"/>
      <c r="C89" s="89"/>
      <c r="D89" s="85" t="s">
        <v>90</v>
      </c>
      <c r="E89" s="85"/>
      <c r="F89" s="85"/>
      <c r="G89" s="85"/>
      <c r="H89" s="10" t="s">
        <v>93</v>
      </c>
      <c r="I89" s="9" t="s">
        <v>155</v>
      </c>
      <c r="J89" s="106"/>
      <c r="K89" s="3"/>
    </row>
    <row r="90" spans="1:11" ht="41.25" customHeight="1">
      <c r="A90" s="89"/>
      <c r="B90" s="89"/>
      <c r="C90" s="89"/>
      <c r="D90" s="85" t="s">
        <v>91</v>
      </c>
      <c r="E90" s="85"/>
      <c r="F90" s="85"/>
      <c r="G90" s="85"/>
      <c r="H90" s="9" t="s">
        <v>46</v>
      </c>
      <c r="I90" s="9" t="s">
        <v>155</v>
      </c>
      <c r="J90" s="106"/>
      <c r="K90" s="3"/>
    </row>
    <row r="91" spans="1:11">
      <c r="A91" s="90" t="s">
        <v>193</v>
      </c>
      <c r="B91" s="90"/>
      <c r="C91" s="90"/>
      <c r="D91" s="90"/>
      <c r="E91" s="90"/>
      <c r="F91" s="90"/>
      <c r="G91" s="90"/>
      <c r="H91" s="90"/>
      <c r="I91" s="31"/>
      <c r="J91" s="29"/>
      <c r="K91" s="3"/>
    </row>
    <row r="92" spans="1:11" ht="65.25" customHeight="1">
      <c r="A92" s="92" t="s">
        <v>19</v>
      </c>
      <c r="B92" s="79" t="s">
        <v>194</v>
      </c>
      <c r="C92" s="80"/>
      <c r="D92" s="81" t="s">
        <v>195</v>
      </c>
      <c r="E92" s="82"/>
      <c r="F92" s="82"/>
      <c r="G92" s="83"/>
      <c r="H92" s="35" t="s">
        <v>197</v>
      </c>
      <c r="I92" s="38" t="s">
        <v>155</v>
      </c>
      <c r="J92" s="29"/>
      <c r="K92" s="3"/>
    </row>
    <row r="93" spans="1:11" ht="42" customHeight="1">
      <c r="A93" s="93"/>
      <c r="B93" s="95"/>
      <c r="C93" s="96"/>
      <c r="D93" s="99" t="s">
        <v>198</v>
      </c>
      <c r="E93" s="100"/>
      <c r="F93" s="100"/>
      <c r="G93" s="101"/>
      <c r="H93" s="35" t="s">
        <v>196</v>
      </c>
      <c r="I93" s="39" t="s">
        <v>155</v>
      </c>
      <c r="J93" s="29"/>
      <c r="K93" s="3"/>
    </row>
    <row r="94" spans="1:11" ht="57" customHeight="1">
      <c r="A94" s="94"/>
      <c r="B94" s="97"/>
      <c r="C94" s="98"/>
      <c r="D94" s="99" t="s">
        <v>199</v>
      </c>
      <c r="E94" s="100"/>
      <c r="F94" s="100"/>
      <c r="G94" s="101"/>
      <c r="H94" s="13" t="s">
        <v>46</v>
      </c>
      <c r="I94" s="39" t="s">
        <v>155</v>
      </c>
      <c r="J94" s="29"/>
      <c r="K94" s="3"/>
    </row>
    <row r="95" spans="1:11" ht="57" customHeight="1">
      <c r="A95" s="92" t="s">
        <v>21</v>
      </c>
      <c r="B95" s="79" t="s">
        <v>200</v>
      </c>
      <c r="C95" s="80"/>
      <c r="D95" s="81" t="s">
        <v>201</v>
      </c>
      <c r="E95" s="82"/>
      <c r="F95" s="82"/>
      <c r="G95" s="83"/>
      <c r="H95" s="37" t="s">
        <v>202</v>
      </c>
      <c r="I95" s="39" t="s">
        <v>155</v>
      </c>
      <c r="J95" s="29"/>
      <c r="K95" s="3"/>
    </row>
    <row r="96" spans="1:11" ht="32.25" customHeight="1">
      <c r="A96" s="93"/>
      <c r="B96" s="95"/>
      <c r="C96" s="96"/>
      <c r="D96" s="86" t="s">
        <v>203</v>
      </c>
      <c r="E96" s="87"/>
      <c r="F96" s="87"/>
      <c r="G96" s="88"/>
      <c r="H96" s="36" t="s">
        <v>42</v>
      </c>
      <c r="I96" s="39" t="s">
        <v>155</v>
      </c>
      <c r="J96" s="29"/>
      <c r="K96" s="3"/>
    </row>
    <row r="97" spans="1:11" ht="20.25" customHeight="1">
      <c r="A97" s="93"/>
      <c r="B97" s="95"/>
      <c r="C97" s="96"/>
      <c r="D97" s="86" t="s">
        <v>204</v>
      </c>
      <c r="E97" s="87"/>
      <c r="F97" s="87"/>
      <c r="G97" s="88"/>
      <c r="H97" s="36" t="s">
        <v>42</v>
      </c>
      <c r="I97" s="39" t="s">
        <v>155</v>
      </c>
      <c r="J97" s="29"/>
      <c r="K97" s="3"/>
    </row>
    <row r="98" spans="1:11" ht="33" customHeight="1">
      <c r="A98" s="94"/>
      <c r="B98" s="97"/>
      <c r="C98" s="98"/>
      <c r="D98" s="86" t="s">
        <v>205</v>
      </c>
      <c r="E98" s="87"/>
      <c r="F98" s="87"/>
      <c r="G98" s="88"/>
      <c r="H98" s="35" t="s">
        <v>196</v>
      </c>
      <c r="I98" s="39" t="s">
        <v>155</v>
      </c>
      <c r="J98" s="29"/>
      <c r="K98" s="3"/>
    </row>
    <row r="99" spans="1:11" ht="20.25" customHeight="1">
      <c r="A99" s="92" t="s">
        <v>22</v>
      </c>
      <c r="B99" s="79" t="s">
        <v>206</v>
      </c>
      <c r="C99" s="80"/>
      <c r="D99" s="86" t="s">
        <v>207</v>
      </c>
      <c r="E99" s="87"/>
      <c r="F99" s="87"/>
      <c r="G99" s="88"/>
      <c r="H99" s="35" t="s">
        <v>87</v>
      </c>
      <c r="I99" s="39" t="s">
        <v>155</v>
      </c>
      <c r="J99" s="29"/>
      <c r="K99" s="3"/>
    </row>
    <row r="100" spans="1:11" ht="19.5" customHeight="1">
      <c r="A100" s="93"/>
      <c r="B100" s="95"/>
      <c r="C100" s="96"/>
      <c r="D100" s="86" t="s">
        <v>208</v>
      </c>
      <c r="E100" s="87"/>
      <c r="F100" s="87"/>
      <c r="G100" s="88"/>
      <c r="H100" s="35" t="s">
        <v>210</v>
      </c>
      <c r="I100" s="39" t="s">
        <v>155</v>
      </c>
      <c r="J100" s="29"/>
      <c r="K100" s="3"/>
    </row>
    <row r="101" spans="1:11" ht="42" customHeight="1">
      <c r="A101" s="94"/>
      <c r="B101" s="97"/>
      <c r="C101" s="98"/>
      <c r="D101" s="86" t="s">
        <v>209</v>
      </c>
      <c r="E101" s="87"/>
      <c r="F101" s="87"/>
      <c r="G101" s="88"/>
      <c r="H101" s="35" t="s">
        <v>196</v>
      </c>
      <c r="I101" s="39" t="s">
        <v>155</v>
      </c>
      <c r="J101" s="29"/>
      <c r="K101" s="3"/>
    </row>
    <row r="102" spans="1:11" ht="55.5" customHeight="1">
      <c r="A102" s="18" t="s">
        <v>30</v>
      </c>
      <c r="B102" s="84" t="s">
        <v>94</v>
      </c>
      <c r="C102" s="84"/>
      <c r="D102" s="85" t="s">
        <v>95</v>
      </c>
      <c r="E102" s="85"/>
      <c r="F102" s="85"/>
      <c r="G102" s="85"/>
      <c r="H102" s="9" t="s">
        <v>46</v>
      </c>
      <c r="I102" s="10" t="s">
        <v>155</v>
      </c>
      <c r="J102" s="27"/>
      <c r="K102" s="3"/>
    </row>
    <row r="103" spans="1:11" ht="51.75">
      <c r="A103" s="18" t="s">
        <v>96</v>
      </c>
      <c r="B103" s="84" t="s">
        <v>99</v>
      </c>
      <c r="C103" s="84"/>
      <c r="D103" s="85" t="s">
        <v>100</v>
      </c>
      <c r="E103" s="85"/>
      <c r="F103" s="85"/>
      <c r="G103" s="85"/>
      <c r="H103" s="8" t="s">
        <v>101</v>
      </c>
      <c r="I103" s="10" t="s">
        <v>156</v>
      </c>
      <c r="J103" s="30"/>
      <c r="K103" s="3"/>
    </row>
    <row r="104" spans="1:11" ht="57" customHeight="1">
      <c r="A104" s="40" t="s">
        <v>97</v>
      </c>
      <c r="B104" s="79" t="s">
        <v>102</v>
      </c>
      <c r="C104" s="80"/>
      <c r="D104" s="81" t="s">
        <v>103</v>
      </c>
      <c r="E104" s="82"/>
      <c r="F104" s="82"/>
      <c r="G104" s="83"/>
      <c r="H104" s="9" t="s">
        <v>104</v>
      </c>
      <c r="I104" s="32" t="s">
        <v>155</v>
      </c>
      <c r="J104" s="27"/>
      <c r="K104" s="3"/>
    </row>
    <row r="105" spans="1:11">
      <c r="A105" s="18" t="s">
        <v>98</v>
      </c>
      <c r="B105" s="103" t="s">
        <v>105</v>
      </c>
      <c r="C105" s="104"/>
      <c r="D105" s="104"/>
      <c r="E105" s="104"/>
      <c r="F105" s="104"/>
      <c r="G105" s="104"/>
      <c r="H105" s="105"/>
      <c r="I105" s="32" t="s">
        <v>155</v>
      </c>
      <c r="J105" s="27"/>
      <c r="K105" s="3"/>
    </row>
    <row r="106" spans="1:1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>
      <c r="A107" s="3" t="s">
        <v>106</v>
      </c>
      <c r="B107" s="3" t="s">
        <v>107</v>
      </c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" customHeight="1">
      <c r="A108" s="3"/>
      <c r="B108" s="102" t="s">
        <v>25</v>
      </c>
      <c r="C108" s="89" t="s">
        <v>114</v>
      </c>
      <c r="D108" s="89"/>
      <c r="E108" s="89"/>
      <c r="F108" s="89"/>
      <c r="G108" s="89"/>
      <c r="H108" s="89"/>
      <c r="I108" s="91" t="s">
        <v>115</v>
      </c>
      <c r="J108" s="91"/>
      <c r="K108" s="3"/>
    </row>
    <row r="109" spans="1:11" ht="25.5">
      <c r="A109" s="3"/>
      <c r="B109" s="102"/>
      <c r="C109" s="89"/>
      <c r="D109" s="89"/>
      <c r="E109" s="89"/>
      <c r="F109" s="89"/>
      <c r="G109" s="89"/>
      <c r="H109" s="89"/>
      <c r="I109" s="41" t="s">
        <v>237</v>
      </c>
      <c r="J109" s="42" t="s">
        <v>116</v>
      </c>
      <c r="K109" s="3"/>
    </row>
    <row r="110" spans="1:11">
      <c r="A110" s="3"/>
      <c r="B110" s="42">
        <v>1</v>
      </c>
      <c r="C110" s="76" t="s">
        <v>238</v>
      </c>
      <c r="D110" s="76"/>
      <c r="E110" s="76"/>
      <c r="F110" s="76"/>
      <c r="G110" s="76"/>
      <c r="H110" s="76"/>
      <c r="I110" s="44">
        <v>5.07</v>
      </c>
      <c r="J110" s="45">
        <f>I110*I19*12</f>
        <v>20284.056</v>
      </c>
      <c r="K110" s="3"/>
    </row>
    <row r="111" spans="1:11">
      <c r="A111" s="3"/>
      <c r="B111" s="42">
        <v>2</v>
      </c>
      <c r="C111" s="76" t="s">
        <v>239</v>
      </c>
      <c r="D111" s="76"/>
      <c r="E111" s="76"/>
      <c r="F111" s="76"/>
      <c r="G111" s="76"/>
      <c r="H111" s="76"/>
      <c r="I111" s="44">
        <v>1.82</v>
      </c>
      <c r="J111" s="45">
        <f>I111*I19*12</f>
        <v>7281.4560000000001</v>
      </c>
      <c r="K111" s="3"/>
    </row>
    <row r="112" spans="1:11" ht="24.75" customHeight="1">
      <c r="A112" s="3"/>
      <c r="B112" s="42">
        <v>3</v>
      </c>
      <c r="C112" s="70" t="s">
        <v>240</v>
      </c>
      <c r="D112" s="71"/>
      <c r="E112" s="71"/>
      <c r="F112" s="71"/>
      <c r="G112" s="71"/>
      <c r="H112" s="72"/>
      <c r="I112" s="44">
        <f>2.52+3.56</f>
        <v>6.08</v>
      </c>
      <c r="J112" s="45">
        <f>I112*I19*12</f>
        <v>24324.863999999998</v>
      </c>
      <c r="K112" s="3"/>
    </row>
    <row r="113" spans="1:11" ht="26.25" customHeight="1">
      <c r="A113" s="3"/>
      <c r="B113" s="42">
        <v>4</v>
      </c>
      <c r="C113" s="70" t="s">
        <v>241</v>
      </c>
      <c r="D113" s="71"/>
      <c r="E113" s="71"/>
      <c r="F113" s="71"/>
      <c r="G113" s="71"/>
      <c r="H113" s="72"/>
      <c r="I113" s="44">
        <f>1+4.54</f>
        <v>5.54</v>
      </c>
      <c r="J113" s="45">
        <f>I113*I19*12</f>
        <v>22164.431999999997</v>
      </c>
      <c r="K113" s="3"/>
    </row>
    <row r="114" spans="1:11">
      <c r="A114" s="3"/>
      <c r="B114" s="42">
        <v>5</v>
      </c>
      <c r="C114" s="76" t="s">
        <v>242</v>
      </c>
      <c r="D114" s="76"/>
      <c r="E114" s="76"/>
      <c r="F114" s="76"/>
      <c r="G114" s="76"/>
      <c r="H114" s="76"/>
      <c r="I114" s="44">
        <v>0</v>
      </c>
      <c r="J114" s="45">
        <f>I114*I19*12</f>
        <v>0</v>
      </c>
      <c r="K114" s="3"/>
    </row>
    <row r="115" spans="1:11">
      <c r="A115" s="3"/>
      <c r="B115" s="42">
        <v>6</v>
      </c>
      <c r="C115" s="76" t="s">
        <v>243</v>
      </c>
      <c r="D115" s="76"/>
      <c r="E115" s="76"/>
      <c r="F115" s="76"/>
      <c r="G115" s="76"/>
      <c r="H115" s="76"/>
      <c r="I115" s="44">
        <v>4.47</v>
      </c>
      <c r="J115" s="45">
        <f>I115*I19*12</f>
        <v>17883.575999999997</v>
      </c>
      <c r="K115" s="3"/>
    </row>
    <row r="116" spans="1:11">
      <c r="A116" s="3"/>
      <c r="B116" s="42">
        <v>7</v>
      </c>
      <c r="C116" s="76" t="s">
        <v>244</v>
      </c>
      <c r="D116" s="76"/>
      <c r="E116" s="76"/>
      <c r="F116" s="76"/>
      <c r="G116" s="76"/>
      <c r="H116" s="76"/>
      <c r="I116" s="44">
        <v>0.22</v>
      </c>
      <c r="J116" s="45">
        <f>I116*I19*12</f>
        <v>880.17599999999993</v>
      </c>
      <c r="K116" s="3"/>
    </row>
    <row r="117" spans="1:11" ht="28.5" customHeight="1">
      <c r="A117" s="3"/>
      <c r="B117" s="42">
        <v>8</v>
      </c>
      <c r="C117" s="70" t="s">
        <v>245</v>
      </c>
      <c r="D117" s="71"/>
      <c r="E117" s="71"/>
      <c r="F117" s="71"/>
      <c r="G117" s="71"/>
      <c r="H117" s="72"/>
      <c r="I117" s="73">
        <v>192</v>
      </c>
      <c r="J117" s="74"/>
      <c r="K117" s="3"/>
    </row>
    <row r="118" spans="1:11">
      <c r="A118" s="3"/>
      <c r="B118" s="42">
        <v>9</v>
      </c>
      <c r="C118" s="76" t="s">
        <v>246</v>
      </c>
      <c r="D118" s="76"/>
      <c r="E118" s="76"/>
      <c r="F118" s="76"/>
      <c r="G118" s="76"/>
      <c r="H118" s="76"/>
      <c r="I118" s="44">
        <v>0</v>
      </c>
      <c r="J118" s="45">
        <f>I118*I19*12</f>
        <v>0</v>
      </c>
      <c r="K118" s="3"/>
    </row>
    <row r="119" spans="1:11">
      <c r="A119" s="3"/>
      <c r="B119" s="42">
        <v>10</v>
      </c>
      <c r="C119" s="76" t="s">
        <v>247</v>
      </c>
      <c r="D119" s="76"/>
      <c r="E119" s="76"/>
      <c r="F119" s="76"/>
      <c r="G119" s="76"/>
      <c r="H119" s="76"/>
      <c r="I119" s="73">
        <f>J118/27.27</f>
        <v>0</v>
      </c>
      <c r="J119" s="74"/>
      <c r="K119" s="3"/>
    </row>
    <row r="120" spans="1:11">
      <c r="A120" s="3"/>
      <c r="B120" s="42">
        <v>11</v>
      </c>
      <c r="C120" s="76" t="s">
        <v>248</v>
      </c>
      <c r="D120" s="76"/>
      <c r="E120" s="76"/>
      <c r="F120" s="76"/>
      <c r="G120" s="76"/>
      <c r="H120" s="76"/>
      <c r="I120" s="44">
        <v>0</v>
      </c>
      <c r="J120" s="45">
        <f>I120*I19*12</f>
        <v>0</v>
      </c>
      <c r="K120" s="3"/>
    </row>
    <row r="121" spans="1:11">
      <c r="A121" s="3"/>
      <c r="B121" s="42">
        <v>12</v>
      </c>
      <c r="C121" s="76" t="s">
        <v>249</v>
      </c>
      <c r="D121" s="76"/>
      <c r="E121" s="76"/>
      <c r="F121" s="76"/>
      <c r="G121" s="76"/>
      <c r="H121" s="76"/>
      <c r="I121" s="77">
        <f>J120/2650.8</f>
        <v>0</v>
      </c>
      <c r="J121" s="78"/>
      <c r="K121" s="3"/>
    </row>
    <row r="122" spans="1:11">
      <c r="A122" s="3"/>
      <c r="B122" s="42">
        <v>13</v>
      </c>
      <c r="C122" s="75" t="s">
        <v>250</v>
      </c>
      <c r="D122" s="76"/>
      <c r="E122" s="76"/>
      <c r="F122" s="76"/>
      <c r="G122" s="76"/>
      <c r="H122" s="76"/>
      <c r="I122" s="44">
        <f>I110+I111+I112+I113+I114+I115+I116+I118+I120</f>
        <v>23.2</v>
      </c>
      <c r="J122" s="44">
        <f>J110+J111+J112+J113+J114+J115+J116+J118+J120</f>
        <v>92818.560000000012</v>
      </c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39" customHeight="1">
      <c r="A124" s="20" t="s">
        <v>96</v>
      </c>
      <c r="B124" s="167" t="s">
        <v>117</v>
      </c>
      <c r="C124" s="167"/>
      <c r="D124" s="167"/>
      <c r="E124" s="167"/>
      <c r="F124" s="167"/>
      <c r="G124" s="167"/>
      <c r="H124" s="167"/>
      <c r="I124" s="167"/>
      <c r="J124" s="167"/>
      <c r="K124" s="3"/>
    </row>
    <row r="125" spans="1:11">
      <c r="A125" s="3" t="s">
        <v>157</v>
      </c>
      <c r="B125" s="146" t="s">
        <v>119</v>
      </c>
      <c r="C125" s="146"/>
      <c r="D125" s="146"/>
      <c r="E125" s="146"/>
      <c r="F125" s="146"/>
      <c r="G125" s="146"/>
      <c r="H125" s="146"/>
      <c r="I125" s="146"/>
      <c r="J125" s="146"/>
      <c r="K125" s="3"/>
    </row>
    <row r="126" spans="1:11" ht="28.5" customHeight="1">
      <c r="A126" s="3"/>
      <c r="B126" s="46" t="s">
        <v>25</v>
      </c>
      <c r="C126" s="164" t="s">
        <v>120</v>
      </c>
      <c r="D126" s="164"/>
      <c r="E126" s="164"/>
      <c r="F126" s="165" t="s">
        <v>121</v>
      </c>
      <c r="G126" s="165"/>
      <c r="H126" s="46" t="s">
        <v>122</v>
      </c>
      <c r="I126" s="164" t="s">
        <v>123</v>
      </c>
      <c r="J126" s="164"/>
      <c r="K126" s="3"/>
    </row>
    <row r="127" spans="1:11">
      <c r="A127" s="3"/>
      <c r="B127" s="47"/>
      <c r="C127" s="166" t="s">
        <v>124</v>
      </c>
      <c r="D127" s="166"/>
      <c r="E127" s="166"/>
      <c r="F127" s="166"/>
      <c r="G127" s="166"/>
      <c r="H127" s="47"/>
      <c r="I127" s="166"/>
      <c r="J127" s="166"/>
      <c r="K127" s="3"/>
    </row>
    <row r="128" spans="1:11">
      <c r="A128" s="6" t="s">
        <v>97</v>
      </c>
      <c r="B128" s="167" t="s">
        <v>125</v>
      </c>
      <c r="C128" s="167"/>
      <c r="D128" s="167"/>
      <c r="E128" s="167"/>
      <c r="F128" s="167"/>
      <c r="G128" s="167"/>
      <c r="H128" s="167"/>
      <c r="I128" s="167"/>
      <c r="J128" s="167"/>
      <c r="K128" s="3"/>
    </row>
    <row r="129" spans="1:11" ht="31.5" customHeight="1">
      <c r="A129" s="170" t="s">
        <v>118</v>
      </c>
      <c r="B129" s="169" t="s">
        <v>251</v>
      </c>
      <c r="C129" s="169"/>
      <c r="D129" s="169"/>
      <c r="E129" s="169"/>
      <c r="F129" s="169"/>
      <c r="G129" s="169"/>
      <c r="H129" s="169"/>
      <c r="I129" s="169"/>
      <c r="J129" s="169"/>
      <c r="K129" s="3"/>
    </row>
    <row r="130" spans="1:11">
      <c r="A130" s="170"/>
      <c r="B130" s="169"/>
      <c r="C130" s="169"/>
      <c r="D130" s="169"/>
      <c r="E130" s="169"/>
      <c r="F130" s="169"/>
      <c r="G130" s="169"/>
      <c r="H130" s="169"/>
      <c r="I130" s="169"/>
      <c r="J130" s="169"/>
      <c r="K130" s="3"/>
    </row>
    <row r="131" spans="1:11">
      <c r="A131" s="170"/>
      <c r="B131" s="169"/>
      <c r="C131" s="169"/>
      <c r="D131" s="169"/>
      <c r="E131" s="169"/>
      <c r="F131" s="169"/>
      <c r="G131" s="169"/>
      <c r="H131" s="169"/>
      <c r="I131" s="169"/>
      <c r="J131" s="169"/>
      <c r="K131" s="3"/>
    </row>
    <row r="132" spans="1:11">
      <c r="A132" s="170"/>
      <c r="B132" s="169"/>
      <c r="C132" s="169"/>
      <c r="D132" s="169"/>
      <c r="E132" s="169"/>
      <c r="F132" s="169"/>
      <c r="G132" s="169"/>
      <c r="H132" s="169"/>
      <c r="I132" s="169"/>
      <c r="J132" s="169"/>
      <c r="K132" s="3"/>
    </row>
    <row r="133" spans="1:11" ht="32.25" customHeight="1">
      <c r="A133" s="6" t="s">
        <v>98</v>
      </c>
      <c r="B133" s="167" t="s">
        <v>127</v>
      </c>
      <c r="C133" s="167"/>
      <c r="D133" s="167"/>
      <c r="E133" s="167"/>
      <c r="F133" s="167"/>
      <c r="G133" s="167"/>
      <c r="H133" s="167"/>
      <c r="I133" s="167"/>
      <c r="J133" s="167"/>
      <c r="K133" s="3"/>
    </row>
    <row r="134" spans="1:11" ht="51">
      <c r="A134" s="41" t="s">
        <v>25</v>
      </c>
      <c r="B134" s="89" t="s">
        <v>128</v>
      </c>
      <c r="C134" s="89"/>
      <c r="D134" s="89" t="s">
        <v>129</v>
      </c>
      <c r="E134" s="89"/>
      <c r="F134" s="89" t="s">
        <v>178</v>
      </c>
      <c r="G134" s="89"/>
      <c r="H134" s="41" t="s">
        <v>179</v>
      </c>
      <c r="I134" s="41" t="s">
        <v>180</v>
      </c>
      <c r="J134" s="41" t="s">
        <v>181</v>
      </c>
      <c r="K134" s="3"/>
    </row>
    <row r="135" spans="1:11" ht="26.25" customHeight="1">
      <c r="A135" s="11">
        <v>1</v>
      </c>
      <c r="B135" s="85" t="s">
        <v>130</v>
      </c>
      <c r="C135" s="85"/>
      <c r="D135" s="165" t="s">
        <v>133</v>
      </c>
      <c r="E135" s="165"/>
      <c r="F135" s="164" t="s">
        <v>16</v>
      </c>
      <c r="G135" s="164"/>
      <c r="H135" s="46" t="s">
        <v>16</v>
      </c>
      <c r="I135" s="46" t="s">
        <v>16</v>
      </c>
      <c r="J135" s="48" t="s">
        <v>16</v>
      </c>
      <c r="K135" s="34"/>
    </row>
    <row r="136" spans="1:11" ht="15" customHeight="1">
      <c r="A136" s="11">
        <v>2</v>
      </c>
      <c r="B136" s="85" t="s">
        <v>131</v>
      </c>
      <c r="C136" s="85"/>
      <c r="D136" s="165" t="s">
        <v>134</v>
      </c>
      <c r="E136" s="165"/>
      <c r="F136" s="175">
        <f>I117*4.77</f>
        <v>915.83999999999992</v>
      </c>
      <c r="G136" s="164"/>
      <c r="H136" s="49">
        <f>F136</f>
        <v>915.83999999999992</v>
      </c>
      <c r="I136" s="49">
        <f>J116</f>
        <v>880.17599999999993</v>
      </c>
      <c r="J136" s="49">
        <f>I136*I31/100</f>
        <v>771.60950862068978</v>
      </c>
      <c r="K136" s="3"/>
    </row>
    <row r="137" spans="1:11" ht="23.25" customHeight="1">
      <c r="A137" s="11">
        <v>3</v>
      </c>
      <c r="B137" s="176" t="s">
        <v>132</v>
      </c>
      <c r="C137" s="176"/>
      <c r="D137" s="165" t="s">
        <v>135</v>
      </c>
      <c r="E137" s="165"/>
      <c r="F137" s="164" t="s">
        <v>16</v>
      </c>
      <c r="G137" s="164"/>
      <c r="H137" s="46" t="s">
        <v>16</v>
      </c>
      <c r="I137" s="46" t="s">
        <v>16</v>
      </c>
      <c r="J137" s="46" t="s">
        <v>16</v>
      </c>
      <c r="K137" s="3"/>
    </row>
    <row r="138" spans="1:11" ht="30" customHeight="1">
      <c r="A138" s="20" t="s">
        <v>126</v>
      </c>
      <c r="B138" s="167" t="s">
        <v>137</v>
      </c>
      <c r="C138" s="167"/>
      <c r="D138" s="167"/>
      <c r="E138" s="167"/>
      <c r="F138" s="167"/>
      <c r="G138" s="167"/>
      <c r="H138" s="167"/>
      <c r="I138" s="167"/>
      <c r="J138" s="167"/>
      <c r="K138" s="3"/>
    </row>
    <row r="139" spans="1:11" ht="39" customHeight="1">
      <c r="A139" s="20" t="s">
        <v>136</v>
      </c>
      <c r="B139" s="174" t="s">
        <v>139</v>
      </c>
      <c r="C139" s="174"/>
      <c r="D139" s="174"/>
      <c r="E139" s="174"/>
      <c r="F139" s="174"/>
      <c r="G139" s="174"/>
      <c r="H139" s="174"/>
      <c r="I139" s="174"/>
      <c r="J139" s="174"/>
      <c r="K139" s="3"/>
    </row>
    <row r="140" spans="1:11" ht="38.25" customHeight="1">
      <c r="A140" s="20" t="s">
        <v>138</v>
      </c>
      <c r="B140" s="174" t="s">
        <v>141</v>
      </c>
      <c r="C140" s="174"/>
      <c r="D140" s="174"/>
      <c r="E140" s="174"/>
      <c r="F140" s="174"/>
      <c r="G140" s="174"/>
      <c r="H140" s="174"/>
      <c r="I140" s="174"/>
      <c r="J140" s="174"/>
      <c r="K140" s="3"/>
    </row>
    <row r="141" spans="1:11">
      <c r="A141" s="3" t="s">
        <v>158</v>
      </c>
      <c r="B141" s="146" t="s">
        <v>142</v>
      </c>
      <c r="C141" s="146"/>
      <c r="D141" s="146"/>
      <c r="E141" s="146"/>
      <c r="F141" s="146"/>
      <c r="G141" s="146"/>
      <c r="H141" s="146"/>
      <c r="I141" s="146"/>
      <c r="J141" s="146"/>
      <c r="K141" s="3"/>
    </row>
    <row r="142" spans="1:11" ht="26.25" customHeight="1">
      <c r="A142" s="17" t="s">
        <v>159</v>
      </c>
      <c r="B142" s="169" t="s">
        <v>160</v>
      </c>
      <c r="C142" s="169"/>
      <c r="D142" s="169"/>
      <c r="E142" s="169"/>
      <c r="F142" s="169"/>
      <c r="G142" s="169"/>
      <c r="H142" s="169"/>
      <c r="I142" s="169"/>
      <c r="J142" s="169"/>
      <c r="K142" s="3"/>
    </row>
    <row r="143" spans="1:11" ht="29.25" customHeight="1">
      <c r="A143" s="20" t="s">
        <v>140</v>
      </c>
      <c r="B143" s="167" t="s">
        <v>144</v>
      </c>
      <c r="C143" s="167"/>
      <c r="D143" s="167"/>
      <c r="E143" s="167"/>
      <c r="F143" s="167"/>
      <c r="G143" s="167"/>
      <c r="H143" s="167"/>
      <c r="I143" s="167"/>
      <c r="J143" s="167"/>
      <c r="K143" s="3"/>
    </row>
    <row r="144" spans="1:11">
      <c r="A144" s="6" t="s">
        <v>143</v>
      </c>
      <c r="B144" s="174" t="s">
        <v>145</v>
      </c>
      <c r="C144" s="174"/>
      <c r="D144" s="174"/>
      <c r="E144" s="174"/>
      <c r="F144" s="174"/>
      <c r="G144" s="174"/>
      <c r="H144" s="174"/>
      <c r="I144" s="174"/>
      <c r="J144" s="174"/>
      <c r="K144" s="3"/>
    </row>
    <row r="145" spans="1:11" ht="29.25" customHeight="1">
      <c r="A145" s="3"/>
      <c r="B145" s="165" t="s">
        <v>130</v>
      </c>
      <c r="C145" s="165"/>
      <c r="D145" s="165" t="s">
        <v>146</v>
      </c>
      <c r="E145" s="165"/>
      <c r="F145" s="165" t="s">
        <v>147</v>
      </c>
      <c r="G145" s="165"/>
      <c r="H145" s="3"/>
      <c r="I145" s="3"/>
      <c r="J145" s="3"/>
      <c r="K145" s="3"/>
    </row>
    <row r="146" spans="1:11" ht="15" customHeight="1">
      <c r="A146" s="3"/>
      <c r="B146" s="165" t="s">
        <v>16</v>
      </c>
      <c r="C146" s="165"/>
      <c r="D146" s="165" t="s">
        <v>16</v>
      </c>
      <c r="E146" s="165"/>
      <c r="F146" s="165" t="s">
        <v>16</v>
      </c>
      <c r="G146" s="165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173" t="s">
        <v>148</v>
      </c>
      <c r="B148" s="173"/>
      <c r="C148" s="173"/>
      <c r="D148" s="173"/>
      <c r="E148" s="173"/>
      <c r="F148" s="173"/>
      <c r="G148" s="173"/>
      <c r="H148" s="173"/>
      <c r="I148" s="173"/>
      <c r="J148" s="17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</sheetData>
  <mergeCells count="234">
    <mergeCell ref="A1:J1"/>
    <mergeCell ref="A2:J2"/>
    <mergeCell ref="A148:J148"/>
    <mergeCell ref="B140:J140"/>
    <mergeCell ref="B141:J141"/>
    <mergeCell ref="B142:J142"/>
    <mergeCell ref="B143:J143"/>
    <mergeCell ref="B144:J144"/>
    <mergeCell ref="B145:C145"/>
    <mergeCell ref="D145:E145"/>
    <mergeCell ref="F145:G145"/>
    <mergeCell ref="B146:C146"/>
    <mergeCell ref="D146:E146"/>
    <mergeCell ref="F146:G146"/>
    <mergeCell ref="B136:C136"/>
    <mergeCell ref="D136:E136"/>
    <mergeCell ref="F136:G136"/>
    <mergeCell ref="B137:C137"/>
    <mergeCell ref="D137:E137"/>
    <mergeCell ref="F137:G137"/>
    <mergeCell ref="B138:J138"/>
    <mergeCell ref="B139:J139"/>
    <mergeCell ref="B133:J133"/>
    <mergeCell ref="B81:C85"/>
    <mergeCell ref="B134:C134"/>
    <mergeCell ref="D134:E134"/>
    <mergeCell ref="F134:G134"/>
    <mergeCell ref="B135:C135"/>
    <mergeCell ref="D135:E135"/>
    <mergeCell ref="F135:G135"/>
    <mergeCell ref="B128:J128"/>
    <mergeCell ref="B129:J132"/>
    <mergeCell ref="A129:A132"/>
    <mergeCell ref="C126:E126"/>
    <mergeCell ref="F126:G126"/>
    <mergeCell ref="I126:J126"/>
    <mergeCell ref="C127:E127"/>
    <mergeCell ref="F127:G127"/>
    <mergeCell ref="I127:J127"/>
    <mergeCell ref="B124:J124"/>
    <mergeCell ref="B125:J125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I31:J31"/>
    <mergeCell ref="I32:J32"/>
    <mergeCell ref="I33:J33"/>
    <mergeCell ref="B29:H29"/>
    <mergeCell ref="I29:J29"/>
    <mergeCell ref="B41:J41"/>
    <mergeCell ref="C19:H19"/>
    <mergeCell ref="F40:G40"/>
    <mergeCell ref="H40:I40"/>
    <mergeCell ref="B39:E40"/>
    <mergeCell ref="F39:G39"/>
    <mergeCell ref="H39:I39"/>
    <mergeCell ref="D38:E38"/>
    <mergeCell ref="F38:G38"/>
    <mergeCell ref="H38:I38"/>
    <mergeCell ref="B42:J42"/>
    <mergeCell ref="B44:C44"/>
    <mergeCell ref="D44:G44"/>
    <mergeCell ref="C3:H3"/>
    <mergeCell ref="B34:J34"/>
    <mergeCell ref="D37:E37"/>
    <mergeCell ref="F37:G37"/>
    <mergeCell ref="H37:I37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88:J90"/>
    <mergeCell ref="A88:A90"/>
    <mergeCell ref="B88:C90"/>
    <mergeCell ref="D88:G88"/>
    <mergeCell ref="D89:G89"/>
    <mergeCell ref="D90:G90"/>
    <mergeCell ref="D87:G87"/>
    <mergeCell ref="J81:J84"/>
    <mergeCell ref="A86:A87"/>
    <mergeCell ref="B86:C87"/>
    <mergeCell ref="D86:G86"/>
    <mergeCell ref="J86:J87"/>
    <mergeCell ref="D81:G81"/>
    <mergeCell ref="D83:G83"/>
    <mergeCell ref="D84:G84"/>
    <mergeCell ref="A81:A85"/>
    <mergeCell ref="D85:G85"/>
    <mergeCell ref="D82:G82"/>
    <mergeCell ref="A91:H91"/>
    <mergeCell ref="I108:J108"/>
    <mergeCell ref="A92:A94"/>
    <mergeCell ref="B92:C94"/>
    <mergeCell ref="D92:G92"/>
    <mergeCell ref="D93:G93"/>
    <mergeCell ref="D94:G94"/>
    <mergeCell ref="A95:A98"/>
    <mergeCell ref="B95:C98"/>
    <mergeCell ref="D95:G95"/>
    <mergeCell ref="D96:G96"/>
    <mergeCell ref="D97:G97"/>
    <mergeCell ref="D98:G98"/>
    <mergeCell ref="A99:A101"/>
    <mergeCell ref="B99:C101"/>
    <mergeCell ref="D99:G99"/>
    <mergeCell ref="D100:G100"/>
    <mergeCell ref="B108:B109"/>
    <mergeCell ref="B105:H105"/>
    <mergeCell ref="C114:H114"/>
    <mergeCell ref="B104:C104"/>
    <mergeCell ref="D104:G104"/>
    <mergeCell ref="B102:C102"/>
    <mergeCell ref="D102:G102"/>
    <mergeCell ref="B103:C103"/>
    <mergeCell ref="D103:G103"/>
    <mergeCell ref="D101:G101"/>
    <mergeCell ref="C110:H110"/>
    <mergeCell ref="C111:H111"/>
    <mergeCell ref="C112:H112"/>
    <mergeCell ref="C113:H113"/>
    <mergeCell ref="C108:H109"/>
    <mergeCell ref="C117:H117"/>
    <mergeCell ref="I117:J117"/>
    <mergeCell ref="C122:H122"/>
    <mergeCell ref="C115:H115"/>
    <mergeCell ref="C116:H116"/>
    <mergeCell ref="C119:H119"/>
    <mergeCell ref="C120:H120"/>
    <mergeCell ref="C121:H121"/>
    <mergeCell ref="C118:H118"/>
    <mergeCell ref="I119:J119"/>
    <mergeCell ref="I121:J121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12" sqref="C12"/>
    </sheetView>
  </sheetViews>
  <sheetFormatPr defaultRowHeight="15"/>
  <cols>
    <col min="1" max="1" width="9" style="1" customWidth="1"/>
    <col min="2" max="2" width="62" style="1" customWidth="1"/>
    <col min="3" max="3" width="12" style="1" customWidth="1"/>
    <col min="4" max="6" width="9.140625" style="1"/>
    <col min="7" max="7" width="10.85546875" style="1" customWidth="1"/>
    <col min="8" max="8" width="8.28515625" style="1" customWidth="1"/>
    <col min="9" max="9" width="14" customWidth="1"/>
  </cols>
  <sheetData>
    <row r="1" spans="1:9" s="1" customFormat="1" ht="15" customHeight="1">
      <c r="A1" s="177" t="s">
        <v>213</v>
      </c>
      <c r="B1" s="177"/>
      <c r="C1" s="177"/>
      <c r="D1" s="177"/>
      <c r="E1" s="177"/>
      <c r="F1" s="177"/>
      <c r="G1" s="177"/>
      <c r="H1" s="177"/>
      <c r="I1" s="177"/>
    </row>
    <row r="2" spans="1:9" s="1" customFormat="1"/>
    <row r="3" spans="1:9" s="1" customFormat="1">
      <c r="A3" s="181" t="s">
        <v>279</v>
      </c>
      <c r="B3" s="181"/>
      <c r="C3" s="181"/>
      <c r="D3" s="181"/>
      <c r="E3" s="181"/>
      <c r="F3" s="181"/>
      <c r="G3" s="181"/>
      <c r="H3" s="181"/>
      <c r="I3" s="181"/>
    </row>
    <row r="4" spans="1:9" s="1" customFormat="1">
      <c r="A4" s="182">
        <v>2020</v>
      </c>
      <c r="B4" s="178" t="s">
        <v>110</v>
      </c>
      <c r="C4" s="181" t="s">
        <v>252</v>
      </c>
      <c r="D4" s="181"/>
      <c r="E4" s="181"/>
      <c r="F4" s="181"/>
      <c r="G4" s="181"/>
      <c r="H4" s="181"/>
      <c r="I4" s="181"/>
    </row>
    <row r="5" spans="1:9" s="1" customFormat="1">
      <c r="A5" s="182"/>
      <c r="B5" s="179"/>
      <c r="C5" s="181" t="s">
        <v>108</v>
      </c>
      <c r="D5" s="181"/>
      <c r="E5" s="181"/>
      <c r="F5" s="181"/>
      <c r="G5" s="181"/>
      <c r="H5" s="181"/>
      <c r="I5" s="181"/>
    </row>
    <row r="6" spans="1:9" s="1" customFormat="1" ht="42.75">
      <c r="A6" s="67" t="s">
        <v>109</v>
      </c>
      <c r="B6" s="180"/>
      <c r="C6" s="62" t="s">
        <v>253</v>
      </c>
      <c r="D6" s="62" t="s">
        <v>111</v>
      </c>
      <c r="E6" s="62" t="s">
        <v>254</v>
      </c>
      <c r="F6" s="62" t="s">
        <v>112</v>
      </c>
      <c r="G6" s="62" t="s">
        <v>255</v>
      </c>
      <c r="H6" s="62" t="s">
        <v>113</v>
      </c>
      <c r="I6" s="62" t="s">
        <v>256</v>
      </c>
    </row>
    <row r="7" spans="1:9" s="1" customFormat="1">
      <c r="A7" s="63">
        <v>1</v>
      </c>
      <c r="B7" s="63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</row>
    <row r="8" spans="1:9" s="1" customFormat="1">
      <c r="A8" s="65" t="s">
        <v>212</v>
      </c>
      <c r="B8" s="51" t="s">
        <v>258</v>
      </c>
      <c r="C8" s="52"/>
      <c r="D8" s="52"/>
      <c r="E8" s="52"/>
      <c r="F8" s="52"/>
      <c r="G8" s="52"/>
      <c r="H8" s="52"/>
      <c r="I8" s="52"/>
    </row>
    <row r="9" spans="1:9" s="1" customFormat="1">
      <c r="A9" s="53" t="s">
        <v>259</v>
      </c>
      <c r="B9" s="66" t="s">
        <v>260</v>
      </c>
      <c r="C9" s="52"/>
      <c r="D9" s="52"/>
      <c r="E9" s="52"/>
      <c r="F9" s="52"/>
      <c r="G9" s="52"/>
      <c r="H9" s="52"/>
      <c r="I9" s="52"/>
    </row>
    <row r="10" spans="1:9" s="1" customFormat="1">
      <c r="A10" s="53" t="s">
        <v>261</v>
      </c>
      <c r="B10" s="58" t="s">
        <v>262</v>
      </c>
      <c r="C10" s="59"/>
      <c r="D10" s="59"/>
      <c r="E10" s="59"/>
      <c r="F10" s="59"/>
      <c r="G10" s="59"/>
      <c r="H10" s="59"/>
      <c r="I10" s="59"/>
    </row>
    <row r="11" spans="1:9" s="1" customFormat="1">
      <c r="A11" s="60" t="s">
        <v>263</v>
      </c>
      <c r="B11" s="58" t="s">
        <v>262</v>
      </c>
      <c r="C11" s="59"/>
      <c r="D11" s="59"/>
      <c r="E11" s="59"/>
      <c r="F11" s="59"/>
      <c r="G11" s="59"/>
      <c r="H11" s="59"/>
      <c r="I11" s="59"/>
    </row>
    <row r="12" spans="1:9" s="1" customFormat="1">
      <c r="A12" s="61" t="s">
        <v>264</v>
      </c>
      <c r="B12" s="58" t="s">
        <v>262</v>
      </c>
      <c r="C12" s="59"/>
      <c r="D12" s="59"/>
      <c r="E12" s="59"/>
      <c r="F12" s="59"/>
      <c r="G12" s="59"/>
      <c r="H12" s="59"/>
      <c r="I12" s="59"/>
    </row>
    <row r="13" spans="1:9" s="1" customFormat="1">
      <c r="A13" s="61"/>
      <c r="B13" s="58" t="s">
        <v>265</v>
      </c>
      <c r="C13" s="59"/>
      <c r="D13" s="59"/>
      <c r="E13" s="59"/>
      <c r="F13" s="59"/>
      <c r="G13" s="59"/>
      <c r="H13" s="59"/>
      <c r="I13" s="59"/>
    </row>
    <row r="14" spans="1:9" s="1" customFormat="1">
      <c r="A14" s="50" t="s">
        <v>266</v>
      </c>
      <c r="B14" s="58" t="s">
        <v>267</v>
      </c>
      <c r="C14" s="59"/>
      <c r="D14" s="59"/>
      <c r="E14" s="59"/>
      <c r="F14" s="59"/>
      <c r="G14" s="59"/>
      <c r="H14" s="59"/>
      <c r="I14" s="59"/>
    </row>
    <row r="15" spans="1:9" s="1" customFormat="1" ht="30">
      <c r="A15" s="61" t="s">
        <v>268</v>
      </c>
      <c r="B15" s="58" t="s">
        <v>269</v>
      </c>
      <c r="C15" s="59"/>
      <c r="D15" s="59"/>
      <c r="E15" s="59"/>
      <c r="F15" s="59"/>
      <c r="G15" s="59"/>
      <c r="H15" s="59"/>
      <c r="I15" s="59">
        <v>7938.4</v>
      </c>
    </row>
    <row r="16" spans="1:9" s="1" customFormat="1">
      <c r="A16" s="53"/>
      <c r="B16" s="58" t="s">
        <v>270</v>
      </c>
      <c r="C16" s="59"/>
      <c r="D16" s="59"/>
      <c r="E16" s="59"/>
      <c r="F16" s="59"/>
      <c r="G16" s="59"/>
      <c r="H16" s="59"/>
      <c r="I16" s="59"/>
    </row>
    <row r="17" spans="1:9" s="1" customFormat="1" ht="30">
      <c r="A17" s="50" t="s">
        <v>271</v>
      </c>
      <c r="B17" s="58" t="s">
        <v>272</v>
      </c>
      <c r="C17" s="59"/>
      <c r="D17" s="59"/>
      <c r="E17" s="59"/>
      <c r="F17" s="59"/>
      <c r="G17" s="59"/>
      <c r="H17" s="59"/>
      <c r="I17" s="59"/>
    </row>
    <row r="18" spans="1:9" s="1" customFormat="1">
      <c r="A18" s="50" t="s">
        <v>273</v>
      </c>
      <c r="B18" s="58" t="s">
        <v>274</v>
      </c>
      <c r="C18" s="59"/>
      <c r="D18" s="59"/>
      <c r="E18" s="59"/>
      <c r="F18" s="59"/>
      <c r="G18" s="59"/>
      <c r="H18" s="59"/>
      <c r="I18" s="59"/>
    </row>
    <row r="19" spans="1:9" s="1" customFormat="1">
      <c r="A19" s="50" t="s">
        <v>275</v>
      </c>
      <c r="B19" s="58" t="s">
        <v>274</v>
      </c>
      <c r="C19" s="59"/>
      <c r="D19" s="59"/>
      <c r="E19" s="59"/>
      <c r="F19" s="59"/>
      <c r="G19" s="59"/>
      <c r="H19" s="59"/>
      <c r="I19" s="59"/>
    </row>
    <row r="20" spans="1:9" s="1" customFormat="1">
      <c r="A20" s="50"/>
      <c r="B20" s="51" t="s">
        <v>276</v>
      </c>
      <c r="C20" s="52">
        <f>SUM(C8:C19)</f>
        <v>0</v>
      </c>
      <c r="D20" s="52">
        <f t="shared" ref="D20:I20" si="0">SUM(D8:D19)</f>
        <v>0</v>
      </c>
      <c r="E20" s="52">
        <f t="shared" si="0"/>
        <v>0</v>
      </c>
      <c r="F20" s="52">
        <f t="shared" si="0"/>
        <v>0</v>
      </c>
      <c r="G20" s="52">
        <f t="shared" si="0"/>
        <v>0</v>
      </c>
      <c r="H20" s="52">
        <f t="shared" si="0"/>
        <v>0</v>
      </c>
      <c r="I20" s="52">
        <f t="shared" si="0"/>
        <v>7938.4</v>
      </c>
    </row>
    <row r="21" spans="1:9" s="1" customFormat="1">
      <c r="A21" s="50"/>
      <c r="B21" s="51"/>
      <c r="C21" s="52"/>
      <c r="D21" s="52"/>
      <c r="E21" s="52"/>
      <c r="F21" s="52"/>
      <c r="G21" s="52"/>
      <c r="H21" s="52"/>
      <c r="I21" s="52"/>
    </row>
    <row r="22" spans="1:9" s="1" customFormat="1">
      <c r="A22" s="50"/>
      <c r="B22" s="51" t="s">
        <v>277</v>
      </c>
      <c r="C22" s="52"/>
      <c r="D22" s="52"/>
      <c r="E22" s="52"/>
      <c r="F22" s="52"/>
      <c r="G22" s="52"/>
      <c r="H22" s="52"/>
      <c r="I22" s="52"/>
    </row>
    <row r="23" spans="1:9" s="1" customFormat="1">
      <c r="A23" s="53"/>
      <c r="B23" s="54" t="s">
        <v>278</v>
      </c>
      <c r="C23" s="55">
        <f>C20+D20+E20+F20+G20</f>
        <v>0</v>
      </c>
      <c r="D23" s="56"/>
      <c r="E23" s="56"/>
      <c r="F23" s="56"/>
      <c r="G23" s="56"/>
      <c r="H23" s="56"/>
      <c r="I23" s="56"/>
    </row>
    <row r="24" spans="1:9" s="1" customFormat="1">
      <c r="A24" s="53"/>
      <c r="B24" s="57" t="s">
        <v>257</v>
      </c>
      <c r="C24" s="55">
        <f>H20+I20</f>
        <v>7938.4</v>
      </c>
      <c r="D24" s="56"/>
      <c r="E24" s="56"/>
      <c r="F24" s="56"/>
      <c r="G24" s="56"/>
      <c r="H24" s="56"/>
      <c r="I24" s="56"/>
    </row>
  </sheetData>
  <mergeCells count="6">
    <mergeCell ref="A1:I1"/>
    <mergeCell ref="B4:B6"/>
    <mergeCell ref="A3:I3"/>
    <mergeCell ref="A4:A5"/>
    <mergeCell ref="C4:I4"/>
    <mergeCell ref="C5:I5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2021-03-25T12:57:13Z</dcterms:modified>
</cp:coreProperties>
</file>