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8535" activeTab="0"/>
  </bookViews>
  <sheets>
    <sheet name="Приложение 2 " sheetId="1" r:id="rId1"/>
  </sheets>
  <definedNames/>
  <calcPr fullCalcOnLoad="1"/>
</workbook>
</file>

<file path=xl/sharedStrings.xml><?xml version="1.0" encoding="utf-8"?>
<sst xmlns="http://schemas.openxmlformats.org/spreadsheetml/2006/main" count="144" uniqueCount="142">
  <si>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</si>
  <si>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</si>
  <si>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</si>
  <si>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</si>
  <si>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</si>
  <si>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</si>
  <si>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</si>
  <si>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</si>
  <si>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</si>
  <si>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</si>
  <si>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</si>
  <si>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</si>
  <si>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</si>
  <si>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</si>
  <si>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</si>
  <si>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</si>
  <si>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</si>
  <si>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</si>
  <si>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</si>
  <si>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</si>
  <si>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</si>
  <si>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</si>
  <si>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</si>
  <si>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</si>
  <si>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</si>
  <si>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</si>
  <si>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</si>
  <si>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</si>
  <si>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</si>
  <si>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</si>
  <si>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</si>
  <si>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</si>
  <si>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</si>
  <si>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1 05 03000 01 0000 110</t>
  </si>
  <si>
    <t>1 11 00000 00 0000 000</t>
  </si>
  <si>
    <t>1 03 00000 00 0000 000</t>
  </si>
  <si>
    <t>1 01 00000 00 0000 000</t>
  </si>
  <si>
    <t>1 05 00000 00 0000 000</t>
  </si>
  <si>
    <t>1 08 03000 01 0000 110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</si>
  <si>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</si>
  <si>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</si>
  <si>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</si>
  <si>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</si>
  <si>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</si>
  <si>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</si>
  <si>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</si>
  <si>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Сумма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</si>
  <si>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</si>
  <si>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</si>
  <si>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</si>
  <si>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</si>
  <si>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</si>
  <si>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</si>
  <si>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</si>
  <si>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</si>
  <si>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t>1 05 02000 02 0000 110</t>
  </si>
  <si>
    <t>1 05 04000 02 0000 110</t>
  </si>
  <si>
    <r>
      <rPr>
        <sz val="12"/>
        <rFont val="Times New Roman"/>
        <family val="1"/>
      </rPr>
  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  </r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</si>
  <si>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</si>
  <si>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</si>
  <si>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</si>
  <si>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</si>
  <si>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</si>
  <si>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</si>
  <si>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</si>
  <si>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</si>
  <si>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</si>
  <si>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</si>
  <si>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</si>
  <si>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</si>
  <si>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Дотации бюджетам муниципальных районов на выравнивание бюджетной обеспеченности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</si>
  <si>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</si>
  <si>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</si>
  <si>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осуществление отдельных государственных полномочий в соответствии с законом области от 17.12.2007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</t>
  </si>
  <si>
    <t>Субвенции на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</si>
  <si>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</si>
  <si>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</t>
  </si>
  <si>
    <t xml:space="preserve">Субвенции на осуществление отдельных государственных полномочий в соответствии с законом области от 28.06.2006 № 1465-ОЗ «О наделении органов местного самоуправления отдельными государственными полномочиями в сфере охраны окружающей среды» 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</si>
  <si>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</si>
  <si>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</si>
  <si>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</si>
  <si>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</si>
  <si>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</si>
  <si>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</si>
  <si>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</si>
  <si>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</si>
  <si>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в бюджеты муниципальных районов</t>
  </si>
  <si>
    <t>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</si>
  <si>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</si>
  <si>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2020 год</t>
  </si>
  <si>
    <t>2021 год</t>
  </si>
  <si>
    <t>в рамках подпрограммы "Вода Вологодчины"</t>
  </si>
  <si>
    <t xml:space="preserve">государственной программы "Охрана окружающей среды, воспроизводство и  </t>
  </si>
  <si>
    <t>рациональное использование природных ресурсов на 2013-2020 годы"</t>
  </si>
  <si>
    <t>Субсидия муниципальным образованиям области на строительство, реконструкцию и капитальный ремонт централизованных систем водоснабжения и водоотведения  в рамках подпрограммы "Вода Вологодчины"
государственной программы "Охрана окружающей среды, воспроизводство и  
рациональное использование природных ресурсов на 2013-2020 годы"</t>
  </si>
  <si>
    <t>Субсидия бюджетам муниципальных образований области на проведение комплексных кадастровых работ  в рамках подпрограммы "Повышение эффективности управления и распоряжения земельно-имущественным комплексом области" 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</si>
  <si>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t>Субвенции бюджетам муниципальных образований области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</si>
  <si>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Субсидии на строительство, реконструкцию объектов физической культуры и спорта муниципальной собственности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</si>
  <si>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2019 год</t>
  </si>
  <si>
    <t>Объем доходов местного бюджета Устюженского муниципального района, формируемый за счет налоговых и неналоговых доходов, а также безвозмездных поступлений на 2019 год и плановый период 2020 и 2021 годов</t>
  </si>
  <si>
    <t>(тыс.рублей)</t>
  </si>
  <si>
    <t>Налог, взимаемый в связи с применением патентной системы налогообложения</t>
  </si>
  <si>
    <t>Субсидии бюджетам муниципальных образований области на улучшение жилищных условий граждан, проживающих в сельской местности, в том числе молодых семей и молодых специалистов в рамках подпрограммы "Устойчивое развитие сельских территорий Вологодской области на 2014-2017 годы и на период до 2020 года" государственной программы области "Развитие агропромышленного комплекса и потребительского рынка Вологодской области на 2013-2020 годы"</t>
  </si>
  <si>
    <t>Субсидии бюджетам муниципальных образований области на предоставление социальных выплат молодым семьям – участникам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 и подпрограммы "Создание условий для обеспечения доступным жильем граждан области" государственной программы Вологодской области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</si>
  <si>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</si>
  <si>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 xml:space="preserve"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2021-2025 годах" </t>
  </si>
  <si>
    <t>Субсидии бюджетам муниципальных образований области на реализацию мероприятий по обеспечению безопасности жизни и здоровья детей, обучающихся в общеобразовательных организациях области в рамках подпрограммы " 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</si>
  <si>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</si>
  <si>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</si>
  <si>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</si>
  <si>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</si>
  <si>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период 2021-2025 годов"</t>
  </si>
  <si>
    <t>Субсидии бюджетам муниципальных образований области на оснащение муниципальных организаций, осуществляющих образовательную деятельность, инженерно-техническими средствами охраны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</si>
  <si>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области на выравнивание обеспеченности по реализации расходных обязательств в части обеспечения выплаты заработной платы  работникам муниципальных учреждений подпрограммы "Поддержание устойчивого исполнения местных бюджетов и повышение качества управления муниципальными финансами на 2015-2020 годы" государственной программы "Управление региональными финансами  Вологодской области  на 2015-2020 годы"</t>
  </si>
  <si>
    <t>Субсидии бюджетам муниципальных образований области на выравнивание обеспеченности по реализации расходных обязательств в части обеспечения выплаты заработной платы работникам муниципальных учреждений подпрограммы "Поддержание устойчивого исполнения местных бюджетов и повышение качества управления муниципальными финансами на 2021-2025 годы" государственной программы "Управление региональными финансами  Вологодской области  на 2021-2025 годы"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</si>
  <si>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</si>
  <si>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>Субсидии бюджетам муниципальных районов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</si>
  <si>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2 02 10000 00 0000 150</t>
  </si>
  <si>
    <t>2 02 15001 05 0000 150</t>
  </si>
  <si>
    <t>2 02 15002 05 0000 150</t>
  </si>
  <si>
    <t>2 02 20000 00 0000 150</t>
  </si>
  <si>
    <t>2 02 25511 05 0000 150</t>
  </si>
  <si>
    <t>2 02 27112 05 0000 150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</si>
  <si>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</si>
  <si>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2 02 25497 05 0000 150</t>
  </si>
  <si>
    <t>2 02 29999 05 0000 150</t>
  </si>
  <si>
    <t>2 02 30000 00 0000 150</t>
  </si>
  <si>
    <t>2 02 30024 05 0000 150</t>
  </si>
  <si>
    <t>2 02 35120 05 0000 150</t>
  </si>
  <si>
    <t>2 02 35135 05 0000 150</t>
  </si>
  <si>
    <t>2 02 40000 00 0000 150</t>
  </si>
  <si>
    <t>2 02 40014 05 0000 150</t>
  </si>
  <si>
    <t>2 04 00000 00 0000 150</t>
  </si>
  <si>
    <t>2 04 05099 05 0000 150</t>
  </si>
  <si>
    <t>207 00000 00 0000 150</t>
  </si>
  <si>
    <t>2 07 05030 05 0000 150</t>
  </si>
  <si>
    <t>Субсидия муниципальным образованиям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области "Развитие топливно-энергетического комплекса и коммунальной инфраструктуры на территории Вологодской области на 2021-2025 годы"</t>
  </si>
  <si>
    <t>Прочие межбюджетные трансферты, передаваемые бюджетам муниципальных районов</t>
  </si>
  <si>
    <t>2 02 49999 05 0000 150</t>
  </si>
  <si>
    <r>
      <t xml:space="preserve">      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__</t>
    </r>
    <r>
      <rPr>
        <u val="single"/>
        <sz val="12"/>
        <rFont val="Times New Roman"/>
        <family val="1"/>
      </rPr>
      <t>27.12.2018__</t>
    </r>
    <r>
      <rPr>
        <sz val="12"/>
        <rFont val="Times New Roman"/>
        <family val="1"/>
      </rPr>
      <t>______ № _</t>
    </r>
    <r>
      <rPr>
        <u val="single"/>
        <sz val="12"/>
        <rFont val="Times New Roman"/>
        <family val="1"/>
      </rPr>
      <t>114__</t>
    </r>
    <r>
      <rPr>
        <sz val="12"/>
        <rFont val="Times New Roman"/>
        <family val="1"/>
      </rPr>
      <t>___</t>
    </r>
  </si>
  <si>
    <t>Субсидии бюджетам муниципальных районов на реализацию мероприятий по обеспечению жильем молодых семей</t>
  </si>
  <si>
    <r>
      <t xml:space="preserve">      "Приложение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__</t>
    </r>
    <r>
      <rPr>
        <u val="single"/>
        <sz val="12"/>
        <rFont val="Times New Roman"/>
        <family val="1"/>
      </rPr>
      <t>13.12.2018</t>
    </r>
    <r>
      <rPr>
        <sz val="12"/>
        <rFont val="Times New Roman"/>
        <family val="1"/>
      </rPr>
      <t>_________ № _</t>
    </r>
    <r>
      <rPr>
        <u val="single"/>
        <sz val="12"/>
        <rFont val="Times New Roman"/>
        <family val="1"/>
      </rPr>
      <t>110_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</si>
</sst>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 style="thin">
        <color rgb="FF000000"/>
      </left>
      <right>
        <color indexed="63"/>
      </right>
      <top/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5" xfId="53" applyNumberFormat="1" applyFont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4" fontId="6" fillId="0" borderId="17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4" fontId="3" fillId="0" borderId="19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3" fillId="0" borderId="22" xfId="53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vertical="justify" wrapText="1"/>
    </xf>
    <xf numFmtId="0" fontId="3" fillId="0" borderId="23" xfId="0" applyFont="1" applyBorder="1" applyAlignment="1">
      <alignment vertical="center" wrapText="1"/>
    </xf>
    <xf numFmtId="4" fontId="3" fillId="0" borderId="24" xfId="53" applyNumberFormat="1" applyFont="1" applyBorder="1" applyAlignment="1">
      <alignment horizontal="center" vertical="center" wrapText="1"/>
      <protection/>
    </xf>
    <xf numFmtId="0" fontId="47" fillId="0" borderId="10" xfId="0" applyNumberFormat="1" applyFont="1" applyBorder="1" applyAlignment="1">
      <alignment vertical="top" wrapText="1"/>
    </xf>
    <xf numFmtId="0" fontId="47" fillId="0" borderId="0" xfId="0" applyNumberFormat="1" applyFont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6" fillId="0" borderId="19" xfId="53" applyNumberFormat="1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0" fontId="47" fillId="0" borderId="20" xfId="0" applyNumberFormat="1" applyFont="1" applyBorder="1" applyAlignment="1">
      <alignment vertical="justify" wrapText="1"/>
    </xf>
    <xf numFmtId="0" fontId="45" fillId="0" borderId="20" xfId="0" applyNumberFormat="1" applyFont="1" applyBorder="1" applyAlignment="1">
      <alignment vertical="justify" wrapText="1"/>
    </xf>
    <xf numFmtId="0" fontId="3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7" fillId="0" borderId="20" xfId="0" applyNumberFormat="1" applyFont="1" applyBorder="1" applyAlignment="1">
      <alignment vertical="top" wrapText="1"/>
    </xf>
    <xf numFmtId="0" fontId="47" fillId="0" borderId="22" xfId="0" applyNumberFormat="1" applyFont="1" applyBorder="1" applyAlignment="1">
      <alignment vertical="top" wrapText="1"/>
    </xf>
    <xf numFmtId="0" fontId="3" fillId="0" borderId="22" xfId="53" applyFont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horizontal="left" vertical="top" wrapText="1"/>
    </xf>
    <xf numFmtId="0" fontId="47" fillId="0" borderId="20" xfId="0" applyFont="1" applyBorder="1" applyAlignment="1">
      <alignment horizontal="justify" vertical="center" wrapText="1"/>
    </xf>
    <xf numFmtId="0" fontId="47" fillId="0" borderId="20" xfId="0" applyFont="1" applyBorder="1" applyAlignment="1">
      <alignment horizontal="justify" vertical="top" wrapText="1"/>
    </xf>
    <xf numFmtId="0" fontId="47" fillId="0" borderId="25" xfId="0" applyFont="1" applyBorder="1" applyAlignment="1">
      <alignment horizontal="justify" vertical="top" wrapText="1"/>
    </xf>
    <xf numFmtId="0" fontId="27" fillId="0" borderId="26" xfId="0" applyFont="1" applyFill="1" applyBorder="1" applyAlignment="1">
      <alignment horizontal="left" vertical="top" wrapText="1"/>
    </xf>
    <xf numFmtId="0" fontId="46" fillId="0" borderId="20" xfId="0" applyFont="1" applyBorder="1" applyAlignment="1">
      <alignment vertical="top" wrapText="1"/>
    </xf>
    <xf numFmtId="0" fontId="46" fillId="0" borderId="20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0" xfId="53" applyFont="1" applyBorder="1" applyAlignment="1">
      <alignment vertical="center" wrapText="1"/>
      <protection/>
    </xf>
    <xf numFmtId="2" fontId="45" fillId="0" borderId="20" xfId="0" applyNumberFormat="1" applyFont="1" applyBorder="1" applyAlignment="1">
      <alignment horizontal="justify" vertical="top" wrapText="1"/>
    </xf>
    <xf numFmtId="4" fontId="47" fillId="0" borderId="10" xfId="0" applyNumberFormat="1" applyFont="1" applyBorder="1" applyAlignment="1">
      <alignment horizontal="center" vertical="center" wrapText="1"/>
    </xf>
    <xf numFmtId="4" fontId="6" fillId="0" borderId="15" xfId="53" applyNumberFormat="1" applyFont="1" applyBorder="1" applyAlignment="1">
      <alignment horizontal="center" vertical="center" wrapText="1"/>
      <protection/>
    </xf>
    <xf numFmtId="0" fontId="47" fillId="33" borderId="0" xfId="0" applyFont="1" applyFill="1" applyAlignment="1">
      <alignment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wrapText="1"/>
      <protection/>
    </xf>
    <xf numFmtId="0" fontId="46" fillId="0" borderId="10" xfId="0" applyFont="1" applyBorder="1" applyAlignment="1">
      <alignment vertical="center"/>
    </xf>
    <xf numFmtId="0" fontId="47" fillId="0" borderId="10" xfId="0" applyNumberFormat="1" applyFont="1" applyBorder="1" applyAlignment="1">
      <alignment vertical="center" wrapText="1"/>
    </xf>
    <xf numFmtId="4" fontId="47" fillId="0" borderId="15" xfId="0" applyNumberFormat="1" applyFont="1" applyBorder="1" applyAlignment="1">
      <alignment horizontal="center" vertical="center" wrapText="1"/>
    </xf>
    <xf numFmtId="0" fontId="47" fillId="0" borderId="20" xfId="0" applyNumberFormat="1" applyFont="1" applyBorder="1" applyAlignment="1">
      <alignment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" fillId="33" borderId="19" xfId="53" applyNumberFormat="1" applyFont="1" applyFill="1" applyBorder="1" applyAlignment="1">
      <alignment horizontal="center" vertical="center" wrapText="1"/>
      <protection/>
    </xf>
    <xf numFmtId="4" fontId="49" fillId="0" borderId="10" xfId="53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47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3" fillId="0" borderId="0" xfId="52" applyFont="1" applyAlignment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7"/>
  <sheetViews>
    <sheetView tabSelected="1" zoomScale="90" zoomScaleNormal="90" zoomScalePageLayoutView="0" workbookViewId="0" topLeftCell="B87">
      <selection activeCell="F64" sqref="F64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4.8515625" style="0" customWidth="1"/>
    <col min="5" max="5" width="12.7109375" style="0" customWidth="1"/>
    <col min="6" max="6" width="12.57421875" style="0" customWidth="1"/>
  </cols>
  <sheetData>
    <row r="1" spans="4:6" ht="67.5" customHeight="1">
      <c r="D1" s="81" t="s">
        <v>139</v>
      </c>
      <c r="E1" s="81"/>
      <c r="F1" s="81"/>
    </row>
    <row r="3" spans="3:6" ht="61.5" customHeight="1">
      <c r="C3" s="69"/>
      <c r="D3" s="81" t="s">
        <v>141</v>
      </c>
      <c r="E3" s="81"/>
      <c r="F3" s="81"/>
    </row>
    <row r="4" spans="2:6" ht="18.75" customHeight="1">
      <c r="B4" s="83"/>
      <c r="C4" s="83"/>
      <c r="D4" s="83"/>
      <c r="E4" s="83"/>
      <c r="F4" s="34"/>
    </row>
    <row r="5" spans="2:6" ht="53.25" customHeight="1">
      <c r="B5" s="83" t="s">
        <v>99</v>
      </c>
      <c r="C5" s="83"/>
      <c r="D5" s="83"/>
      <c r="E5" s="83"/>
      <c r="F5" s="83"/>
    </row>
    <row r="6" spans="3:6" ht="18.75" customHeight="1">
      <c r="C6" s="37"/>
      <c r="D6" s="37"/>
      <c r="E6" s="87" t="s">
        <v>100</v>
      </c>
      <c r="F6" s="87"/>
    </row>
    <row r="7" spans="2:6" ht="15" customHeight="1">
      <c r="B7" s="82" t="s">
        <v>45</v>
      </c>
      <c r="C7" s="82" t="s">
        <v>47</v>
      </c>
      <c r="D7" s="84" t="s">
        <v>46</v>
      </c>
      <c r="E7" s="85"/>
      <c r="F7" s="86"/>
    </row>
    <row r="8" spans="2:6" ht="36.75" customHeight="1">
      <c r="B8" s="82"/>
      <c r="C8" s="82"/>
      <c r="D8" s="1" t="s">
        <v>98</v>
      </c>
      <c r="E8" s="70" t="s">
        <v>89</v>
      </c>
      <c r="F8" s="70" t="s">
        <v>90</v>
      </c>
    </row>
    <row r="9" spans="2:6" ht="13.5" customHeight="1">
      <c r="B9" s="1">
        <v>1</v>
      </c>
      <c r="C9" s="1">
        <v>2</v>
      </c>
      <c r="D9" s="1">
        <v>3</v>
      </c>
      <c r="E9" s="1">
        <v>4</v>
      </c>
      <c r="F9" s="14">
        <v>5</v>
      </c>
    </row>
    <row r="10" spans="2:6" ht="21.75" customHeight="1">
      <c r="B10" s="2" t="s">
        <v>27</v>
      </c>
      <c r="C10" s="3" t="s">
        <v>44</v>
      </c>
      <c r="D10" s="7">
        <f>D11+D13+D18+D23+D26+D30+D32+D34+D37+D38</f>
        <v>116047</v>
      </c>
      <c r="E10" s="7">
        <f>E11+E13+E18+E23+E26+E30+E32+E34+E37+E38</f>
        <v>122511</v>
      </c>
      <c r="F10" s="7">
        <f>F11+F13+F18+F23+F26+F30+F32+F34+F37+F38</f>
        <v>133906</v>
      </c>
    </row>
    <row r="11" spans="2:6" ht="21.75" customHeight="1">
      <c r="B11" s="1" t="s">
        <v>36</v>
      </c>
      <c r="C11" s="4" t="s">
        <v>0</v>
      </c>
      <c r="D11" s="8">
        <f>D12</f>
        <v>74385</v>
      </c>
      <c r="E11" s="8">
        <f>E12</f>
        <v>79161</v>
      </c>
      <c r="F11" s="8">
        <f>F12</f>
        <v>93722</v>
      </c>
    </row>
    <row r="12" spans="2:6" ht="20.25" customHeight="1">
      <c r="B12" s="1" t="s">
        <v>28</v>
      </c>
      <c r="C12" s="4" t="s">
        <v>1</v>
      </c>
      <c r="D12" s="45">
        <v>74385</v>
      </c>
      <c r="E12" s="8">
        <v>79161</v>
      </c>
      <c r="F12" s="8">
        <v>93722</v>
      </c>
    </row>
    <row r="13" spans="2:6" ht="31.5">
      <c r="B13" s="1" t="s">
        <v>35</v>
      </c>
      <c r="C13" s="4" t="s">
        <v>2</v>
      </c>
      <c r="D13" s="8">
        <f>D14+D15+D16+D17</f>
        <v>14105</v>
      </c>
      <c r="E13" s="8">
        <f>E14+E15+E16+E17</f>
        <v>14958</v>
      </c>
      <c r="F13" s="8">
        <f>F14+F15+F16+F17</f>
        <v>15736</v>
      </c>
    </row>
    <row r="14" spans="2:6" ht="63">
      <c r="B14" s="1" t="s">
        <v>29</v>
      </c>
      <c r="C14" s="4" t="s">
        <v>3</v>
      </c>
      <c r="D14" s="8">
        <v>6000</v>
      </c>
      <c r="E14" s="8">
        <v>6050</v>
      </c>
      <c r="F14" s="8">
        <v>6650</v>
      </c>
    </row>
    <row r="15" spans="2:6" ht="78.75">
      <c r="B15" s="1" t="s">
        <v>30</v>
      </c>
      <c r="C15" s="4" t="s">
        <v>4</v>
      </c>
      <c r="D15" s="8">
        <v>55</v>
      </c>
      <c r="E15" s="8">
        <v>74</v>
      </c>
      <c r="F15" s="8">
        <v>83</v>
      </c>
    </row>
    <row r="16" spans="2:6" ht="63">
      <c r="B16" s="1" t="s">
        <v>31</v>
      </c>
      <c r="C16" s="4" t="s">
        <v>5</v>
      </c>
      <c r="D16" s="8">
        <v>8950</v>
      </c>
      <c r="E16" s="8">
        <v>9784</v>
      </c>
      <c r="F16" s="8">
        <v>10003</v>
      </c>
    </row>
    <row r="17" spans="2:6" ht="63">
      <c r="B17" s="1" t="s">
        <v>32</v>
      </c>
      <c r="C17" s="4" t="s">
        <v>19</v>
      </c>
      <c r="D17" s="76">
        <v>-900</v>
      </c>
      <c r="E17" s="76">
        <v>-950</v>
      </c>
      <c r="F17" s="76">
        <v>-1000</v>
      </c>
    </row>
    <row r="18" spans="2:6" ht="21" customHeight="1">
      <c r="B18" s="1" t="s">
        <v>37</v>
      </c>
      <c r="C18" s="5" t="s">
        <v>6</v>
      </c>
      <c r="D18" s="8">
        <f>D19+D20+D21+D22</f>
        <v>16447</v>
      </c>
      <c r="E18" s="8">
        <f>E19+E20+E21+E22</f>
        <v>17193</v>
      </c>
      <c r="F18" s="8">
        <f>F19+F20+F21+F22</f>
        <v>13298</v>
      </c>
    </row>
    <row r="19" spans="2:6" ht="31.5">
      <c r="B19" s="1" t="s">
        <v>54</v>
      </c>
      <c r="C19" s="4" t="s">
        <v>18</v>
      </c>
      <c r="D19" s="8">
        <v>8276</v>
      </c>
      <c r="E19" s="8">
        <v>8804</v>
      </c>
      <c r="F19" s="8">
        <v>10544</v>
      </c>
    </row>
    <row r="20" spans="2:6" ht="24" customHeight="1">
      <c r="B20" s="1" t="s">
        <v>55</v>
      </c>
      <c r="C20" s="4" t="s">
        <v>7</v>
      </c>
      <c r="D20" s="8">
        <v>7188</v>
      </c>
      <c r="E20" s="8">
        <v>7379</v>
      </c>
      <c r="F20" s="8">
        <v>1728</v>
      </c>
    </row>
    <row r="21" spans="2:6" ht="21.75" customHeight="1">
      <c r="B21" s="1" t="s">
        <v>33</v>
      </c>
      <c r="C21" s="4" t="s">
        <v>8</v>
      </c>
      <c r="D21" s="8">
        <v>938</v>
      </c>
      <c r="E21" s="8">
        <v>963</v>
      </c>
      <c r="F21" s="8">
        <v>977</v>
      </c>
    </row>
    <row r="22" spans="2:6" ht="31.5">
      <c r="B22" s="1" t="s">
        <v>56</v>
      </c>
      <c r="C22" s="4" t="s">
        <v>101</v>
      </c>
      <c r="D22" s="8">
        <v>45</v>
      </c>
      <c r="E22" s="8">
        <v>47</v>
      </c>
      <c r="F22" s="8">
        <v>49</v>
      </c>
    </row>
    <row r="23" spans="2:6" ht="22.5" customHeight="1">
      <c r="B23" s="1" t="s">
        <v>39</v>
      </c>
      <c r="C23" s="4" t="s">
        <v>9</v>
      </c>
      <c r="D23" s="8">
        <v>1524</v>
      </c>
      <c r="E23" s="8">
        <f>E24+E25</f>
        <v>1523</v>
      </c>
      <c r="F23" s="8">
        <f>F24+F25</f>
        <v>1536</v>
      </c>
    </row>
    <row r="24" spans="2:6" ht="33.75" customHeight="1">
      <c r="B24" s="1" t="s">
        <v>38</v>
      </c>
      <c r="C24" s="4" t="s">
        <v>40</v>
      </c>
      <c r="D24" s="8">
        <v>1506</v>
      </c>
      <c r="E24" s="8">
        <v>1510</v>
      </c>
      <c r="F24" s="8">
        <v>1521</v>
      </c>
    </row>
    <row r="25" spans="2:6" ht="33.75" customHeight="1">
      <c r="B25" s="9" t="s">
        <v>59</v>
      </c>
      <c r="C25" s="10" t="s">
        <v>60</v>
      </c>
      <c r="D25" s="8">
        <v>18</v>
      </c>
      <c r="E25" s="8">
        <v>13</v>
      </c>
      <c r="F25" s="8">
        <v>15</v>
      </c>
    </row>
    <row r="26" spans="2:6" ht="31.5">
      <c r="B26" s="1" t="s">
        <v>34</v>
      </c>
      <c r="C26" s="4" t="s">
        <v>10</v>
      </c>
      <c r="D26" s="8">
        <f>D27+D28</f>
        <v>4110</v>
      </c>
      <c r="E26" s="8">
        <f>E27+E28+E29</f>
        <v>4110</v>
      </c>
      <c r="F26" s="8">
        <f>F27+F28+F29</f>
        <v>4110</v>
      </c>
    </row>
    <row r="27" spans="2:6" ht="47.25">
      <c r="B27" s="1" t="s">
        <v>61</v>
      </c>
      <c r="C27" s="4" t="s">
        <v>41</v>
      </c>
      <c r="D27" s="8">
        <v>3106</v>
      </c>
      <c r="E27" s="8">
        <v>3106</v>
      </c>
      <c r="F27" s="8">
        <v>3106</v>
      </c>
    </row>
    <row r="28" spans="2:6" ht="78.75">
      <c r="B28" s="1" t="s">
        <v>62</v>
      </c>
      <c r="C28" s="4" t="s">
        <v>63</v>
      </c>
      <c r="D28" s="8">
        <v>1004</v>
      </c>
      <c r="E28" s="8">
        <v>1004</v>
      </c>
      <c r="F28" s="8">
        <v>1004</v>
      </c>
    </row>
    <row r="29" spans="2:6" ht="49.5" customHeight="1">
      <c r="B29" s="1" t="s">
        <v>87</v>
      </c>
      <c r="C29" s="4" t="s">
        <v>88</v>
      </c>
      <c r="D29" s="8">
        <v>0</v>
      </c>
      <c r="E29" s="8">
        <v>0</v>
      </c>
      <c r="F29" s="8">
        <v>0</v>
      </c>
    </row>
    <row r="30" spans="2:6" ht="23.25" customHeight="1">
      <c r="B30" s="1" t="s">
        <v>42</v>
      </c>
      <c r="C30" s="4" t="s">
        <v>11</v>
      </c>
      <c r="D30" s="8">
        <f>D31</f>
        <v>260</v>
      </c>
      <c r="E30" s="8">
        <f>E31</f>
        <v>272</v>
      </c>
      <c r="F30" s="8">
        <f>F31</f>
        <v>282</v>
      </c>
    </row>
    <row r="31" spans="2:6" ht="20.25" customHeight="1">
      <c r="B31" s="1" t="s">
        <v>26</v>
      </c>
      <c r="C31" s="4" t="s">
        <v>12</v>
      </c>
      <c r="D31" s="8">
        <v>260</v>
      </c>
      <c r="E31" s="8">
        <v>272</v>
      </c>
      <c r="F31" s="8">
        <v>282</v>
      </c>
    </row>
    <row r="32" spans="2:6" ht="31.5">
      <c r="B32" s="1" t="s">
        <v>51</v>
      </c>
      <c r="C32" s="5" t="s">
        <v>13</v>
      </c>
      <c r="D32" s="8">
        <f>D33</f>
        <v>33</v>
      </c>
      <c r="E32" s="8">
        <f>E33</f>
        <v>31</v>
      </c>
      <c r="F32" s="8">
        <f>F33</f>
        <v>32</v>
      </c>
    </row>
    <row r="33" spans="2:6" ht="38.25" customHeight="1">
      <c r="B33" s="1" t="s">
        <v>64</v>
      </c>
      <c r="C33" s="4" t="s">
        <v>65</v>
      </c>
      <c r="D33" s="8">
        <v>33</v>
      </c>
      <c r="E33" s="8">
        <v>31</v>
      </c>
      <c r="F33" s="8">
        <v>32</v>
      </c>
    </row>
    <row r="34" spans="2:6" ht="31.5">
      <c r="B34" s="1" t="s">
        <v>52</v>
      </c>
      <c r="C34" s="4" t="s">
        <v>14</v>
      </c>
      <c r="D34" s="8">
        <f>D35+D36</f>
        <v>1351</v>
      </c>
      <c r="E34" s="8">
        <f>E35+E36</f>
        <v>1351</v>
      </c>
      <c r="F34" s="8">
        <f>F35+F36</f>
        <v>1351</v>
      </c>
    </row>
    <row r="35" spans="2:6" ht="78.75">
      <c r="B35" s="1" t="s">
        <v>66</v>
      </c>
      <c r="C35" s="4" t="s">
        <v>67</v>
      </c>
      <c r="D35" s="8">
        <v>900</v>
      </c>
      <c r="E35" s="8">
        <v>900</v>
      </c>
      <c r="F35" s="8">
        <v>900</v>
      </c>
    </row>
    <row r="36" spans="2:6" ht="31.5">
      <c r="B36" s="1" t="s">
        <v>68</v>
      </c>
      <c r="C36" s="4" t="s">
        <v>69</v>
      </c>
      <c r="D36" s="8">
        <v>451</v>
      </c>
      <c r="E36" s="8">
        <v>451</v>
      </c>
      <c r="F36" s="8">
        <v>451</v>
      </c>
    </row>
    <row r="37" spans="2:6" ht="21.75" customHeight="1">
      <c r="B37" s="1" t="s">
        <v>43</v>
      </c>
      <c r="C37" s="4" t="s">
        <v>15</v>
      </c>
      <c r="D37" s="8">
        <v>3832</v>
      </c>
      <c r="E37" s="8">
        <v>3912</v>
      </c>
      <c r="F37" s="8">
        <v>3839</v>
      </c>
    </row>
    <row r="38" spans="2:6" ht="23.25" customHeight="1">
      <c r="B38" s="1" t="s">
        <v>53</v>
      </c>
      <c r="C38" s="4" t="s">
        <v>16</v>
      </c>
      <c r="D38" s="8">
        <v>0</v>
      </c>
      <c r="E38" s="8">
        <v>0</v>
      </c>
      <c r="F38" s="8">
        <v>0</v>
      </c>
    </row>
    <row r="39" spans="2:6" ht="23.25" customHeight="1">
      <c r="B39" s="2" t="s">
        <v>20</v>
      </c>
      <c r="C39" s="3" t="s">
        <v>17</v>
      </c>
      <c r="D39" s="7">
        <f>D40+D94+D96</f>
        <v>336737.79999999993</v>
      </c>
      <c r="E39" s="7">
        <f>E40+E94+E96</f>
        <v>305384.9</v>
      </c>
      <c r="F39" s="7">
        <f>F40+F94+F96</f>
        <v>318570.60000000003</v>
      </c>
    </row>
    <row r="40" spans="2:6" ht="31.5">
      <c r="B40" s="1" t="s">
        <v>21</v>
      </c>
      <c r="C40" s="4" t="s">
        <v>22</v>
      </c>
      <c r="D40" s="8">
        <f>D41+D44+D76+D91</f>
        <v>336454.29999999993</v>
      </c>
      <c r="E40" s="8">
        <f>E41+E44+E76+E91</f>
        <v>305384.9</v>
      </c>
      <c r="F40" s="8">
        <f>F41+F44+F76+F91</f>
        <v>318570.60000000003</v>
      </c>
    </row>
    <row r="41" spans="2:6" ht="15.75">
      <c r="B41" s="12" t="s">
        <v>117</v>
      </c>
      <c r="C41" s="4" t="s">
        <v>49</v>
      </c>
      <c r="D41" s="8">
        <f>D42+D43</f>
        <v>95030.5</v>
      </c>
      <c r="E41" s="8">
        <f>E42+E43</f>
        <v>89673.7</v>
      </c>
      <c r="F41" s="8">
        <f>F42+F43</f>
        <v>76894.3</v>
      </c>
    </row>
    <row r="42" spans="2:6" ht="31.5">
      <c r="B42" s="14" t="s">
        <v>118</v>
      </c>
      <c r="C42" s="11" t="s">
        <v>70</v>
      </c>
      <c r="D42" s="8">
        <v>80623.1</v>
      </c>
      <c r="E42" s="8">
        <v>82638.3</v>
      </c>
      <c r="F42" s="8">
        <v>66359.8</v>
      </c>
    </row>
    <row r="43" spans="2:6" ht="31.5">
      <c r="B43" s="13" t="s">
        <v>119</v>
      </c>
      <c r="C43" s="4" t="s">
        <v>23</v>
      </c>
      <c r="D43" s="8">
        <v>14407.4</v>
      </c>
      <c r="E43" s="8">
        <v>7035.4</v>
      </c>
      <c r="F43" s="8">
        <v>10534.5</v>
      </c>
    </row>
    <row r="44" spans="2:6" ht="31.5">
      <c r="B44" s="1" t="s">
        <v>120</v>
      </c>
      <c r="C44" s="4" t="s">
        <v>24</v>
      </c>
      <c r="D44" s="8">
        <f>D56+D63+D54+D60</f>
        <v>57016.4</v>
      </c>
      <c r="E44" s="8">
        <f>E56+E63+E54+E60</f>
        <v>32846.4</v>
      </c>
      <c r="F44" s="8">
        <f>F56+F63+F54+F60</f>
        <v>58156.299999999996</v>
      </c>
    </row>
    <row r="45" spans="2:6" ht="118.5" customHeight="1" hidden="1">
      <c r="B45" s="14"/>
      <c r="C45" s="16" t="s">
        <v>91</v>
      </c>
      <c r="D45" s="8">
        <f>D46+D47+D48</f>
        <v>0</v>
      </c>
      <c r="E45" s="8"/>
      <c r="F45" s="8"/>
    </row>
    <row r="46" spans="2:6" ht="15.75" customHeight="1" hidden="1">
      <c r="B46" s="14"/>
      <c r="C46" s="15" t="s">
        <v>92</v>
      </c>
      <c r="D46" s="15"/>
      <c r="E46" s="8"/>
      <c r="F46" s="8"/>
    </row>
    <row r="47" spans="2:6" ht="15.75" customHeight="1" hidden="1">
      <c r="B47" s="14"/>
      <c r="C47" s="16" t="s">
        <v>93</v>
      </c>
      <c r="D47" s="16"/>
      <c r="E47" s="8"/>
      <c r="F47" s="8"/>
    </row>
    <row r="48" spans="2:6" ht="30.75" customHeight="1" hidden="1">
      <c r="B48" s="14"/>
      <c r="C48" s="17"/>
      <c r="D48" s="17"/>
      <c r="E48" s="8">
        <f>E51+E49+E50</f>
        <v>0</v>
      </c>
      <c r="F48" s="8">
        <f>F51+F49+F50</f>
        <v>0</v>
      </c>
    </row>
    <row r="49" spans="2:6" ht="63.75" customHeight="1" hidden="1">
      <c r="B49" s="14"/>
      <c r="C49" s="35"/>
      <c r="D49" s="35"/>
      <c r="E49" s="8"/>
      <c r="F49" s="8"/>
    </row>
    <row r="50" spans="2:6" ht="113.25" customHeight="1" hidden="1">
      <c r="B50" s="14"/>
      <c r="C50" s="36"/>
      <c r="D50" s="36"/>
      <c r="E50" s="8"/>
      <c r="F50" s="8"/>
    </row>
    <row r="51" spans="2:6" ht="15.75" hidden="1">
      <c r="B51" s="14"/>
      <c r="C51" s="15"/>
      <c r="D51" s="15"/>
      <c r="E51" s="8"/>
      <c r="F51" s="8"/>
    </row>
    <row r="52" spans="2:6" ht="0.75" customHeight="1" hidden="1">
      <c r="B52" s="14"/>
      <c r="C52" s="18"/>
      <c r="D52" s="18"/>
      <c r="E52" s="8"/>
      <c r="F52" s="8"/>
    </row>
    <row r="53" spans="2:6" ht="15.75" hidden="1">
      <c r="B53" s="9"/>
      <c r="C53" s="18"/>
      <c r="D53" s="18"/>
      <c r="E53" s="8"/>
      <c r="F53" s="8"/>
    </row>
    <row r="54" spans="2:6" ht="63">
      <c r="B54" s="14" t="s">
        <v>121</v>
      </c>
      <c r="C54" s="18" t="s">
        <v>116</v>
      </c>
      <c r="D54" s="8">
        <f>D55</f>
        <v>0</v>
      </c>
      <c r="E54" s="8">
        <f>E55</f>
        <v>0</v>
      </c>
      <c r="F54" s="8">
        <f>F55</f>
        <v>1805</v>
      </c>
    </row>
    <row r="55" spans="2:6" ht="94.5">
      <c r="B55" s="19"/>
      <c r="C55" s="46" t="s">
        <v>95</v>
      </c>
      <c r="D55" s="64">
        <v>0</v>
      </c>
      <c r="E55" s="25">
        <v>0</v>
      </c>
      <c r="F55" s="25">
        <v>1805</v>
      </c>
    </row>
    <row r="56" spans="2:6" ht="31.5">
      <c r="B56" s="41" t="s">
        <v>122</v>
      </c>
      <c r="C56" s="47" t="s">
        <v>123</v>
      </c>
      <c r="D56" s="8">
        <f>D57+D59</f>
        <v>30635.8</v>
      </c>
      <c r="E56" s="8">
        <f>E57</f>
        <v>7742</v>
      </c>
      <c r="F56" s="8">
        <f>F57+F58+F59</f>
        <v>31250</v>
      </c>
    </row>
    <row r="57" spans="2:6" ht="91.5" customHeight="1">
      <c r="B57" s="42"/>
      <c r="C57" s="66" t="s">
        <v>94</v>
      </c>
      <c r="D57" s="67">
        <v>0</v>
      </c>
      <c r="E57" s="25">
        <v>7742</v>
      </c>
      <c r="F57" s="25">
        <v>0</v>
      </c>
    </row>
    <row r="58" spans="2:6" ht="96.75" customHeight="1">
      <c r="B58" s="42"/>
      <c r="C58" s="79" t="s">
        <v>136</v>
      </c>
      <c r="D58" s="67">
        <v>0</v>
      </c>
      <c r="E58" s="25">
        <v>0</v>
      </c>
      <c r="F58" s="25">
        <v>31250</v>
      </c>
    </row>
    <row r="59" spans="2:6" ht="70.5" customHeight="1">
      <c r="B59" s="42"/>
      <c r="C59" s="16" t="s">
        <v>97</v>
      </c>
      <c r="D59" s="68">
        <v>30635.8</v>
      </c>
      <c r="E59" s="25">
        <v>0</v>
      </c>
      <c r="F59" s="25">
        <v>0</v>
      </c>
    </row>
    <row r="60" spans="2:6" ht="43.5" customHeight="1">
      <c r="B60" s="41" t="s">
        <v>124</v>
      </c>
      <c r="C60" s="11" t="s">
        <v>140</v>
      </c>
      <c r="D60" s="45">
        <f>D61</f>
        <v>864.9</v>
      </c>
      <c r="E60" s="8">
        <f>E61</f>
        <v>61.4</v>
      </c>
      <c r="F60" s="8">
        <f>F62</f>
        <v>61.4</v>
      </c>
    </row>
    <row r="61" spans="2:6" ht="120" customHeight="1">
      <c r="B61" s="41" t="s">
        <v>124</v>
      </c>
      <c r="C61" s="36" t="s">
        <v>102</v>
      </c>
      <c r="D61" s="64">
        <v>864.9</v>
      </c>
      <c r="E61" s="25">
        <v>61.4</v>
      </c>
      <c r="F61" s="68">
        <v>0</v>
      </c>
    </row>
    <row r="62" spans="2:6" ht="150" customHeight="1">
      <c r="B62" s="41" t="s">
        <v>124</v>
      </c>
      <c r="C62" s="46" t="s">
        <v>103</v>
      </c>
      <c r="D62" s="64">
        <v>0</v>
      </c>
      <c r="E62" s="25">
        <v>0</v>
      </c>
      <c r="F62" s="68">
        <v>61.4</v>
      </c>
    </row>
    <row r="63" spans="2:6" ht="15.75">
      <c r="B63" s="1" t="s">
        <v>125</v>
      </c>
      <c r="C63" s="48" t="s">
        <v>25</v>
      </c>
      <c r="D63" s="8">
        <f>D64+D65+D67+D69+D71+D74+D73+D68+D70+D72+D75+D66</f>
        <v>25515.7</v>
      </c>
      <c r="E63" s="8">
        <f>E64+E65+E67+E69+E71+E74+E73+E68+E70+E72+E75+E66</f>
        <v>25043</v>
      </c>
      <c r="F63" s="8">
        <f>F64+F67+F69+F71+F74+F73+F68+F70+F72+F75+F66</f>
        <v>25039.899999999998</v>
      </c>
    </row>
    <row r="64" spans="2:6" ht="110.25">
      <c r="B64" s="1"/>
      <c r="C64" s="49" t="s">
        <v>104</v>
      </c>
      <c r="D64" s="64">
        <v>48.6</v>
      </c>
      <c r="E64" s="25">
        <v>55.4</v>
      </c>
      <c r="F64" s="25">
        <v>0</v>
      </c>
    </row>
    <row r="65" spans="2:6" ht="15.75" hidden="1">
      <c r="B65" s="1"/>
      <c r="C65" s="49"/>
      <c r="D65" s="64"/>
      <c r="E65" s="25"/>
      <c r="F65" s="25"/>
    </row>
    <row r="66" spans="2:6" ht="110.25">
      <c r="B66" s="1"/>
      <c r="C66" s="73" t="s">
        <v>105</v>
      </c>
      <c r="D66" s="64">
        <v>0</v>
      </c>
      <c r="E66" s="65">
        <v>0</v>
      </c>
      <c r="F66" s="25">
        <v>52.3</v>
      </c>
    </row>
    <row r="67" spans="2:6" ht="94.5">
      <c r="B67" s="1"/>
      <c r="C67" s="40" t="s">
        <v>106</v>
      </c>
      <c r="D67" s="64">
        <v>2295.3</v>
      </c>
      <c r="E67" s="25">
        <v>2295.3</v>
      </c>
      <c r="F67" s="68">
        <v>0</v>
      </c>
    </row>
    <row r="68" spans="2:6" ht="94.5">
      <c r="B68" s="1"/>
      <c r="C68" s="71" t="s">
        <v>107</v>
      </c>
      <c r="D68" s="64">
        <v>0</v>
      </c>
      <c r="E68" s="25">
        <v>0</v>
      </c>
      <c r="F68" s="68">
        <v>2295.3</v>
      </c>
    </row>
    <row r="69" spans="2:6" ht="130.5" customHeight="1">
      <c r="B69" s="1"/>
      <c r="C69" s="50" t="s">
        <v>108</v>
      </c>
      <c r="D69" s="64">
        <v>1164.8</v>
      </c>
      <c r="E69" s="25">
        <v>1164.8</v>
      </c>
      <c r="F69" s="25">
        <v>0</v>
      </c>
    </row>
    <row r="70" spans="2:6" ht="110.25">
      <c r="B70" s="1"/>
      <c r="C70" s="50" t="s">
        <v>109</v>
      </c>
      <c r="D70" s="64">
        <v>0</v>
      </c>
      <c r="E70" s="25">
        <v>0</v>
      </c>
      <c r="F70" s="25">
        <v>1164.8</v>
      </c>
    </row>
    <row r="71" spans="2:6" ht="67.5" customHeight="1">
      <c r="B71" s="1"/>
      <c r="C71" s="50" t="s">
        <v>110</v>
      </c>
      <c r="D71" s="64">
        <v>307</v>
      </c>
      <c r="E71" s="25">
        <v>307</v>
      </c>
      <c r="F71" s="25">
        <v>0</v>
      </c>
    </row>
    <row r="72" spans="2:6" ht="67.5" customHeight="1">
      <c r="B72" s="1"/>
      <c r="C72" s="50" t="s">
        <v>111</v>
      </c>
      <c r="D72" s="72">
        <v>0</v>
      </c>
      <c r="E72" s="25">
        <v>0</v>
      </c>
      <c r="F72" s="25">
        <v>307</v>
      </c>
    </row>
    <row r="73" spans="2:6" ht="87" customHeight="1">
      <c r="B73" s="77"/>
      <c r="C73" s="39" t="s">
        <v>112</v>
      </c>
      <c r="D73" s="65">
        <v>479.5</v>
      </c>
      <c r="E73" s="25">
        <v>0</v>
      </c>
      <c r="F73" s="25">
        <v>0</v>
      </c>
    </row>
    <row r="74" spans="2:6" ht="111.75" customHeight="1">
      <c r="B74" s="77"/>
      <c r="C74" s="51" t="s">
        <v>113</v>
      </c>
      <c r="D74" s="64">
        <v>21220.5</v>
      </c>
      <c r="E74" s="25">
        <v>21220.5</v>
      </c>
      <c r="F74" s="25">
        <v>0</v>
      </c>
    </row>
    <row r="75" spans="2:6" ht="110.25">
      <c r="B75" s="77"/>
      <c r="C75" s="51" t="s">
        <v>114</v>
      </c>
      <c r="D75" s="72">
        <v>0</v>
      </c>
      <c r="E75" s="25">
        <v>0</v>
      </c>
      <c r="F75" s="25">
        <v>21220.5</v>
      </c>
    </row>
    <row r="76" spans="2:6" ht="15.75">
      <c r="B76" s="20" t="s">
        <v>126</v>
      </c>
      <c r="C76" s="52" t="s">
        <v>48</v>
      </c>
      <c r="D76" s="22">
        <f>D77+D89+D90</f>
        <v>177163.29999999996</v>
      </c>
      <c r="E76" s="8">
        <f>E77+E89+E90</f>
        <v>175285.9</v>
      </c>
      <c r="F76" s="8">
        <f>F77+F89+F90</f>
        <v>175441.1</v>
      </c>
    </row>
    <row r="77" spans="2:6" ht="31.5">
      <c r="B77" s="6" t="s">
        <v>127</v>
      </c>
      <c r="C77" s="53" t="s">
        <v>50</v>
      </c>
      <c r="D77" s="8">
        <f>D78+D79+D80+D81+D82+D83+D84+D85+D86+D87+D88</f>
        <v>176522.19999999998</v>
      </c>
      <c r="E77" s="8">
        <f>E78+E79+E80+E81+E82+E83+E84+E85+E86+E87+E88</f>
        <v>174644.6</v>
      </c>
      <c r="F77" s="8">
        <f>F78+F79+F80+F81+F82+F83+F84+F85+F86+F87+F88</f>
        <v>174799.6</v>
      </c>
    </row>
    <row r="78" spans="2:6" ht="89.25" customHeight="1">
      <c r="B78" s="21"/>
      <c r="C78" s="54" t="s">
        <v>71</v>
      </c>
      <c r="D78" s="25">
        <v>3184.3</v>
      </c>
      <c r="E78" s="24">
        <v>3184.3</v>
      </c>
      <c r="F78" s="24">
        <v>3184.3</v>
      </c>
    </row>
    <row r="79" spans="2:6" ht="94.5">
      <c r="B79" s="6"/>
      <c r="C79" s="15" t="s">
        <v>115</v>
      </c>
      <c r="D79" s="25">
        <v>2471</v>
      </c>
      <c r="E79" s="25">
        <v>2177.4</v>
      </c>
      <c r="F79" s="25">
        <v>2333.9</v>
      </c>
    </row>
    <row r="80" spans="2:6" ht="63">
      <c r="B80" s="21"/>
      <c r="C80" s="49" t="s">
        <v>72</v>
      </c>
      <c r="D80" s="25">
        <v>171.9</v>
      </c>
      <c r="E80" s="25">
        <v>129.9</v>
      </c>
      <c r="F80" s="25">
        <v>129.9</v>
      </c>
    </row>
    <row r="81" spans="2:6" ht="51" customHeight="1">
      <c r="B81" s="6"/>
      <c r="C81" s="15" t="s">
        <v>73</v>
      </c>
      <c r="D81" s="25">
        <v>1087.1</v>
      </c>
      <c r="E81" s="25">
        <v>1087.1</v>
      </c>
      <c r="F81" s="25">
        <v>1087.1</v>
      </c>
    </row>
    <row r="82" spans="2:6" ht="63">
      <c r="B82" s="21"/>
      <c r="C82" s="54" t="s">
        <v>74</v>
      </c>
      <c r="D82" s="25">
        <v>151647.5</v>
      </c>
      <c r="E82" s="24">
        <v>150106.5</v>
      </c>
      <c r="F82" s="24">
        <v>150106.5</v>
      </c>
    </row>
    <row r="83" spans="2:6" ht="71.25" customHeight="1">
      <c r="B83" s="21"/>
      <c r="C83" s="54" t="s">
        <v>75</v>
      </c>
      <c r="D83" s="25">
        <v>11024</v>
      </c>
      <c r="E83" s="24">
        <v>11024</v>
      </c>
      <c r="F83" s="24">
        <v>11024</v>
      </c>
    </row>
    <row r="84" spans="2:6" ht="78.75">
      <c r="B84" s="21"/>
      <c r="C84" s="55" t="s">
        <v>76</v>
      </c>
      <c r="D84" s="25">
        <v>34.4</v>
      </c>
      <c r="E84" s="24">
        <v>34.4</v>
      </c>
      <c r="F84" s="24">
        <v>34.4</v>
      </c>
    </row>
    <row r="85" spans="2:6" ht="63">
      <c r="B85" s="21"/>
      <c r="C85" s="56" t="s">
        <v>77</v>
      </c>
      <c r="D85" s="25">
        <v>69.4</v>
      </c>
      <c r="E85" s="24">
        <v>69.4</v>
      </c>
      <c r="F85" s="24">
        <v>69.4</v>
      </c>
    </row>
    <row r="86" spans="2:6" ht="86.25" customHeight="1">
      <c r="B86" s="21"/>
      <c r="C86" s="55" t="s">
        <v>78</v>
      </c>
      <c r="D86" s="25">
        <v>300.5</v>
      </c>
      <c r="E86" s="24">
        <v>299.5</v>
      </c>
      <c r="F86" s="24">
        <v>298</v>
      </c>
    </row>
    <row r="87" spans="2:6" ht="78.75">
      <c r="B87" s="23"/>
      <c r="C87" s="55" t="s">
        <v>79</v>
      </c>
      <c r="D87" s="25">
        <v>636.6</v>
      </c>
      <c r="E87" s="24">
        <v>636.6</v>
      </c>
      <c r="F87" s="24">
        <v>636.6</v>
      </c>
    </row>
    <row r="88" spans="2:6" ht="94.5">
      <c r="B88" s="44"/>
      <c r="C88" s="78" t="s">
        <v>96</v>
      </c>
      <c r="D88" s="25">
        <v>5895.5</v>
      </c>
      <c r="E88" s="25">
        <v>5895.5</v>
      </c>
      <c r="F88" s="43">
        <v>5895.5</v>
      </c>
    </row>
    <row r="89" spans="2:6" ht="47.25">
      <c r="B89" s="19" t="s">
        <v>128</v>
      </c>
      <c r="C89" s="63" t="s">
        <v>80</v>
      </c>
      <c r="D89" s="8">
        <v>4.3</v>
      </c>
      <c r="E89" s="8">
        <v>4.5</v>
      </c>
      <c r="F89" s="8">
        <v>4.7</v>
      </c>
    </row>
    <row r="90" spans="2:6" ht="78.75">
      <c r="B90" s="26" t="s">
        <v>129</v>
      </c>
      <c r="C90" s="57" t="s">
        <v>57</v>
      </c>
      <c r="D90" s="38">
        <v>636.8</v>
      </c>
      <c r="E90" s="38">
        <v>636.8</v>
      </c>
      <c r="F90" s="22">
        <v>636.8</v>
      </c>
    </row>
    <row r="91" spans="2:6" ht="15.75">
      <c r="B91" s="29" t="s">
        <v>130</v>
      </c>
      <c r="C91" s="58" t="s">
        <v>81</v>
      </c>
      <c r="D91" s="8">
        <f>D92+D93</f>
        <v>7244.099999999999</v>
      </c>
      <c r="E91" s="8">
        <f>E92</f>
        <v>7578.9</v>
      </c>
      <c r="F91" s="27">
        <f>F92</f>
        <v>8078.9</v>
      </c>
    </row>
    <row r="92" spans="2:6" ht="63">
      <c r="B92" s="29" t="s">
        <v>131</v>
      </c>
      <c r="C92" s="59" t="s">
        <v>82</v>
      </c>
      <c r="D92" s="74">
        <f>5181.4+1900+90</f>
        <v>7171.4</v>
      </c>
      <c r="E92" s="75">
        <v>7578.9</v>
      </c>
      <c r="F92" s="75">
        <v>8078.9</v>
      </c>
    </row>
    <row r="93" spans="2:6" ht="28.5" customHeight="1">
      <c r="B93" s="19" t="s">
        <v>138</v>
      </c>
      <c r="C93" s="80" t="s">
        <v>137</v>
      </c>
      <c r="D93" s="74">
        <v>72.7</v>
      </c>
      <c r="E93" s="75">
        <v>0</v>
      </c>
      <c r="F93" s="75">
        <v>0</v>
      </c>
    </row>
    <row r="94" spans="2:6" ht="31.5">
      <c r="B94" s="9" t="s">
        <v>132</v>
      </c>
      <c r="C94" s="59" t="s">
        <v>83</v>
      </c>
      <c r="D94" s="45">
        <f>D95</f>
        <v>123.3</v>
      </c>
      <c r="E94" s="45">
        <f>E95</f>
        <v>0</v>
      </c>
      <c r="F94" s="45">
        <f>F95</f>
        <v>0</v>
      </c>
    </row>
    <row r="95" spans="2:6" ht="31.5">
      <c r="B95" s="30" t="s">
        <v>133</v>
      </c>
      <c r="C95" s="59" t="s">
        <v>85</v>
      </c>
      <c r="D95" s="8">
        <v>123.3</v>
      </c>
      <c r="E95" s="8">
        <f>E96</f>
        <v>0</v>
      </c>
      <c r="F95" s="27">
        <v>0</v>
      </c>
    </row>
    <row r="96" spans="2:6" ht="15.75">
      <c r="B96" s="32" t="s">
        <v>134</v>
      </c>
      <c r="C96" s="60" t="s">
        <v>84</v>
      </c>
      <c r="D96" s="8">
        <f>D97</f>
        <v>160.2</v>
      </c>
      <c r="E96" s="8">
        <f>E97</f>
        <v>0</v>
      </c>
      <c r="F96" s="8">
        <f>F97</f>
        <v>0</v>
      </c>
    </row>
    <row r="97" spans="2:6" ht="18.75" customHeight="1">
      <c r="B97" s="32" t="s">
        <v>135</v>
      </c>
      <c r="C97" s="61" t="s">
        <v>86</v>
      </c>
      <c r="D97" s="8">
        <v>160.2</v>
      </c>
      <c r="E97" s="8">
        <v>0</v>
      </c>
      <c r="F97" s="8">
        <v>0</v>
      </c>
    </row>
    <row r="98" spans="2:6" ht="15.75">
      <c r="B98" s="31" t="s">
        <v>58</v>
      </c>
      <c r="C98" s="62"/>
      <c r="D98" s="7">
        <f>D10+D39</f>
        <v>452784.79999999993</v>
      </c>
      <c r="E98" s="7">
        <f>E10+E39</f>
        <v>427895.9</v>
      </c>
      <c r="F98" s="7">
        <f>F10+F39</f>
        <v>452476.60000000003</v>
      </c>
    </row>
    <row r="101" ht="15">
      <c r="E101" s="33"/>
    </row>
    <row r="107" spans="3:4" ht="15">
      <c r="C107" s="28"/>
      <c r="D107" s="28"/>
    </row>
  </sheetData>
  <sheetProtection/>
  <mergeCells count="8">
    <mergeCell ref="D1:F1"/>
    <mergeCell ref="B7:B8"/>
    <mergeCell ref="C7:C8"/>
    <mergeCell ref="B4:E4"/>
    <mergeCell ref="D3:F3"/>
    <mergeCell ref="D7:F7"/>
    <mergeCell ref="E6:F6"/>
    <mergeCell ref="B5:F5"/>
  </mergeCell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FIN-2</cp:lastModifiedBy>
  <cp:lastPrinted>2018-11-09T15:33:17Z</cp:lastPrinted>
  <dcterms:created xsi:type="dcterms:W3CDTF">2016-11-07T04:45:04Z</dcterms:created>
  <dcterms:modified xsi:type="dcterms:W3CDTF">2019-01-09T13:26:35Z</dcterms:modified>
  <cp:category/>
  <cp:version/>
  <cp:contentType/>
  <cp:contentStatus/>
</cp:coreProperties>
</file>