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8535" activeTab="0"/>
  </bookViews>
  <sheets>
    <sheet name="Приложение 2 " sheetId="1" r:id="rId1"/>
  </sheets>
  <definedNames/>
  <calcPr fullCalcOnLoad="1"/>
</workbook>
</file>

<file path=xl/sharedStrings.xml><?xml version="1.0" encoding="utf-8"?>
<sst xmlns="http://schemas.openxmlformats.org/spreadsheetml/2006/main" count="144" uniqueCount="142">
  <si>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</si>
  <si>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</si>
  <si>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</si>
  <si>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</si>
  <si>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</si>
  <si>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</si>
  <si>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</si>
  <si>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</si>
  <si>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</si>
  <si>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</si>
  <si>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</si>
  <si>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</si>
  <si>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</si>
  <si>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</si>
  <si>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</si>
  <si>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</si>
  <si>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</si>
  <si>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</si>
  <si>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</si>
  <si>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</si>
  <si>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</si>
  <si>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</si>
  <si>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</si>
  <si>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</si>
  <si>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</si>
  <si>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</si>
  <si>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</si>
  <si>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</si>
  <si>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</si>
  <si>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</si>
  <si>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</si>
  <si>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</si>
  <si>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</si>
  <si>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1 05 03000 01 0000 110</t>
  </si>
  <si>
    <t>1 11 00000 00 0000 000</t>
  </si>
  <si>
    <t>1 03 00000 00 0000 000</t>
  </si>
  <si>
    <t>1 01 00000 00 0000 000</t>
  </si>
  <si>
    <t>1 05 00000 00 0000 000</t>
  </si>
  <si>
    <t>1 08 03000 01 0000 110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</si>
  <si>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</si>
  <si>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</si>
  <si>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</si>
  <si>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</si>
  <si>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</si>
  <si>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</si>
  <si>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</si>
  <si>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Сумма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</si>
  <si>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</si>
  <si>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</si>
  <si>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</si>
  <si>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</si>
  <si>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</si>
  <si>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</si>
  <si>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</si>
  <si>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</si>
  <si>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t>1 05 02000 02 0000 110</t>
  </si>
  <si>
    <t>1 05 04000 02 0000 110</t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</si>
  <si>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</si>
  <si>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</si>
  <si>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</si>
  <si>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</si>
  <si>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</si>
  <si>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</si>
  <si>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</si>
  <si>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</si>
  <si>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</si>
  <si>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</si>
  <si>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</si>
  <si>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</si>
  <si>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Дотации бюджетам муниципальных районов на выравнивание бюджетной обеспеченности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</si>
  <si>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</si>
  <si>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</si>
  <si>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</si>
  <si>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</si>
  <si>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</si>
  <si>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</si>
  <si>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</si>
  <si>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</si>
  <si>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муниципальных районов</t>
  </si>
  <si>
    <t>2020 год</t>
  </si>
  <si>
    <t>2021 год</t>
  </si>
  <si>
    <t>Субвенции бюджетам муниципальных образований области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</si>
  <si>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Налог, взимаемый в связи с применением патентной системы налогообложения</t>
  </si>
  <si>
    <t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</si>
  <si>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 xml:space="preserve"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2021-2025 годах" 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</si>
  <si>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</si>
  <si>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</si>
  <si>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</si>
  <si>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</si>
  <si>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период 2021-2025 годов"</t>
  </si>
  <si>
    <t>Субсидии бюджетам муниципальных образований области на оснащение муниципальных организаций, осуществляющих образовательную деятельность, инженерно-техническими средствами охраны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</si>
  <si>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</si>
  <si>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>Субсидия муниципальным образованиям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области "Развитие топливно-энергетического комплекса и коммунальной инфраструктуры на территории Вологодской области на 2021-2025 годы"</t>
  </si>
  <si>
    <t>Прочие межбюджетные трансферты, передаваемые бюджетам муниципальных районов</t>
  </si>
  <si>
    <t>2 02 49999 05 0000 150</t>
  </si>
  <si>
    <t>2022 год</t>
  </si>
  <si>
    <t>2 02 10000 00 0000 151</t>
  </si>
  <si>
    <t>2 02 15001 05 0000 151</t>
  </si>
  <si>
    <t>2 02 15002 05 0000 151</t>
  </si>
  <si>
    <t>2 02 15009 05 0000 151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</si>
  <si>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 и иные цели</t>
  </si>
  <si>
    <t>2 02 20000 00 0000 151</t>
  </si>
  <si>
    <t>2 02 20077 05 0000 151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</si>
  <si>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</si>
  <si>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на строительство, реконструкцию объектов физической культуры и спорта муниципальной собственности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</si>
  <si>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"Развитие информационного общества и формирование "электронного правительства" Вологодской области" государственной программы "Информационное общество – Вологодская область (2014-2020 годы)"</t>
  </si>
  <si>
    <t>2 02 20302 05 0000 151</t>
  </si>
  <si>
    <t>Субсидии бюджетам муниципальных образований области на обеспечение мероприятий по переселению граждан из аварийного жилищного фонда, в том числе переселению граждан  из аварийного жилищного фонда,  с учетом необходимости развития малоэтажного жилищного строительства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</si>
  <si>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2 02 25210 05 0000 151</t>
  </si>
  <si>
    <t>Субсидии бюджетам муниципальных образований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</si>
  <si>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2 02 25497 05 0000 151</t>
  </si>
  <si>
    <t>Субсидии бюджетам муниципальных образований области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 "Обеспечение населения Вологодской области доступным жильем и формирование комфортной среды проживания  на 2014-2020 годы"</t>
  </si>
  <si>
    <t>2 02 25511 05 0000 151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</si>
  <si>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 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</si>
  <si>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t>2 02 25555 05 0000 151</t>
  </si>
  <si>
    <t>Субсидии бюджетам муниципальных образований области на реализация мероприятий по благоустройству общественных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</si>
  <si>
    <t>2 02 29999 05 0000 151</t>
  </si>
  <si>
    <t>Субсидии бюджетам муниципальных образований области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районо,в рамках реализации подпрограммы "Сохранение и развитиекультурного потенциала Вологодской области" государственной программы "Сохранение и развитие культурного потенциала, развитие туристического кластера и архивного лела Вологодской области на 2015-2020 годы"</t>
  </si>
  <si>
    <t>Субсидии бюджетам муниципальных образований области на капитальный ремонт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</si>
  <si>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</si>
  <si>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</si>
  <si>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реализацию мероприятий по обеспечению безопасности жизни и здоровья детей в дошкольных образовательных организациях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</si>
  <si>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мероприятий по антитеррористической защищенности мест массового пребывания людей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</si>
  <si>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Субсидии бюджетам муниципальных образований области  на приобретение специализированного автотранспорта для развития мобильной торговли 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</si>
  <si>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>Субсидии бюджетам муниципальных образований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</si>
  <si>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</si>
  <si>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области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в рамках подпрограммы "Безбарьерная среда" государственной программы "Социальная поддержка граждан в Вологодской области на 2014–2020 годы"</t>
  </si>
  <si>
    <t>2 02 30000 00 0000 151</t>
  </si>
  <si>
    <t>2 02 30024 05 0000 151</t>
  </si>
  <si>
    <t>2 02 35120 05 0000 151</t>
  </si>
  <si>
    <t>2 02 39998 05 0000 150</t>
  </si>
  <si>
    <t>Единая субвенция бюджетам муниципальных районов</t>
  </si>
  <si>
    <t>2 02 40000 00 0000 151</t>
  </si>
  <si>
    <t>на комплектование книжных фондов муниципальных библиотек в рамках подпрограммы "Реализация мероприятий, направленных на развитие муниципальных учреждений культуры и образования в сфере культуры и искусства" государственной программы "Сохранение и развитие туристского кластера и архивного дела Вологодской области на 2015-2020 годы"</t>
  </si>
  <si>
    <t>2 04 00000 00 0000 180</t>
  </si>
  <si>
    <t>2 04 05099 05 0000 180</t>
  </si>
  <si>
    <r>
      <t xml:space="preserve">      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_</t>
    </r>
    <r>
      <rPr>
        <sz val="12"/>
        <rFont val="Times New Roman"/>
        <family val="1"/>
      </rPr>
      <t>________ № ____</t>
    </r>
  </si>
  <si>
    <t>Объем доходов местного бюджета района, формируемый за счет налоговых и неналоговых доходов, а также безвозмездных поступлений на 2020 год и плановый период 2021 и 2022 годов</t>
  </si>
  <si>
    <t>(тыс.руб.)</t>
  </si>
  <si>
    <t>Субсидии бюджетам муниципальных образований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</si>
  <si>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</si>
  <si>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 xml:space="preserve">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
на 2021-2025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</si>
</sst>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5" xfId="53" applyNumberFormat="1" applyFont="1" applyBorder="1" applyAlignment="1">
      <alignment horizontal="center" vertical="center" wrapText="1"/>
      <protection/>
    </xf>
    <xf numFmtId="4" fontId="6" fillId="0" borderId="16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4" fontId="3" fillId="0" borderId="18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3" fillId="0" borderId="20" xfId="53" applyFont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6" fillId="0" borderId="18" xfId="53" applyNumberFormat="1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3" fillId="0" borderId="19" xfId="53" applyFont="1" applyBorder="1" applyAlignment="1">
      <alignment vertical="center" wrapText="1"/>
      <protection/>
    </xf>
    <xf numFmtId="4" fontId="44" fillId="0" borderId="10" xfId="0" applyNumberFormat="1" applyFont="1" applyBorder="1" applyAlignment="1">
      <alignment horizontal="center" vertical="center" wrapText="1"/>
    </xf>
    <xf numFmtId="4" fontId="6" fillId="0" borderId="15" xfId="53" applyNumberFormat="1" applyFont="1" applyBorder="1" applyAlignment="1">
      <alignment horizontal="center" vertical="center" wrapText="1"/>
      <protection/>
    </xf>
    <xf numFmtId="0" fontId="44" fillId="33" borderId="0" xfId="0" applyFont="1" applyFill="1" applyAlignment="1">
      <alignment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wrapText="1"/>
      <protection/>
    </xf>
    <xf numFmtId="0" fontId="44" fillId="0" borderId="10" xfId="0" applyNumberFormat="1" applyFont="1" applyBorder="1" applyAlignment="1">
      <alignment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3" fillId="33" borderId="18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1" xfId="0" applyFont="1" applyBorder="1" applyAlignment="1">
      <alignment vertical="distributed" wrapText="1"/>
    </xf>
    <xf numFmtId="0" fontId="42" fillId="0" borderId="19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44" fillId="0" borderId="20" xfId="0" applyNumberFormat="1" applyFont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2" fontId="42" fillId="0" borderId="19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9" xfId="0" applyNumberFormat="1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9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0"/>
  <sheetViews>
    <sheetView tabSelected="1" zoomScalePageLayoutView="0" workbookViewId="0" topLeftCell="A1">
      <selection activeCell="E62" sqref="E62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4.8515625" style="0" customWidth="1"/>
    <col min="5" max="5" width="12.7109375" style="0" customWidth="1"/>
    <col min="6" max="6" width="12.57421875" style="0" customWidth="1"/>
  </cols>
  <sheetData>
    <row r="1" spans="3:6" ht="61.5" customHeight="1">
      <c r="C1" s="43"/>
      <c r="D1" s="68" t="s">
        <v>136</v>
      </c>
      <c r="E1" s="68"/>
      <c r="F1" s="68"/>
    </row>
    <row r="2" ht="18.75" customHeight="1"/>
    <row r="3" spans="2:6" ht="18.75" customHeight="1">
      <c r="B3" s="67"/>
      <c r="C3" s="67"/>
      <c r="D3" s="67"/>
      <c r="E3" s="67"/>
      <c r="F3" s="27"/>
    </row>
    <row r="4" spans="2:6" ht="53.25" customHeight="1">
      <c r="B4" s="67" t="s">
        <v>137</v>
      </c>
      <c r="C4" s="67"/>
      <c r="D4" s="67"/>
      <c r="E4" s="67"/>
      <c r="F4" s="67"/>
    </row>
    <row r="5" spans="3:6" ht="18.75" customHeight="1">
      <c r="C5" s="28"/>
      <c r="D5" s="28"/>
      <c r="E5" s="28"/>
      <c r="F5" s="52" t="s">
        <v>138</v>
      </c>
    </row>
    <row r="6" spans="2:6" ht="15" customHeight="1">
      <c r="B6" s="66" t="s">
        <v>45</v>
      </c>
      <c r="C6" s="66" t="s">
        <v>47</v>
      </c>
      <c r="D6" s="1" t="s">
        <v>79</v>
      </c>
      <c r="E6" s="63" t="s">
        <v>80</v>
      </c>
      <c r="F6" s="64" t="s">
        <v>95</v>
      </c>
    </row>
    <row r="7" spans="2:6" ht="36.75" customHeight="1">
      <c r="B7" s="66"/>
      <c r="C7" s="66"/>
      <c r="D7" s="50" t="s">
        <v>46</v>
      </c>
      <c r="E7" s="50" t="s">
        <v>46</v>
      </c>
      <c r="F7" s="50" t="s">
        <v>46</v>
      </c>
    </row>
    <row r="8" spans="2:6" ht="13.5" customHeight="1">
      <c r="B8" s="1">
        <v>1</v>
      </c>
      <c r="C8" s="1">
        <v>2</v>
      </c>
      <c r="D8" s="1">
        <v>3</v>
      </c>
      <c r="E8" s="1">
        <v>4</v>
      </c>
      <c r="F8" s="13">
        <v>5</v>
      </c>
    </row>
    <row r="9" spans="2:6" ht="21.75" customHeight="1">
      <c r="B9" s="2" t="s">
        <v>27</v>
      </c>
      <c r="C9" s="3" t="s">
        <v>44</v>
      </c>
      <c r="D9" s="7">
        <f>D10+D12+D17+D22+D25+D28+D30+D32+D35+D36</f>
        <v>131525</v>
      </c>
      <c r="E9" s="7">
        <f>E10+E12+E17+E22+E25+E28+E30+E32+E35+E36</f>
        <v>144264</v>
      </c>
      <c r="F9" s="7">
        <f>F10+F12+F17+F22+F25+F28+F30+F32+F35+F36</f>
        <v>170984</v>
      </c>
    </row>
    <row r="10" spans="2:6" ht="21.75" customHeight="1">
      <c r="B10" s="1" t="s">
        <v>36</v>
      </c>
      <c r="C10" s="4" t="s">
        <v>0</v>
      </c>
      <c r="D10" s="8">
        <f>D11</f>
        <v>86773</v>
      </c>
      <c r="E10" s="8">
        <f>E11</f>
        <v>101373</v>
      </c>
      <c r="F10" s="8">
        <f>F11</f>
        <v>127669</v>
      </c>
    </row>
    <row r="11" spans="2:6" ht="20.25" customHeight="1">
      <c r="B11" s="1" t="s">
        <v>28</v>
      </c>
      <c r="C11" s="4" t="s">
        <v>1</v>
      </c>
      <c r="D11" s="33">
        <v>86773</v>
      </c>
      <c r="E11" s="8">
        <v>101373</v>
      </c>
      <c r="F11" s="8">
        <v>127669</v>
      </c>
    </row>
    <row r="12" spans="2:6" ht="31.5">
      <c r="B12" s="1" t="s">
        <v>35</v>
      </c>
      <c r="C12" s="4" t="s">
        <v>2</v>
      </c>
      <c r="D12" s="8">
        <f>D13+D14+D15+D16</f>
        <v>15164</v>
      </c>
      <c r="E12" s="8">
        <f>E13+E14+E15+E16</f>
        <v>15598</v>
      </c>
      <c r="F12" s="8">
        <f>F13+F14+F15+F16</f>
        <v>16217</v>
      </c>
    </row>
    <row r="13" spans="2:6" ht="63">
      <c r="B13" s="1" t="s">
        <v>29</v>
      </c>
      <c r="C13" s="4" t="s">
        <v>3</v>
      </c>
      <c r="D13" s="8">
        <v>6876</v>
      </c>
      <c r="E13" s="8">
        <v>7073</v>
      </c>
      <c r="F13" s="8">
        <v>7354</v>
      </c>
    </row>
    <row r="14" spans="2:6" ht="78.75">
      <c r="B14" s="1" t="s">
        <v>30</v>
      </c>
      <c r="C14" s="4" t="s">
        <v>4</v>
      </c>
      <c r="D14" s="8">
        <v>63</v>
      </c>
      <c r="E14" s="8">
        <v>65</v>
      </c>
      <c r="F14" s="8">
        <v>68</v>
      </c>
    </row>
    <row r="15" spans="2:6" ht="63">
      <c r="B15" s="1" t="s">
        <v>31</v>
      </c>
      <c r="C15" s="4" t="s">
        <v>5</v>
      </c>
      <c r="D15" s="8">
        <v>9255</v>
      </c>
      <c r="E15" s="8">
        <v>9520</v>
      </c>
      <c r="F15" s="8">
        <v>9898</v>
      </c>
    </row>
    <row r="16" spans="2:6" ht="63">
      <c r="B16" s="1" t="s">
        <v>32</v>
      </c>
      <c r="C16" s="4" t="s">
        <v>19</v>
      </c>
      <c r="D16" s="8">
        <v>-1030</v>
      </c>
      <c r="E16" s="8">
        <v>-1060</v>
      </c>
      <c r="F16" s="8">
        <v>-1103</v>
      </c>
    </row>
    <row r="17" spans="2:6" ht="21" customHeight="1">
      <c r="B17" s="1" t="s">
        <v>37</v>
      </c>
      <c r="C17" s="5" t="s">
        <v>6</v>
      </c>
      <c r="D17" s="8">
        <f>D18+D19+D20+D21</f>
        <v>20569</v>
      </c>
      <c r="E17" s="8">
        <f>E18+E19+E20+E21</f>
        <v>18140</v>
      </c>
      <c r="F17" s="8">
        <f>F18+F19+F20+F21</f>
        <v>17939</v>
      </c>
    </row>
    <row r="18" spans="2:6" ht="31.5">
      <c r="B18" s="1" t="s">
        <v>54</v>
      </c>
      <c r="C18" s="4" t="s">
        <v>18</v>
      </c>
      <c r="D18" s="8">
        <v>12408</v>
      </c>
      <c r="E18" s="8">
        <v>15937</v>
      </c>
      <c r="F18" s="8">
        <v>17600</v>
      </c>
    </row>
    <row r="19" spans="2:6" ht="24" customHeight="1">
      <c r="B19" s="1" t="s">
        <v>55</v>
      </c>
      <c r="C19" s="4" t="s">
        <v>7</v>
      </c>
      <c r="D19" s="8">
        <v>7860</v>
      </c>
      <c r="E19" s="8">
        <v>1882</v>
      </c>
      <c r="F19" s="8">
        <v>0</v>
      </c>
    </row>
    <row r="20" spans="2:6" ht="21.75" customHeight="1">
      <c r="B20" s="1" t="s">
        <v>33</v>
      </c>
      <c r="C20" s="4" t="s">
        <v>8</v>
      </c>
      <c r="D20" s="8">
        <v>178</v>
      </c>
      <c r="E20" s="8">
        <v>182</v>
      </c>
      <c r="F20" s="8">
        <v>182</v>
      </c>
    </row>
    <row r="21" spans="2:6" ht="31.5">
      <c r="B21" s="1" t="s">
        <v>56</v>
      </c>
      <c r="C21" s="4" t="s">
        <v>82</v>
      </c>
      <c r="D21" s="8">
        <v>123</v>
      </c>
      <c r="E21" s="8">
        <v>139</v>
      </c>
      <c r="F21" s="8">
        <v>157</v>
      </c>
    </row>
    <row r="22" spans="2:6" ht="22.5" customHeight="1">
      <c r="B22" s="1" t="s">
        <v>39</v>
      </c>
      <c r="C22" s="4" t="s">
        <v>9</v>
      </c>
      <c r="D22" s="8">
        <f>D23+D24</f>
        <v>1819</v>
      </c>
      <c r="E22" s="8">
        <f>E23+E24</f>
        <v>1932</v>
      </c>
      <c r="F22" s="8">
        <f>F23+F24</f>
        <v>1946</v>
      </c>
    </row>
    <row r="23" spans="2:6" ht="33.75" customHeight="1">
      <c r="B23" s="1" t="s">
        <v>38</v>
      </c>
      <c r="C23" s="4" t="s">
        <v>40</v>
      </c>
      <c r="D23" s="8">
        <v>1809</v>
      </c>
      <c r="E23" s="8">
        <v>1917</v>
      </c>
      <c r="F23" s="8">
        <v>1931</v>
      </c>
    </row>
    <row r="24" spans="2:6" ht="33.75" customHeight="1">
      <c r="B24" s="9" t="s">
        <v>58</v>
      </c>
      <c r="C24" s="10" t="s">
        <v>59</v>
      </c>
      <c r="D24" s="8">
        <v>10</v>
      </c>
      <c r="E24" s="8">
        <v>15</v>
      </c>
      <c r="F24" s="8">
        <v>15</v>
      </c>
    </row>
    <row r="25" spans="2:6" ht="31.5">
      <c r="B25" s="1" t="s">
        <v>34</v>
      </c>
      <c r="C25" s="4" t="s">
        <v>10</v>
      </c>
      <c r="D25" s="8">
        <f>D26+D27</f>
        <v>3368</v>
      </c>
      <c r="E25" s="8">
        <f>E26+E27</f>
        <v>3368</v>
      </c>
      <c r="F25" s="8">
        <f>F26+F27</f>
        <v>3368</v>
      </c>
    </row>
    <row r="26" spans="2:6" ht="47.25">
      <c r="B26" s="1" t="s">
        <v>60</v>
      </c>
      <c r="C26" s="4" t="s">
        <v>41</v>
      </c>
      <c r="D26" s="8">
        <v>2744</v>
      </c>
      <c r="E26" s="8">
        <v>2744</v>
      </c>
      <c r="F26" s="8">
        <v>2744</v>
      </c>
    </row>
    <row r="27" spans="2:6" ht="78.75">
      <c r="B27" s="1" t="s">
        <v>61</v>
      </c>
      <c r="C27" s="4" t="s">
        <v>62</v>
      </c>
      <c r="D27" s="8">
        <v>624</v>
      </c>
      <c r="E27" s="8">
        <v>624</v>
      </c>
      <c r="F27" s="8">
        <v>624</v>
      </c>
    </row>
    <row r="28" spans="2:6" ht="36" customHeight="1">
      <c r="B28" s="1" t="s">
        <v>42</v>
      </c>
      <c r="C28" s="4" t="s">
        <v>11</v>
      </c>
      <c r="D28" s="8">
        <f>D29</f>
        <v>340</v>
      </c>
      <c r="E28" s="8">
        <f>E29</f>
        <v>361</v>
      </c>
      <c r="F28" s="8">
        <f>F29</f>
        <v>353</v>
      </c>
    </row>
    <row r="29" spans="2:6" ht="23.25" customHeight="1">
      <c r="B29" s="1" t="s">
        <v>26</v>
      </c>
      <c r="C29" s="4" t="s">
        <v>12</v>
      </c>
      <c r="D29" s="8">
        <v>340</v>
      </c>
      <c r="E29" s="8">
        <v>361</v>
      </c>
      <c r="F29" s="8">
        <v>353</v>
      </c>
    </row>
    <row r="30" spans="2:6" ht="20.25" customHeight="1">
      <c r="B30" s="1" t="s">
        <v>51</v>
      </c>
      <c r="C30" s="5" t="s">
        <v>13</v>
      </c>
      <c r="D30" s="8">
        <f>D31</f>
        <v>3</v>
      </c>
      <c r="E30" s="8">
        <f>E31</f>
        <v>3</v>
      </c>
      <c r="F30" s="8">
        <f>F31</f>
        <v>3</v>
      </c>
    </row>
    <row r="31" spans="2:6" ht="31.5">
      <c r="B31" s="1" t="s">
        <v>63</v>
      </c>
      <c r="C31" s="4" t="s">
        <v>64</v>
      </c>
      <c r="D31" s="8">
        <v>3</v>
      </c>
      <c r="E31" s="8">
        <v>3</v>
      </c>
      <c r="F31" s="8">
        <v>3</v>
      </c>
    </row>
    <row r="32" spans="2:6" ht="38.25" customHeight="1">
      <c r="B32" s="1" t="s">
        <v>52</v>
      </c>
      <c r="C32" s="4" t="s">
        <v>14</v>
      </c>
      <c r="D32" s="8">
        <f>D33+D34</f>
        <v>1027</v>
      </c>
      <c r="E32" s="8">
        <f>E33+E34</f>
        <v>1027</v>
      </c>
      <c r="F32" s="8">
        <f>F33+F34</f>
        <v>1027</v>
      </c>
    </row>
    <row r="33" spans="2:6" ht="78.75">
      <c r="B33" s="1" t="s">
        <v>65</v>
      </c>
      <c r="C33" s="4" t="s">
        <v>66</v>
      </c>
      <c r="D33" s="8">
        <v>290</v>
      </c>
      <c r="E33" s="8">
        <v>290</v>
      </c>
      <c r="F33" s="8">
        <v>290</v>
      </c>
    </row>
    <row r="34" spans="2:6" ht="31.5">
      <c r="B34" s="1" t="s">
        <v>67</v>
      </c>
      <c r="C34" s="4" t="s">
        <v>68</v>
      </c>
      <c r="D34" s="8">
        <v>737</v>
      </c>
      <c r="E34" s="8">
        <v>737</v>
      </c>
      <c r="F34" s="8">
        <v>737</v>
      </c>
    </row>
    <row r="35" spans="2:6" ht="15.75">
      <c r="B35" s="1" t="s">
        <v>43</v>
      </c>
      <c r="C35" s="4" t="s">
        <v>15</v>
      </c>
      <c r="D35" s="8">
        <v>2456</v>
      </c>
      <c r="E35" s="8">
        <v>2456</v>
      </c>
      <c r="F35" s="8">
        <v>2456</v>
      </c>
    </row>
    <row r="36" spans="2:6" ht="21.75" customHeight="1">
      <c r="B36" s="1" t="s">
        <v>53</v>
      </c>
      <c r="C36" s="4" t="s">
        <v>16</v>
      </c>
      <c r="D36" s="8">
        <v>6</v>
      </c>
      <c r="E36" s="8">
        <v>6</v>
      </c>
      <c r="F36" s="8">
        <v>6</v>
      </c>
    </row>
    <row r="37" spans="2:6" ht="23.25" customHeight="1">
      <c r="B37" s="2" t="s">
        <v>20</v>
      </c>
      <c r="C37" s="3" t="s">
        <v>17</v>
      </c>
      <c r="D37" s="7">
        <f>D38+D89</f>
        <v>382184.10000000003</v>
      </c>
      <c r="E37" s="7">
        <f>E38+E89</f>
        <v>382339.9</v>
      </c>
      <c r="F37" s="7">
        <f>F38+F89</f>
        <v>514708.50000000006</v>
      </c>
    </row>
    <row r="38" spans="2:6" ht="33" customHeight="1">
      <c r="B38" s="1" t="s">
        <v>21</v>
      </c>
      <c r="C38" s="4" t="s">
        <v>22</v>
      </c>
      <c r="D38" s="8">
        <f>D39+D43+D74+D85</f>
        <v>381949.4</v>
      </c>
      <c r="E38" s="8">
        <f>E39+E43+E74+E85</f>
        <v>382339.9</v>
      </c>
      <c r="F38" s="8">
        <f>F39+F43+F74+F85</f>
        <v>514708.50000000006</v>
      </c>
    </row>
    <row r="39" spans="2:6" ht="15.75">
      <c r="B39" s="12" t="s">
        <v>96</v>
      </c>
      <c r="C39" s="4" t="s">
        <v>49</v>
      </c>
      <c r="D39" s="8">
        <f>D40+D41+D42</f>
        <v>119748.1</v>
      </c>
      <c r="E39" s="8">
        <f>E40+E41+E42</f>
        <v>108123.5</v>
      </c>
      <c r="F39" s="8">
        <f>F40+F41+F42</f>
        <v>92321.9</v>
      </c>
    </row>
    <row r="40" spans="2:6" ht="31.5">
      <c r="B40" s="13" t="s">
        <v>97</v>
      </c>
      <c r="C40" s="11" t="s">
        <v>69</v>
      </c>
      <c r="D40" s="8">
        <v>81937</v>
      </c>
      <c r="E40" s="8">
        <v>72561.4</v>
      </c>
      <c r="F40" s="8">
        <v>52808.4</v>
      </c>
    </row>
    <row r="41" spans="2:6" ht="31.5">
      <c r="B41" s="21" t="s">
        <v>98</v>
      </c>
      <c r="C41" s="4" t="s">
        <v>23</v>
      </c>
      <c r="D41" s="8">
        <v>5949.6</v>
      </c>
      <c r="E41" s="8">
        <v>0</v>
      </c>
      <c r="F41" s="8">
        <v>0</v>
      </c>
    </row>
    <row r="42" spans="2:6" ht="47.25">
      <c r="B42" s="49" t="s">
        <v>99</v>
      </c>
      <c r="C42" s="4" t="s">
        <v>100</v>
      </c>
      <c r="D42" s="8">
        <v>31861.5</v>
      </c>
      <c r="E42" s="8">
        <v>35562.1</v>
      </c>
      <c r="F42" s="8">
        <v>39513.5</v>
      </c>
    </row>
    <row r="43" spans="2:6" ht="31.5">
      <c r="B43" s="1" t="s">
        <v>101</v>
      </c>
      <c r="C43" s="4" t="s">
        <v>24</v>
      </c>
      <c r="D43" s="8">
        <f>D44+D53+D50+D51+D48+D49+D52</f>
        <v>72811.6</v>
      </c>
      <c r="E43" s="8">
        <f>E44+E53+E50+E51+E48+E49+E52</f>
        <v>76942.70000000001</v>
      </c>
      <c r="F43" s="8">
        <f>F44+F53+F50+F51+F48+F49+F52</f>
        <v>215977.90000000002</v>
      </c>
    </row>
    <row r="44" spans="2:6" ht="40.5" customHeight="1">
      <c r="B44" s="29" t="s">
        <v>102</v>
      </c>
      <c r="C44" s="53" t="s">
        <v>103</v>
      </c>
      <c r="D44" s="8">
        <f>D45+D46+D47</f>
        <v>5390</v>
      </c>
      <c r="E44" s="8">
        <f>E45+E46+E47</f>
        <v>31250</v>
      </c>
      <c r="F44" s="8">
        <f>F45+F46+F47</f>
        <v>189291.7</v>
      </c>
    </row>
    <row r="45" spans="2:6" ht="118.5" customHeight="1">
      <c r="B45" s="30"/>
      <c r="C45" s="40" t="s">
        <v>92</v>
      </c>
      <c r="D45" s="41">
        <v>0</v>
      </c>
      <c r="E45" s="20">
        <v>31250</v>
      </c>
      <c r="F45" s="20">
        <v>182291.7</v>
      </c>
    </row>
    <row r="46" spans="2:6" ht="72.75" customHeight="1">
      <c r="B46" s="30"/>
      <c r="C46" s="54" t="s">
        <v>104</v>
      </c>
      <c r="D46" s="42">
        <v>0</v>
      </c>
      <c r="E46" s="20">
        <v>0</v>
      </c>
      <c r="F46" s="20">
        <v>7000</v>
      </c>
    </row>
    <row r="47" spans="2:6" ht="101.25" customHeight="1">
      <c r="B47" s="51"/>
      <c r="C47" s="54" t="s">
        <v>105</v>
      </c>
      <c r="D47" s="42">
        <v>5390</v>
      </c>
      <c r="E47" s="20">
        <v>0</v>
      </c>
      <c r="F47" s="20">
        <v>0</v>
      </c>
    </row>
    <row r="48" spans="2:6" ht="141" customHeight="1">
      <c r="B48" s="29" t="s">
        <v>106</v>
      </c>
      <c r="C48" s="54" t="s">
        <v>107</v>
      </c>
      <c r="D48" s="42">
        <v>0</v>
      </c>
      <c r="E48" s="20">
        <v>1612.3</v>
      </c>
      <c r="F48" s="20">
        <v>0</v>
      </c>
    </row>
    <row r="49" spans="2:6" ht="96.75" customHeight="1">
      <c r="B49" s="29" t="s">
        <v>108</v>
      </c>
      <c r="C49" s="54" t="s">
        <v>109</v>
      </c>
      <c r="D49" s="42">
        <v>0</v>
      </c>
      <c r="E49" s="20">
        <v>2254.6</v>
      </c>
      <c r="F49" s="20">
        <v>15547.7</v>
      </c>
    </row>
    <row r="50" spans="2:6" ht="84.75" customHeight="1">
      <c r="B50" s="29" t="s">
        <v>110</v>
      </c>
      <c r="C50" s="54" t="s">
        <v>111</v>
      </c>
      <c r="D50" s="38">
        <v>83.5</v>
      </c>
      <c r="E50" s="20">
        <v>83.1</v>
      </c>
      <c r="F50" s="42">
        <v>82.5</v>
      </c>
    </row>
    <row r="51" spans="2:6" ht="98.25" customHeight="1">
      <c r="B51" s="29" t="s">
        <v>112</v>
      </c>
      <c r="C51" s="46" t="s">
        <v>113</v>
      </c>
      <c r="D51" s="38">
        <v>0</v>
      </c>
      <c r="E51" s="20">
        <v>221.7</v>
      </c>
      <c r="F51" s="42">
        <v>0</v>
      </c>
    </row>
    <row r="52" spans="2:6" ht="85.5" customHeight="1">
      <c r="B52" s="29" t="s">
        <v>114</v>
      </c>
      <c r="C52" s="55" t="s">
        <v>115</v>
      </c>
      <c r="D52" s="38">
        <v>639</v>
      </c>
      <c r="E52" s="20">
        <v>463.6</v>
      </c>
      <c r="F52" s="42">
        <v>47.5</v>
      </c>
    </row>
    <row r="53" spans="2:6" ht="15.75">
      <c r="B53" s="1" t="s">
        <v>116</v>
      </c>
      <c r="C53" s="34" t="s">
        <v>25</v>
      </c>
      <c r="D53" s="8">
        <f>D54+D56+D58+D61+D63+D66+D65+D57+D60+D64+D67+D55+D59+D68+D69+D71+D73+D62</f>
        <v>66699.1</v>
      </c>
      <c r="E53" s="8">
        <f>E54+E56+E58+E61+E63+E66+E65+E57+E60+E64+E67+E55+E59+E68+E69+E71+E73+E62+E70+E72</f>
        <v>41057.4</v>
      </c>
      <c r="F53" s="8">
        <f>F54+F56+F58+F61+F63+F66+F65+F57+F60+F64+F67+F55+F59+F68+F69+F71+F73+F62+F70+F72</f>
        <v>11008.5</v>
      </c>
    </row>
    <row r="54" spans="2:6" ht="110.25">
      <c r="B54" s="1"/>
      <c r="C54" s="35" t="s">
        <v>83</v>
      </c>
      <c r="D54" s="38">
        <v>51.9</v>
      </c>
      <c r="E54" s="20">
        <v>0</v>
      </c>
      <c r="F54" s="20">
        <v>0</v>
      </c>
    </row>
    <row r="55" spans="2:6" ht="103.5" customHeight="1">
      <c r="B55" s="1"/>
      <c r="C55" s="46" t="s">
        <v>84</v>
      </c>
      <c r="D55" s="38">
        <v>0</v>
      </c>
      <c r="E55" s="39">
        <v>51.9</v>
      </c>
      <c r="F55" s="20">
        <v>51.9</v>
      </c>
    </row>
    <row r="56" spans="2:6" ht="131.25" customHeight="1">
      <c r="B56" s="32"/>
      <c r="C56" s="46" t="s">
        <v>117</v>
      </c>
      <c r="D56" s="38">
        <v>3366.6</v>
      </c>
      <c r="E56" s="39">
        <v>0</v>
      </c>
      <c r="F56" s="42">
        <v>0</v>
      </c>
    </row>
    <row r="57" spans="2:6" ht="102" customHeight="1">
      <c r="B57" s="32"/>
      <c r="C57" s="44" t="s">
        <v>118</v>
      </c>
      <c r="D57" s="38">
        <v>13480</v>
      </c>
      <c r="E57" s="39">
        <v>0</v>
      </c>
      <c r="F57" s="42">
        <v>0</v>
      </c>
    </row>
    <row r="58" spans="2:6" ht="120" customHeight="1">
      <c r="B58" s="1"/>
      <c r="C58" s="44" t="s">
        <v>119</v>
      </c>
      <c r="D58" s="38">
        <v>41623.3</v>
      </c>
      <c r="E58" s="20">
        <v>0</v>
      </c>
      <c r="F58" s="42">
        <v>0</v>
      </c>
    </row>
    <row r="59" spans="2:6" ht="102.75" customHeight="1">
      <c r="B59" s="1"/>
      <c r="C59" s="44" t="s">
        <v>120</v>
      </c>
      <c r="D59" s="38">
        <v>0</v>
      </c>
      <c r="E59" s="20">
        <v>34000</v>
      </c>
      <c r="F59" s="42">
        <v>0</v>
      </c>
    </row>
    <row r="60" spans="2:6" ht="94.5">
      <c r="B60" s="1"/>
      <c r="C60" s="44" t="s">
        <v>85</v>
      </c>
      <c r="D60" s="38">
        <v>0</v>
      </c>
      <c r="E60" s="20">
        <v>1623.3</v>
      </c>
      <c r="F60" s="42">
        <v>1623.3</v>
      </c>
    </row>
    <row r="61" spans="2:6" ht="126">
      <c r="B61" s="1"/>
      <c r="C61" s="46" t="s">
        <v>86</v>
      </c>
      <c r="D61" s="38">
        <v>1178.3</v>
      </c>
      <c r="E61" s="20">
        <v>0</v>
      </c>
      <c r="F61" s="20">
        <v>0</v>
      </c>
    </row>
    <row r="62" spans="2:6" ht="80.25" customHeight="1">
      <c r="B62" s="1"/>
      <c r="C62" s="46" t="s">
        <v>87</v>
      </c>
      <c r="D62" s="38">
        <v>0</v>
      </c>
      <c r="E62" s="20">
        <v>1178.3</v>
      </c>
      <c r="F62" s="20">
        <v>1178.3</v>
      </c>
    </row>
    <row r="63" spans="2:6" ht="78.75">
      <c r="B63" s="1"/>
      <c r="C63" s="46" t="s">
        <v>88</v>
      </c>
      <c r="D63" s="38">
        <v>345.4</v>
      </c>
      <c r="E63" s="20">
        <v>0</v>
      </c>
      <c r="F63" s="20">
        <v>0</v>
      </c>
    </row>
    <row r="64" spans="2:6" ht="78.75">
      <c r="B64" s="1"/>
      <c r="C64" s="46" t="s">
        <v>89</v>
      </c>
      <c r="D64" s="45">
        <v>0</v>
      </c>
      <c r="E64" s="20">
        <v>345.4</v>
      </c>
      <c r="F64" s="20">
        <v>345.4</v>
      </c>
    </row>
    <row r="65" spans="2:6" ht="82.5" customHeight="1">
      <c r="B65" s="32"/>
      <c r="C65" s="44" t="s">
        <v>90</v>
      </c>
      <c r="D65" s="39">
        <v>0</v>
      </c>
      <c r="E65" s="20">
        <v>0</v>
      </c>
      <c r="F65" s="20">
        <v>0</v>
      </c>
    </row>
    <row r="66" spans="2:6" ht="94.5">
      <c r="B66" s="32"/>
      <c r="C66" s="56" t="s">
        <v>121</v>
      </c>
      <c r="D66" s="38">
        <v>0</v>
      </c>
      <c r="E66" s="20">
        <v>550</v>
      </c>
      <c r="F66" s="20">
        <v>0</v>
      </c>
    </row>
    <row r="67" spans="2:6" ht="94.5">
      <c r="B67" s="32"/>
      <c r="C67" s="56" t="s">
        <v>122</v>
      </c>
      <c r="D67" s="45">
        <v>1575.2</v>
      </c>
      <c r="E67" s="20">
        <v>0</v>
      </c>
      <c r="F67" s="20">
        <v>0</v>
      </c>
    </row>
    <row r="68" spans="2:6" ht="88.5" customHeight="1">
      <c r="B68" s="32"/>
      <c r="C68" s="56" t="s">
        <v>123</v>
      </c>
      <c r="D68" s="45">
        <v>769.2</v>
      </c>
      <c r="E68" s="39">
        <v>0</v>
      </c>
      <c r="F68" s="39">
        <v>0</v>
      </c>
    </row>
    <row r="69" spans="2:6" ht="114" customHeight="1">
      <c r="B69" s="32"/>
      <c r="C69" s="56" t="s">
        <v>124</v>
      </c>
      <c r="D69" s="45">
        <v>2234.2</v>
      </c>
      <c r="E69" s="39">
        <v>0</v>
      </c>
      <c r="F69" s="39">
        <v>0</v>
      </c>
    </row>
    <row r="70" spans="2:6" ht="114" customHeight="1">
      <c r="B70" s="32"/>
      <c r="C70" s="56" t="s">
        <v>139</v>
      </c>
      <c r="D70" s="45">
        <v>0</v>
      </c>
      <c r="E70" s="39">
        <v>1126.9</v>
      </c>
      <c r="F70" s="39">
        <v>5628</v>
      </c>
    </row>
    <row r="71" spans="2:6" ht="104.25" customHeight="1">
      <c r="B71" s="32"/>
      <c r="C71" s="56" t="s">
        <v>125</v>
      </c>
      <c r="D71" s="45">
        <v>1525</v>
      </c>
      <c r="E71" s="39">
        <v>0</v>
      </c>
      <c r="F71" s="39">
        <v>0</v>
      </c>
    </row>
    <row r="72" spans="2:6" ht="99.75" customHeight="1">
      <c r="B72" s="32"/>
      <c r="C72" s="56" t="s">
        <v>140</v>
      </c>
      <c r="D72" s="45">
        <v>0</v>
      </c>
      <c r="E72" s="39">
        <v>2181.6</v>
      </c>
      <c r="F72" s="39">
        <v>2181.6</v>
      </c>
    </row>
    <row r="73" spans="2:6" ht="104.25" customHeight="1">
      <c r="B73" s="32"/>
      <c r="C73" s="56" t="s">
        <v>126</v>
      </c>
      <c r="D73" s="45">
        <v>550</v>
      </c>
      <c r="E73" s="39">
        <v>0</v>
      </c>
      <c r="F73" s="39">
        <v>0</v>
      </c>
    </row>
    <row r="74" spans="2:6" ht="15.75">
      <c r="B74" s="16" t="s">
        <v>127</v>
      </c>
      <c r="C74" s="25" t="s">
        <v>48</v>
      </c>
      <c r="D74" s="18">
        <f>D75+D83+D84</f>
        <v>189049.7</v>
      </c>
      <c r="E74" s="18">
        <f>E75+E83+E84</f>
        <v>196933.69999999998</v>
      </c>
      <c r="F74" s="18">
        <f>F75+F83+F84</f>
        <v>206068.7</v>
      </c>
    </row>
    <row r="75" spans="2:6" ht="31.5">
      <c r="B75" s="6" t="s">
        <v>128</v>
      </c>
      <c r="C75" s="57" t="s">
        <v>50</v>
      </c>
      <c r="D75" s="8">
        <f>D76+D77+D78+D79+D80+D81+D82</f>
        <v>187115.1</v>
      </c>
      <c r="E75" s="8">
        <f>E76+E77+E78+E79+E80+E81+E82</f>
        <v>194998.8</v>
      </c>
      <c r="F75" s="8">
        <f>F76+F77+F78+F79+F80+F81+F82</f>
        <v>204119.2</v>
      </c>
    </row>
    <row r="76" spans="2:6" ht="84.75" customHeight="1">
      <c r="B76" s="17"/>
      <c r="C76" s="35" t="s">
        <v>70</v>
      </c>
      <c r="D76" s="20">
        <v>4069.3</v>
      </c>
      <c r="E76" s="19">
        <v>4069.3</v>
      </c>
      <c r="F76" s="19">
        <v>4069.3</v>
      </c>
    </row>
    <row r="77" spans="2:6" ht="98.25" customHeight="1">
      <c r="B77" s="6"/>
      <c r="C77" s="14" t="s">
        <v>91</v>
      </c>
      <c r="D77" s="20">
        <v>3085.8</v>
      </c>
      <c r="E77" s="20">
        <v>2923.1</v>
      </c>
      <c r="F77" s="20">
        <v>3148.4</v>
      </c>
    </row>
    <row r="78" spans="2:6" ht="70.5" customHeight="1">
      <c r="B78" s="17"/>
      <c r="C78" s="35" t="s">
        <v>71</v>
      </c>
      <c r="D78" s="20">
        <v>171.9</v>
      </c>
      <c r="E78" s="20">
        <v>171.9</v>
      </c>
      <c r="F78" s="20">
        <v>171.9</v>
      </c>
    </row>
    <row r="79" spans="2:6" ht="57" customHeight="1">
      <c r="B79" s="17"/>
      <c r="C79" s="35" t="s">
        <v>72</v>
      </c>
      <c r="D79" s="20">
        <v>161934.4</v>
      </c>
      <c r="E79" s="19">
        <v>169981.8</v>
      </c>
      <c r="F79" s="19">
        <v>178877.2</v>
      </c>
    </row>
    <row r="80" spans="2:6" ht="73.5" customHeight="1">
      <c r="B80" s="17"/>
      <c r="C80" s="35" t="s">
        <v>73</v>
      </c>
      <c r="D80" s="20">
        <v>12338.7</v>
      </c>
      <c r="E80" s="19">
        <v>12338.7</v>
      </c>
      <c r="F80" s="19">
        <v>12338.7</v>
      </c>
    </row>
    <row r="81" spans="2:6" ht="78.75">
      <c r="B81" s="17"/>
      <c r="C81" s="35" t="s">
        <v>74</v>
      </c>
      <c r="D81" s="20">
        <v>299.7</v>
      </c>
      <c r="E81" s="19">
        <v>298.7</v>
      </c>
      <c r="F81" s="19">
        <v>298.4</v>
      </c>
    </row>
    <row r="82" spans="2:6" ht="94.5" customHeight="1">
      <c r="B82" s="32"/>
      <c r="C82" s="58" t="s">
        <v>81</v>
      </c>
      <c r="D82" s="20">
        <v>5215.3</v>
      </c>
      <c r="E82" s="20">
        <v>5215.3</v>
      </c>
      <c r="F82" s="31">
        <v>5215.3</v>
      </c>
    </row>
    <row r="83" spans="2:6" ht="53.25" customHeight="1">
      <c r="B83" s="15" t="s">
        <v>129</v>
      </c>
      <c r="C83" s="59" t="s">
        <v>75</v>
      </c>
      <c r="D83" s="8">
        <v>7.4</v>
      </c>
      <c r="E83" s="8">
        <v>8</v>
      </c>
      <c r="F83" s="8">
        <v>22.7</v>
      </c>
    </row>
    <row r="84" spans="2:6" ht="28.5" customHeight="1">
      <c r="B84" s="32" t="s">
        <v>130</v>
      </c>
      <c r="C84" s="60" t="s">
        <v>131</v>
      </c>
      <c r="D84" s="8">
        <v>1927.2</v>
      </c>
      <c r="E84" s="8">
        <v>1926.9</v>
      </c>
      <c r="F84" s="22">
        <v>1926.8</v>
      </c>
    </row>
    <row r="85" spans="2:6" ht="15.75">
      <c r="B85" s="24" t="s">
        <v>132</v>
      </c>
      <c r="C85" s="36" t="s">
        <v>76</v>
      </c>
      <c r="D85" s="8">
        <f>D86</f>
        <v>340</v>
      </c>
      <c r="E85" s="8">
        <f>E86</f>
        <v>340</v>
      </c>
      <c r="F85" s="8">
        <f>F86</f>
        <v>340</v>
      </c>
    </row>
    <row r="86" spans="2:6" ht="31.5">
      <c r="B86" s="15" t="s">
        <v>94</v>
      </c>
      <c r="C86" s="61" t="s">
        <v>93</v>
      </c>
      <c r="D86" s="47">
        <f>D87+D88</f>
        <v>340</v>
      </c>
      <c r="E86" s="47">
        <f>E87+E88</f>
        <v>340</v>
      </c>
      <c r="F86" s="47">
        <f>F87+F88</f>
        <v>340</v>
      </c>
    </row>
    <row r="87" spans="2:6" ht="78.75">
      <c r="B87" s="15"/>
      <c r="C87" s="62" t="s">
        <v>133</v>
      </c>
      <c r="D87" s="47">
        <v>340</v>
      </c>
      <c r="E87" s="48">
        <v>0</v>
      </c>
      <c r="F87" s="48">
        <v>0</v>
      </c>
    </row>
    <row r="88" spans="2:6" ht="78.75">
      <c r="B88" s="15"/>
      <c r="C88" s="65" t="s">
        <v>141</v>
      </c>
      <c r="D88" s="47">
        <v>0</v>
      </c>
      <c r="E88" s="48">
        <v>340</v>
      </c>
      <c r="F88" s="48">
        <v>340</v>
      </c>
    </row>
    <row r="89" spans="2:6" ht="31.5">
      <c r="B89" s="9" t="s">
        <v>134</v>
      </c>
      <c r="C89" s="36" t="s">
        <v>77</v>
      </c>
      <c r="D89" s="33">
        <f>D90</f>
        <v>234.7</v>
      </c>
      <c r="E89" s="33">
        <f>E90</f>
        <v>0</v>
      </c>
      <c r="F89" s="33">
        <f>F90</f>
        <v>0</v>
      </c>
    </row>
    <row r="90" spans="2:6" ht="31.5">
      <c r="B90" s="9" t="s">
        <v>135</v>
      </c>
      <c r="C90" s="36" t="s">
        <v>78</v>
      </c>
      <c r="D90" s="8">
        <v>234.7</v>
      </c>
      <c r="E90" s="8">
        <v>0</v>
      </c>
      <c r="F90" s="22">
        <v>0</v>
      </c>
    </row>
    <row r="91" spans="2:6" ht="15.75">
      <c r="B91" s="25" t="s">
        <v>57</v>
      </c>
      <c r="C91" s="37"/>
      <c r="D91" s="7">
        <f>D9+D37</f>
        <v>513709.10000000003</v>
      </c>
      <c r="E91" s="7">
        <f>E9+E37</f>
        <v>526603.9</v>
      </c>
      <c r="F91" s="7">
        <f>F9+F37</f>
        <v>685692.5</v>
      </c>
    </row>
    <row r="94" ht="15">
      <c r="E94" s="26"/>
    </row>
    <row r="100" spans="3:4" ht="15">
      <c r="C100" s="23"/>
      <c r="D100" s="23"/>
    </row>
  </sheetData>
  <sheetProtection/>
  <mergeCells count="5">
    <mergeCell ref="B6:B7"/>
    <mergeCell ref="C6:C7"/>
    <mergeCell ref="B3:E3"/>
    <mergeCell ref="D1:F1"/>
    <mergeCell ref="B4:F4"/>
  </mergeCell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FIN-2</cp:lastModifiedBy>
  <cp:lastPrinted>2018-11-09T15:33:17Z</cp:lastPrinted>
  <dcterms:created xsi:type="dcterms:W3CDTF">2016-11-07T04:45:04Z</dcterms:created>
  <dcterms:modified xsi:type="dcterms:W3CDTF">2019-11-12T10:59:07Z</dcterms:modified>
  <cp:category/>
  <cp:version/>
  <cp:contentType/>
  <cp:contentStatus/>
</cp:coreProperties>
</file>